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33.xml" ContentType="application/vnd.openxmlformats-officedocument.drawingml.chart+xml"/>
  <Override PartName="/xl/drawings/drawing1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3.xml" ContentType="application/vnd.openxmlformats-officedocument.drawing+xml"/>
  <Override PartName="/xl/charts/chart47.xml" ContentType="application/vnd.openxmlformats-officedocument.drawingml.chart+xml"/>
  <Override PartName="/xl/drawings/drawing24.xml" ContentType="application/vnd.openxmlformats-officedocument.drawing+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drawings/drawing26.xml" ContentType="application/vnd.openxmlformats-officedocument.drawing+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drawings/drawing28.xml" ContentType="application/vnd.openxmlformats-officedocument.drawing+xml"/>
  <Override PartName="/xl/charts/chart52.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56.xml" ContentType="application/vnd.openxmlformats-officedocument.drawingml.chart+xml"/>
  <Override PartName="/xl/drawings/drawing34.xml" ContentType="application/vnd.openxmlformats-officedocument.drawing+xml"/>
  <Override PartName="/xl/charts/chart57.xml" ContentType="application/vnd.openxmlformats-officedocument.drawingml.chart+xml"/>
  <Override PartName="/xl/drawings/drawing35.xml" ContentType="application/vnd.openxmlformats-officedocument.drawing+xml"/>
  <Override PartName="/xl/charts/chart58.xml" ContentType="application/vnd.openxmlformats-officedocument.drawingml.chart+xml"/>
  <Override PartName="/xl/drawings/drawing36.xml" ContentType="application/vnd.openxmlformats-officedocument.drawing+xml"/>
  <Override PartName="/xl/charts/chart59.xml" ContentType="application/vnd.openxmlformats-officedocument.drawingml.chart+xml"/>
  <Override PartName="/xl/drawings/drawing3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3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5.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6.xml" ContentType="application/vnd.openxmlformats-officedocument.drawing+xml"/>
  <Override PartName="/xl/charts/chart78.xml" ContentType="application/vnd.openxmlformats-officedocument.drawingml.chart+xml"/>
  <Override PartName="/xl/drawings/drawing47.xml" ContentType="application/vnd.openxmlformats-officedocument.drawing+xml"/>
  <Override PartName="/xl/charts/chart79.xml" ContentType="application/vnd.openxmlformats-officedocument.drawingml.chart+xml"/>
  <Override PartName="/xl/drawings/drawing4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49.xml" ContentType="application/vnd.openxmlformats-officedocument.drawing+xml"/>
  <Override PartName="/xl/charts/chart83.xml" ContentType="application/vnd.openxmlformats-officedocument.drawingml.chart+xml"/>
  <Override PartName="/xl/drawings/drawing50.xml" ContentType="application/vnd.openxmlformats-officedocument.drawing+xml"/>
  <Override PartName="/xl/charts/chart84.xml" ContentType="application/vnd.openxmlformats-officedocument.drawingml.chart+xml"/>
  <Override PartName="/xl/drawings/drawing51.xml" ContentType="application/vnd.openxmlformats-officedocument.drawing+xml"/>
  <Override PartName="/xl/charts/chart85.xml" ContentType="application/vnd.openxmlformats-officedocument.drawingml.chart+xml"/>
  <Override PartName="/xl/drawings/drawing52.xml" ContentType="application/vnd.openxmlformats-officedocument.drawing+xml"/>
  <Override PartName="/xl/charts/chart86.xml" ContentType="application/vnd.openxmlformats-officedocument.drawingml.chart+xml"/>
  <Override PartName="/xl/drawings/drawing53.xml" ContentType="application/vnd.openxmlformats-officedocument.drawing+xml"/>
  <Override PartName="/xl/charts/chart87.xml" ContentType="application/vnd.openxmlformats-officedocument.drawingml.chart+xml"/>
  <Override PartName="/xl/drawings/drawing54.xml" ContentType="application/vnd.openxmlformats-officedocument.drawingml.chartshapes+xml"/>
  <Override PartName="/xl/charts/chart88.xml" ContentType="application/vnd.openxmlformats-officedocument.drawingml.chart+xml"/>
  <Override PartName="/xl/charts/chart89.xml" ContentType="application/vnd.openxmlformats-officedocument.drawingml.chart+xml"/>
  <Override PartName="/xl/drawings/drawing55.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56.xml" ContentType="application/vnd.openxmlformats-officedocument.drawing+xml"/>
  <Override PartName="/xl/charts/chart96.xml" ContentType="application/vnd.openxmlformats-officedocument.drawingml.chart+xml"/>
  <Override PartName="/xl/drawings/drawing57.xml" ContentType="application/vnd.openxmlformats-officedocument.drawing+xml"/>
  <Override PartName="/xl/charts/chart97.xml" ContentType="application/vnd.openxmlformats-officedocument.drawingml.chart+xml"/>
  <Override PartName="/xl/drawings/drawing58.xml" ContentType="application/vnd.openxmlformats-officedocument.drawing+xml"/>
  <Override PartName="/xl/charts/chart98.xml" ContentType="application/vnd.openxmlformats-officedocument.drawingml.chart+xml"/>
  <Override PartName="/xl/drawings/drawing59.xml" ContentType="application/vnd.openxmlformats-officedocument.drawing+xml"/>
  <Override PartName="/xl/charts/chart99.xml" ContentType="application/vnd.openxmlformats-officedocument.drawingml.chart+xml"/>
  <Override PartName="/xl/drawings/drawing60.xml" ContentType="application/vnd.openxmlformats-officedocument.drawing+xml"/>
  <Override PartName="/xl/charts/chart100.xml" ContentType="application/vnd.openxmlformats-officedocument.drawingml.chart+xml"/>
  <Override PartName="/xl/drawings/drawing61.xml" ContentType="application/vnd.openxmlformats-officedocument.drawing+xml"/>
  <Override PartName="/xl/charts/chart101.xml" ContentType="application/vnd.openxmlformats-officedocument.drawingml.chart+xml"/>
  <Override PartName="/xl/drawings/drawing62.xml" ContentType="application/vnd.openxmlformats-officedocument.drawing+xml"/>
  <Override PartName="/xl/charts/chart102.xml" ContentType="application/vnd.openxmlformats-officedocument.drawingml.chart+xml"/>
  <Override PartName="/xl/drawings/drawing6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6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6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67.xml" ContentType="application/vnd.openxmlformats-officedocument.drawing+xml"/>
  <Override PartName="/xl/charts/chart113.xml" ContentType="application/vnd.openxmlformats-officedocument.drawingml.chart+xml"/>
  <Override PartName="/xl/drawings/drawing6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69.xml" ContentType="application/vnd.openxmlformats-officedocument.drawing+xml"/>
  <Override PartName="/xl/charts/chart116.xml" ContentType="application/vnd.openxmlformats-officedocument.drawingml.chart+xml"/>
  <Override PartName="/xl/drawings/drawing70.xml" ContentType="application/vnd.openxmlformats-officedocument.drawing+xml"/>
  <Override PartName="/xl/charts/chart117.xml" ContentType="application/vnd.openxmlformats-officedocument.drawingml.chart+xml"/>
  <Override PartName="/xl/drawings/drawing71.xml" ContentType="application/vnd.openxmlformats-officedocument.drawing+xml"/>
  <Override PartName="/xl/charts/chart118.xml" ContentType="application/vnd.openxmlformats-officedocument.drawingml.chart+xml"/>
  <Override PartName="/xl/drawings/drawing72.xml" ContentType="application/vnd.openxmlformats-officedocument.drawing+xml"/>
  <Override PartName="/xl/charts/chart119.xml" ContentType="application/vnd.openxmlformats-officedocument.drawingml.chart+xml"/>
  <Override PartName="/xl/drawings/drawing73.xml" ContentType="application/vnd.openxmlformats-officedocument.drawing+xml"/>
  <Override PartName="/xl/charts/chart12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21.xml" ContentType="application/vnd.openxmlformats-officedocument.drawingml.chart+xml"/>
  <Override PartName="/xl/drawings/drawing76.xml" ContentType="application/vnd.openxmlformats-officedocument.drawing+xml"/>
  <Override PartName="/xl/charts/chart122.xml" ContentType="application/vnd.openxmlformats-officedocument.drawingml.chart+xml"/>
  <Override PartName="/xl/drawings/drawing77.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78.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79.xml" ContentType="application/vnd.openxmlformats-officedocument.drawing+xml"/>
  <Override PartName="/xl/charts/chart127.xml" ContentType="application/vnd.openxmlformats-officedocument.drawingml.chart+xml"/>
  <Override PartName="/xl/drawings/drawing80.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81.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82.xml" ContentType="application/vnd.openxmlformats-officedocument.drawing+xml"/>
  <Override PartName="/xl/charts/chart132.xml" ContentType="application/vnd.openxmlformats-officedocument.drawingml.chart+xml"/>
  <Override PartName="/xl/drawings/drawing8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84.xml" ContentType="application/vnd.openxmlformats-officedocument.drawing+xml"/>
  <Override PartName="/xl/charts/chart135.xml" ContentType="application/vnd.openxmlformats-officedocument.drawingml.chart+xml"/>
  <Override PartName="/xl/drawings/drawing85.xml" ContentType="application/vnd.openxmlformats-officedocument.drawingml.chartshapes+xml"/>
  <Override PartName="/xl/charts/chart136.xml" ContentType="application/vnd.openxmlformats-officedocument.drawingml.chart+xml"/>
  <Override PartName="/xl/drawings/drawing8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87.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88.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89.xml" ContentType="application/vnd.openxmlformats-officedocument.drawing+xml"/>
  <Override PartName="/xl/embeddings/oleObject1.bin" ContentType="application/vnd.openxmlformats-officedocument.oleObject"/>
  <Override PartName="/xl/charts/chart144.xml" ContentType="application/vnd.openxmlformats-officedocument.drawingml.chart+xml"/>
  <Override PartName="/xl/charts/chart145.xml" ContentType="application/vnd.openxmlformats-officedocument.drawingml.chart+xml"/>
  <Override PartName="/xl/drawings/drawing90.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drawings/drawing91.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drawings/drawing92.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drawings/drawing93.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drawings/drawing94.xml" ContentType="application/vnd.openxmlformats-officedocument.drawing+xml"/>
  <Override PartName="/xl/charts/chart154.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155.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drawings/drawing99.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100.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drawings/drawing101.xml" ContentType="application/vnd.openxmlformats-officedocument.drawingml.chartshapes+xml"/>
  <Override PartName="/xl/charts/chart163.xml" ContentType="application/vnd.openxmlformats-officedocument.drawingml.chart+xml"/>
  <Override PartName="/xl/charts/chart164.xml" ContentType="application/vnd.openxmlformats-officedocument.drawingml.chart+xml"/>
  <Override PartName="/xl/drawings/drawing102.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103.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10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105.xml" ContentType="application/vnd.openxmlformats-officedocument.drawing+xml"/>
  <Override PartName="/xl/charts/chart172.xml" ContentType="application/vnd.openxmlformats-officedocument.drawingml.chart+xml"/>
  <Override PartName="/xl/drawings/drawing106.xml" ContentType="application/vnd.openxmlformats-officedocument.drawing+xml"/>
  <Override PartName="/xl/charts/chart173.xml" ContentType="application/vnd.openxmlformats-officedocument.drawingml.chart+xml"/>
  <Override PartName="/xl/drawings/drawing107.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108.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109.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drawings/drawing110.xml" ContentType="application/vnd.openxmlformats-officedocument.drawing+xml"/>
  <Override PartName="/xl/charts/chart185.xml" ContentType="application/vnd.openxmlformats-officedocument.drawingml.chart+xml"/>
  <Override PartName="/xl/drawings/drawing111.xml" ContentType="application/vnd.openxmlformats-officedocument.drawing+xml"/>
  <Override PartName="/xl/charts/chart186.xml" ContentType="application/vnd.openxmlformats-officedocument.drawingml.chart+xml"/>
  <Override PartName="/xl/drawings/drawing112.xml" ContentType="application/vnd.openxmlformats-officedocument.drawing+xml"/>
  <Override PartName="/xl/charts/chart187.xml" ContentType="application/vnd.openxmlformats-officedocument.drawingml.chart+xml"/>
  <Override PartName="/xl/drawings/drawing113.xml" ContentType="application/vnd.openxmlformats-officedocument.drawing+xml"/>
  <Override PartName="/xl/charts/chart188.xml" ContentType="application/vnd.openxmlformats-officedocument.drawingml.chart+xml"/>
  <Override PartName="/xl/drawings/drawing114.xml" ContentType="application/vnd.openxmlformats-officedocument.drawing+xml"/>
  <Override PartName="/xl/charts/chart1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228"/>
  <workbookPr codeName="ЭтаКнига" defaultThemeVersion="124226"/>
  <mc:AlternateContent xmlns:mc="http://schemas.openxmlformats.org/markup-compatibility/2006">
    <mc:Choice Requires="x15">
      <x15ac:absPath xmlns:x15ac="http://schemas.microsoft.com/office/spreadsheetml/2010/11/ac" url="C:\Users\Дима\Desktop\Новая папка (2)\2011\"/>
    </mc:Choice>
  </mc:AlternateContent>
  <xr:revisionPtr revIDLastSave="0" documentId="8_{414A1AA5-3C90-481E-897F-E9FE7201E300}" xr6:coauthVersionLast="45" xr6:coauthVersionMax="45" xr10:uidLastSave="{00000000-0000-0000-0000-000000000000}"/>
  <bookViews>
    <workbookView xWindow="-120" yWindow="-120" windowWidth="24240" windowHeight="13140" tabRatio="961"/>
  </bookViews>
  <sheets>
    <sheet name="Мазмұны" sheetId="1" r:id="rId1"/>
    <sheet name="2.1.1.1-график" sheetId="294" r:id="rId2"/>
    <sheet name="2.1.1.2-график" sheetId="178" r:id="rId3"/>
    <sheet name="2.1.1.3-график" sheetId="180" r:id="rId4"/>
    <sheet name="2.1.1.4-график" sheetId="179" r:id="rId5"/>
    <sheet name="2.1.1.5-график" sheetId="259" r:id="rId6"/>
    <sheet name="2.1.1.1-кесте" sheetId="257" r:id="rId7"/>
    <sheet name="2.1.1.6-график" sheetId="185" r:id="rId8"/>
    <sheet name="2.1.2.1-график" sheetId="261" r:id="rId9"/>
    <sheet name="2.1.2.2-график" sheetId="183" r:id="rId10"/>
    <sheet name="2.1.2.1-кесте" sheetId="232" r:id="rId11"/>
    <sheet name="2.1.2.3-график" sheetId="171" r:id="rId12"/>
    <sheet name="2.1.2.4-график" sheetId="262" r:id="rId13"/>
    <sheet name="1-бокс 1-кесте" sheetId="233" r:id="rId14"/>
    <sheet name="1-бокс 1-график" sheetId="234" r:id="rId15"/>
    <sheet name="2-бокс 1-кесте" sheetId="195" r:id="rId16"/>
    <sheet name="2.1.3.1-график" sheetId="263" r:id="rId17"/>
    <sheet name="2.1.3.2-график" sheetId="191" r:id="rId18"/>
    <sheet name="2.1.3.3-график" sheetId="190" r:id="rId19"/>
    <sheet name="2.2.1-график" sheetId="258" r:id="rId20"/>
    <sheet name="2.2.2-график" sheetId="265" r:id="rId21"/>
    <sheet name="2.2.3-график" sheetId="266" r:id="rId22"/>
    <sheet name="2.2.4-график" sheetId="267" r:id="rId23"/>
    <sheet name="2.2.5-график" sheetId="268" r:id="rId24"/>
    <sheet name="2.2.1-кесте" sheetId="5" r:id="rId25"/>
    <sheet name="2.2.2-кесте" sheetId="6" r:id="rId26"/>
    <sheet name="2.2.6-график" sheetId="269" r:id="rId27"/>
    <sheet name="2.2.7-график" sheetId="270" r:id="rId28"/>
    <sheet name="2.2.8-график" sheetId="271" r:id="rId29"/>
    <sheet name="2.3.1.1-график" sheetId="246" r:id="rId30"/>
    <sheet name="2.3.1.2-график" sheetId="247" r:id="rId31"/>
    <sheet name="2.3.1.3-график" sheetId="276" r:id="rId32"/>
    <sheet name="2.3.1.4-график" sheetId="249" r:id="rId33"/>
    <sheet name="2.3.1.5-график" sheetId="250" r:id="rId34"/>
    <sheet name="2.3.1.6-график" sheetId="275" r:id="rId35"/>
    <sheet name="2.3.1.7-график" sheetId="274" r:id="rId36"/>
    <sheet name="2.3.2.1-график" sheetId="277" r:id="rId37"/>
    <sheet name="2.3.2.2-график" sheetId="279" r:id="rId38"/>
    <sheet name="2.3.2.3-график" sheetId="280" r:id="rId39"/>
    <sheet name="2.3.2.4-график" sheetId="282" r:id="rId40"/>
    <sheet name="3.1.1-график" sheetId="11" r:id="rId41"/>
    <sheet name="3.1.2-график" sheetId="25" r:id="rId42"/>
    <sheet name="3.1.3-график" sheetId="26" r:id="rId43"/>
    <sheet name="3.1.4-график" sheetId="27" r:id="rId44"/>
    <sheet name="3.1.5-график" sheetId="28" r:id="rId45"/>
    <sheet name="3-бокс 1-кесте" sheetId="288" r:id="rId46"/>
    <sheet name="3-бокс 2-кесте" sheetId="284" r:id="rId47"/>
    <sheet name="3-бокс 1-график" sheetId="285" r:id="rId48"/>
    <sheet name="3.1.6-график" sheetId="29" r:id="rId49"/>
    <sheet name="3.1.7-график" sheetId="30" r:id="rId50"/>
    <sheet name="3.2.1-график" sheetId="63" r:id="rId51"/>
    <sheet name="3.2.2-график" sheetId="35" r:id="rId52"/>
    <sheet name="3.2.3-график" sheetId="36" r:id="rId53"/>
    <sheet name="3.2.4-график" sheetId="66" r:id="rId54"/>
    <sheet name="3.2.5-график" sheetId="75" r:id="rId55"/>
    <sheet name="3.2.6-график" sheetId="287" r:id="rId56"/>
    <sheet name="3.2.7-график" sheetId="286" r:id="rId57"/>
    <sheet name="4-бокс 1-график" sheetId="218" r:id="rId58"/>
    <sheet name="4-бокс 2-график" sheetId="219" r:id="rId59"/>
    <sheet name="3.2.8-график" sheetId="289" r:id="rId60"/>
    <sheet name="3.2.9-график" sheetId="290" r:id="rId61"/>
    <sheet name="3.3.1-график" sheetId="102" r:id="rId62"/>
    <sheet name="3.3.2-график" sheetId="103" r:id="rId63"/>
    <sheet name="3.3.3-график" sheetId="104" r:id="rId64"/>
    <sheet name="3.3.4-график" sheetId="105" r:id="rId65"/>
    <sheet name="3.3.5-график" sheetId="106" r:id="rId66"/>
    <sheet name="3.3.6-график" sheetId="107" r:id="rId67"/>
    <sheet name="3.3.7-график" sheetId="108" r:id="rId68"/>
    <sheet name="3.3.8-график" sheetId="111" r:id="rId69"/>
    <sheet name="3.3.9-график" sheetId="112" r:id="rId70"/>
    <sheet name="5-бокс 1-график" sheetId="291" r:id="rId71"/>
    <sheet name="3.3.10-график" sheetId="109" r:id="rId72"/>
    <sheet name="3.4.1-график" sheetId="295" r:id="rId73"/>
    <sheet name="3.4.2-график" sheetId="296" r:id="rId74"/>
    <sheet name="3.4.3-график" sheetId="297" r:id="rId75"/>
    <sheet name="3.4.4-график" sheetId="298" r:id="rId76"/>
    <sheet name="3.4.5-график" sheetId="301" r:id="rId77"/>
    <sheet name="3.4.6-график" sheetId="300" r:id="rId78"/>
    <sheet name="3.4.7-график" sheetId="299" r:id="rId79"/>
    <sheet name="3.4.8-график" sheetId="302" r:id="rId80"/>
    <sheet name="4.1.1-график" sheetId="115" r:id="rId81"/>
    <sheet name="4.1.2-график" sheetId="304" r:id="rId82"/>
    <sheet name="4.1.3-график" sheetId="117" r:id="rId83"/>
    <sheet name="4.1.4-график" sheetId="119" r:id="rId84"/>
    <sheet name="4.1.5-график" sheetId="303" r:id="rId85"/>
    <sheet name="4.1.1-кесте" sheetId="236" r:id="rId86"/>
    <sheet name="4.1.2-кесте" sheetId="237" r:id="rId87"/>
    <sheet name="4.1.6-график" sheetId="122" r:id="rId88"/>
    <sheet name="4.1.7-график" sheetId="123" r:id="rId89"/>
    <sheet name="4.1.8-график" sheetId="124" r:id="rId90"/>
    <sheet name="4.1.9-график" sheetId="125" r:id="rId91"/>
    <sheet name="4.1.10-график" sheetId="126" r:id="rId92"/>
    <sheet name="4.2.1-график" sheetId="131" r:id="rId93"/>
    <sheet name="4.2.2-график" sheetId="133" r:id="rId94"/>
    <sheet name="4.2.3-график" sheetId="134" r:id="rId95"/>
    <sheet name="4.2.4-график" sheetId="135" r:id="rId96"/>
    <sheet name="4.2.5-график" sheetId="136" r:id="rId97"/>
    <sheet name="4.2.6-график" sheetId="239" r:id="rId98"/>
    <sheet name="4.2.7-график" sheetId="240" r:id="rId99"/>
    <sheet name="4.3.1-график" sheetId="138" r:id="rId100"/>
    <sheet name="4.3.2-график" sheetId="139" r:id="rId101"/>
    <sheet name="4.3.3-график" sheetId="140" r:id="rId102"/>
    <sheet name="4.3.4-график" sheetId="141" r:id="rId103"/>
    <sheet name="4.3.5-график" sheetId="142" r:id="rId104"/>
    <sheet name="4.3.6-график" sheetId="143" r:id="rId105"/>
    <sheet name="4.3.7-график" sheetId="241" r:id="rId106"/>
    <sheet name="5.1.1-график" sheetId="147" r:id="rId107"/>
    <sheet name="5.1.1-кесте" sheetId="148" r:id="rId108"/>
    <sheet name="5.2.1-график" sheetId="149" r:id="rId109"/>
    <sheet name="5.2.2-график" sheetId="150" r:id="rId110"/>
    <sheet name="5.2.3-график" sheetId="151" r:id="rId111"/>
    <sheet name="5.2.4-график" sheetId="216" r:id="rId112"/>
    <sheet name="6.1.1-график" sheetId="242" r:id="rId113"/>
    <sheet name="6.1.2-график" sheetId="243" r:id="rId114"/>
    <sheet name="6.1.3-график" sheetId="244" r:id="rId115"/>
  </sheets>
  <externalReferences>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ftn1" localSheetId="31">'2.3.1.3-график'!$B$5</definedName>
    <definedName name="_ftnref1" localSheetId="31">'2.3.1.3-график'!$B$2</definedName>
    <definedName name="DelKreditor" localSheetId="40">#REF!,#REF!</definedName>
    <definedName name="DelKreditor" localSheetId="41">#REF!,#REF!</definedName>
    <definedName name="DelKreditor" localSheetId="42">#REF!,#REF!</definedName>
    <definedName name="DelKreditor" localSheetId="71">#REF!,#REF!</definedName>
    <definedName name="DelKreditor" localSheetId="61">#REF!,#REF!</definedName>
    <definedName name="DelKreditor" localSheetId="62">#REF!,#REF!</definedName>
    <definedName name="DelKreditor" localSheetId="63">#REF!,#REF!</definedName>
    <definedName name="DelKreditor" localSheetId="64">#REF!,#REF!</definedName>
    <definedName name="DelKreditor" localSheetId="65">#REF!,#REF!</definedName>
    <definedName name="DelKreditor" localSheetId="66">#REF!,#REF!</definedName>
    <definedName name="DelKreditor" localSheetId="67">#REF!,#REF!</definedName>
    <definedName name="DelKreditor" localSheetId="68">#REF!,#REF!</definedName>
    <definedName name="DelKreditor" localSheetId="69">#REF!,#REF!</definedName>
    <definedName name="DelKreditor">#REF!,#REF!</definedName>
    <definedName name="delstr" localSheetId="40">#REF!,#REF!,#REF!</definedName>
    <definedName name="delstr" localSheetId="41">#REF!,#REF!,#REF!</definedName>
    <definedName name="delstr" localSheetId="42">#REF!,#REF!,#REF!</definedName>
    <definedName name="delstr" localSheetId="71">#REF!,#REF!,#REF!</definedName>
    <definedName name="delstr" localSheetId="61">#REF!,#REF!,#REF!</definedName>
    <definedName name="delstr" localSheetId="62">#REF!,#REF!,#REF!</definedName>
    <definedName name="delstr" localSheetId="63">#REF!,#REF!,#REF!</definedName>
    <definedName name="delstr" localSheetId="64">#REF!,#REF!,#REF!</definedName>
    <definedName name="delstr" localSheetId="65">#REF!,#REF!,#REF!</definedName>
    <definedName name="delstr" localSheetId="66">#REF!,#REF!,#REF!</definedName>
    <definedName name="delstr" localSheetId="67">#REF!,#REF!,#REF!</definedName>
    <definedName name="delstr" localSheetId="68">#REF!,#REF!,#REF!</definedName>
    <definedName name="delstr" localSheetId="69">#REF!,#REF!,#REF!</definedName>
    <definedName name="delstr">#REF!,#REF!,#REF!</definedName>
    <definedName name="DELVD" localSheetId="40">#REF!,#REF!,#REF!,#REF!,#REF!,#REF!,#REF!,#REF!,#REF!,#REF!,#REF!,#REF!,#REF!,#REF!,#REF!,#REF!,#REF!</definedName>
    <definedName name="DELVD" localSheetId="41">#REF!,#REF!,#REF!,#REF!,#REF!,#REF!,#REF!,#REF!,#REF!,#REF!,#REF!,#REF!,#REF!,#REF!,#REF!,#REF!,#REF!</definedName>
    <definedName name="DELVD" localSheetId="42">#REF!,#REF!,#REF!,#REF!,#REF!,#REF!,#REF!,#REF!,#REF!,#REF!,#REF!,#REF!,#REF!,#REF!,#REF!,#REF!,#REF!</definedName>
    <definedName name="DELVD" localSheetId="71">#REF!,#REF!,#REF!,#REF!,#REF!,#REF!,#REF!,#REF!,#REF!,#REF!,#REF!,#REF!,#REF!,#REF!,#REF!,#REF!,#REF!</definedName>
    <definedName name="DELVD" localSheetId="6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4">#REF!,#REF!,#REF!,#REF!,#REF!,#REF!,#REF!,#REF!,#REF!,#REF!,#REF!,#REF!,#REF!,#REF!,#REF!,#REF!,#REF!</definedName>
    <definedName name="DELVD" localSheetId="65">#REF!,#REF!,#REF!,#REF!,#REF!,#REF!,#REF!,#REF!,#REF!,#REF!,#REF!,#REF!,#REF!,#REF!,#REF!,#REF!,#REF!</definedName>
    <definedName name="DELVD" localSheetId="66">#REF!,#REF!,#REF!,#REF!,#REF!,#REF!,#REF!,#REF!,#REF!,#REF!,#REF!,#REF!,#REF!,#REF!,#REF!,#REF!,#REF!</definedName>
    <definedName name="DELVD" localSheetId="67">#REF!,#REF!,#REF!,#REF!,#REF!,#REF!,#REF!,#REF!,#REF!,#REF!,#REF!,#REF!,#REF!,#REF!,#REF!,#REF!,#REF!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#REF!,#REF!,#REF!,#REF!,#REF!,#REF!,#REF!,#REF!,#REF!,#REF!,#REF!,#REF!,#REF!,#REF!,#REF!,#REF!,#REF!</definedName>
    <definedName name="DelVd1" localSheetId="40">#REF!,#REF!,#REF!,#REF!,#REF!,#REF!,#REF!,#REF!,#REF!,#REF!,#REF!,#REF!</definedName>
    <definedName name="DelVd1" localSheetId="41">#REF!,#REF!,#REF!,#REF!,#REF!,#REF!,#REF!,#REF!,#REF!,#REF!,#REF!,#REF!</definedName>
    <definedName name="DelVd1" localSheetId="42">#REF!,#REF!,#REF!,#REF!,#REF!,#REF!,#REF!,#REF!,#REF!,#REF!,#REF!,#REF!</definedName>
    <definedName name="DelVd1" localSheetId="71">#REF!,#REF!,#REF!,#REF!,#REF!,#REF!,#REF!,#REF!,#REF!,#REF!,#REF!,#REF!</definedName>
    <definedName name="DelVd1" localSheetId="61">#REF!,#REF!,#REF!,#REF!,#REF!,#REF!,#REF!,#REF!,#REF!,#REF!,#REF!,#REF!</definedName>
    <definedName name="DelVd1" localSheetId="62">#REF!,#REF!,#REF!,#REF!,#REF!,#REF!,#REF!,#REF!,#REF!,#REF!,#REF!,#REF!</definedName>
    <definedName name="DelVd1" localSheetId="63">#REF!,#REF!,#REF!,#REF!,#REF!,#REF!,#REF!,#REF!,#REF!,#REF!,#REF!,#REF!</definedName>
    <definedName name="DelVd1" localSheetId="64">#REF!,#REF!,#REF!,#REF!,#REF!,#REF!,#REF!,#REF!,#REF!,#REF!,#REF!,#REF!</definedName>
    <definedName name="DelVd1" localSheetId="65">#REF!,#REF!,#REF!,#REF!,#REF!,#REF!,#REF!,#REF!,#REF!,#REF!,#REF!,#REF!</definedName>
    <definedName name="DelVd1" localSheetId="66">#REF!,#REF!,#REF!,#REF!,#REF!,#REF!,#REF!,#REF!,#REF!,#REF!,#REF!,#REF!</definedName>
    <definedName name="DelVd1" localSheetId="67">#REF!,#REF!,#REF!,#REF!,#REF!,#REF!,#REF!,#REF!,#REF!,#REF!,#REF!,#REF!</definedName>
    <definedName name="DelVd1" localSheetId="68">#REF!,#REF!,#REF!,#REF!,#REF!,#REF!,#REF!,#REF!,#REF!,#REF!,#REF!,#REF!</definedName>
    <definedName name="DelVd1" localSheetId="69">#REF!,#REF!,#REF!,#REF!,#REF!,#REF!,#REF!,#REF!,#REF!,#REF!,#REF!,#REF!</definedName>
    <definedName name="DelVd1">#REF!,#REF!,#REF!,#REF!,#REF!,#REF!,#REF!,#REF!,#REF!,#REF!,#REF!,#REF!</definedName>
    <definedName name="DelZaim" localSheetId="40">#REF!</definedName>
    <definedName name="DelZaim" localSheetId="41">#REF!</definedName>
    <definedName name="DelZaim" localSheetId="42">#REF!</definedName>
    <definedName name="DelZaim" localSheetId="71">#REF!</definedName>
    <definedName name="DelZaim" localSheetId="61">#REF!</definedName>
    <definedName name="DelZaim" localSheetId="62">#REF!</definedName>
    <definedName name="DelZaim" localSheetId="63">#REF!</definedName>
    <definedName name="DelZaim" localSheetId="64">#REF!</definedName>
    <definedName name="DelZaim" localSheetId="65">#REF!</definedName>
    <definedName name="DelZaim" localSheetId="66">#REF!</definedName>
    <definedName name="DelZaim" localSheetId="67">#REF!</definedName>
    <definedName name="DelZaim" localSheetId="68">#REF!</definedName>
    <definedName name="DelZaim" localSheetId="69">#REF!</definedName>
    <definedName name="DelZaim">#REF!</definedName>
    <definedName name="OLE_LINK1" localSheetId="27">'2.2.7-график'!$B$2</definedName>
    <definedName name="usd_tod_buy_last">[1]usd_tod_buy_last!$A$1:$E$1369</definedName>
    <definedName name="usd_tod_sell_last">[1]usd_tod_sell_last!$A$1:$E$1369</definedName>
    <definedName name="wsDatabase">#REF!</definedName>
    <definedName name="а1">#REF!</definedName>
    <definedName name="_xlnm.Print_Titles">[6]Indicators!$A$2:$IV$4</definedName>
    <definedName name="_xlnm.Print_Area" localSheetId="109">'5.2.2-график'!#REF!</definedName>
    <definedName name="р2_графа1_сравн_пред_гр7" localSheetId="40">#REF!</definedName>
    <definedName name="р2_графа1_сравн_пред_гр7" localSheetId="41">#REF!</definedName>
    <definedName name="р2_графа1_сравн_пред_гр7" localSheetId="42">#REF!</definedName>
    <definedName name="р2_графа1_сравн_пред_гр7" localSheetId="71">#REF!</definedName>
    <definedName name="р2_графа1_сравн_пред_гр7" localSheetId="61">#REF!</definedName>
    <definedName name="р2_графа1_сравн_пред_гр7" localSheetId="62">#REF!</definedName>
    <definedName name="р2_графа1_сравн_пред_гр7" localSheetId="63">#REF!</definedName>
    <definedName name="р2_графа1_сравн_пред_гр7" localSheetId="64">#REF!</definedName>
    <definedName name="р2_графа1_сравн_пред_гр7" localSheetId="65">#REF!</definedName>
    <definedName name="р2_графа1_сравн_пред_гр7" localSheetId="66">#REF!</definedName>
    <definedName name="р2_графа1_сравн_пред_гр7" localSheetId="67">#REF!</definedName>
    <definedName name="р2_графа1_сравн_пред_гр7" localSheetId="68">#REF!</definedName>
    <definedName name="р2_графа1_сравн_пред_гр7" localSheetId="69">#REF!</definedName>
    <definedName name="р2_графа1_сравн_пред_гр7">#REF!</definedName>
    <definedName name="р2_графа7_контроль" localSheetId="40">#REF!</definedName>
    <definedName name="р2_графа7_контроль" localSheetId="41">#REF!</definedName>
    <definedName name="р2_графа7_контроль" localSheetId="42">#REF!</definedName>
    <definedName name="р2_графа7_контроль" localSheetId="71">#REF!</definedName>
    <definedName name="р2_графа7_контроль" localSheetId="61">#REF!</definedName>
    <definedName name="р2_графа7_контроль" localSheetId="62">#REF!</definedName>
    <definedName name="р2_графа7_контроль" localSheetId="63">#REF!</definedName>
    <definedName name="р2_графа7_контроль" localSheetId="64">#REF!</definedName>
    <definedName name="р2_графа7_контроль" localSheetId="65">#REF!</definedName>
    <definedName name="р2_графа7_контроль" localSheetId="66">#REF!</definedName>
    <definedName name="р2_графа7_контроль" localSheetId="67">#REF!</definedName>
    <definedName name="р2_графа7_контроль" localSheetId="68">#REF!</definedName>
    <definedName name="р2_графа7_контроль" localSheetId="69">#REF!</definedName>
    <definedName name="р2_графа7_контроль">#REF!</definedName>
    <definedName name="рр1">'[4]р1 СНГ'!#REF!</definedName>
    <definedName name="ф77" localSheetId="25">#REF!</definedName>
    <definedName name="ф77" localSheetId="42">#REF!</definedName>
    <definedName name="ф77" localSheetId="71">#REF!</definedName>
    <definedName name="ф77" localSheetId="61">#REF!</definedName>
    <definedName name="ф77" localSheetId="62">#REF!</definedName>
    <definedName name="ф77" localSheetId="63">#REF!</definedName>
    <definedName name="ф77" localSheetId="64">#REF!</definedName>
    <definedName name="ф77" localSheetId="65">#REF!</definedName>
    <definedName name="ф77" localSheetId="66">#REF!</definedName>
    <definedName name="ф77" localSheetId="67">#REF!</definedName>
    <definedName name="ф77" localSheetId="68">#REF!</definedName>
    <definedName name="ф77" localSheetId="69">#REF!</definedName>
    <definedName name="ф77">#REF!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3" i="302" l="1"/>
  <c r="L6" i="302"/>
  <c r="I6" i="302" s="1"/>
  <c r="L12" i="302"/>
  <c r="K12" i="302" s="1"/>
  <c r="L11" i="302"/>
  <c r="K11" i="302" s="1"/>
  <c r="L10" i="302"/>
  <c r="K10" i="302" s="1"/>
  <c r="L9" i="302"/>
  <c r="K9" i="302" s="1"/>
  <c r="L8" i="302"/>
  <c r="K8" i="302" s="1"/>
  <c r="L7" i="302"/>
  <c r="K7" i="302" s="1"/>
  <c r="K6" i="302"/>
  <c r="I11" i="302"/>
  <c r="I9" i="302"/>
  <c r="I7" i="302"/>
  <c r="G7" i="302"/>
  <c r="F7" i="302"/>
  <c r="G8" i="302"/>
  <c r="F8" i="302"/>
  <c r="G9" i="302"/>
  <c r="F9" i="302"/>
  <c r="G10" i="302"/>
  <c r="F10" i="302"/>
  <c r="G11" i="302"/>
  <c r="F11" i="302"/>
  <c r="G12" i="302"/>
  <c r="F12" i="302"/>
  <c r="D7" i="302"/>
  <c r="D9" i="302"/>
  <c r="D11" i="302"/>
  <c r="G6" i="302"/>
  <c r="D6" i="302" s="1"/>
  <c r="G13" i="302"/>
  <c r="R8" i="301"/>
  <c r="C8" i="301"/>
  <c r="D8" i="301"/>
  <c r="E8" i="301"/>
  <c r="F8" i="301"/>
  <c r="G8" i="301"/>
  <c r="H8" i="301"/>
  <c r="I8" i="301"/>
  <c r="J8" i="301"/>
  <c r="L8" i="301"/>
  <c r="M8" i="301"/>
  <c r="N8" i="301"/>
  <c r="O8" i="301"/>
  <c r="P8" i="301"/>
  <c r="Q8" i="301"/>
  <c r="S8" i="301"/>
  <c r="M11" i="282"/>
  <c r="N11" i="282"/>
  <c r="O11" i="282"/>
  <c r="P11" i="282"/>
  <c r="Q11" i="282"/>
  <c r="R11" i="282"/>
  <c r="S11" i="282"/>
  <c r="T11" i="282"/>
  <c r="U11" i="282"/>
  <c r="V11" i="282"/>
  <c r="W11" i="282"/>
  <c r="X11" i="282"/>
  <c r="Y11" i="282"/>
  <c r="Z11" i="282"/>
  <c r="AA11" i="282"/>
  <c r="AB11" i="282"/>
  <c r="AC11" i="282"/>
  <c r="AD11" i="282"/>
  <c r="AE11" i="282"/>
  <c r="AF11" i="282"/>
  <c r="AG11" i="282"/>
  <c r="AH11" i="282"/>
  <c r="AI11" i="282"/>
  <c r="X11" i="280"/>
  <c r="Y11" i="280"/>
  <c r="Z11" i="280"/>
  <c r="AA11" i="280"/>
  <c r="AB11" i="280"/>
  <c r="AC11" i="280"/>
  <c r="AD11" i="280"/>
  <c r="AE11" i="280"/>
  <c r="AF11" i="280"/>
  <c r="AG11" i="280"/>
  <c r="AH11" i="280"/>
  <c r="AI11" i="280"/>
  <c r="O5" i="277"/>
  <c r="P5" i="277"/>
  <c r="Q5" i="277"/>
  <c r="R5" i="277"/>
  <c r="S5" i="277"/>
  <c r="T5" i="277"/>
  <c r="U5" i="277"/>
  <c r="V5" i="277"/>
  <c r="W5" i="277"/>
  <c r="X5" i="277"/>
  <c r="Y5" i="277"/>
  <c r="Z5" i="277"/>
  <c r="AA5" i="277"/>
  <c r="AB5" i="277"/>
  <c r="AC5" i="277"/>
  <c r="AD5" i="277"/>
  <c r="AE5" i="277"/>
  <c r="AF5" i="277"/>
  <c r="AG5" i="277"/>
  <c r="AH5" i="277"/>
  <c r="AI5" i="277"/>
  <c r="O9" i="277"/>
  <c r="P9" i="277"/>
  <c r="Q9" i="277"/>
  <c r="R9" i="277"/>
  <c r="S9" i="277"/>
  <c r="T9" i="277"/>
  <c r="U9" i="277"/>
  <c r="V9" i="277"/>
  <c r="W9" i="277"/>
  <c r="X9" i="277"/>
  <c r="Y9" i="277"/>
  <c r="Z9" i="277"/>
  <c r="AA9" i="277"/>
  <c r="AB9" i="277"/>
  <c r="AC9" i="277"/>
  <c r="AD9" i="277"/>
  <c r="AE9" i="277"/>
  <c r="AF9" i="277"/>
  <c r="AG9" i="277"/>
  <c r="AH9" i="277"/>
  <c r="AI9" i="277"/>
  <c r="D15" i="274"/>
  <c r="E15" i="274"/>
  <c r="F15" i="274"/>
  <c r="G15" i="274"/>
  <c r="H15" i="274"/>
  <c r="I15" i="274"/>
  <c r="J15" i="274"/>
  <c r="K15" i="274"/>
  <c r="L15" i="274"/>
  <c r="M15" i="274"/>
  <c r="N15" i="274"/>
  <c r="O15" i="274"/>
  <c r="P15" i="274"/>
  <c r="Q15" i="274"/>
  <c r="R15" i="274"/>
  <c r="S15" i="274"/>
  <c r="T15" i="274"/>
  <c r="U15" i="274"/>
  <c r="V15" i="274"/>
  <c r="W15" i="274"/>
  <c r="X15" i="274"/>
  <c r="Y15" i="274"/>
  <c r="Z15" i="274"/>
  <c r="AA15" i="274"/>
  <c r="AB15" i="274"/>
  <c r="AC15" i="274"/>
  <c r="AD15" i="274"/>
  <c r="AE15" i="274"/>
  <c r="AF15" i="274"/>
  <c r="AG15" i="274"/>
  <c r="AH15" i="274"/>
  <c r="AI15" i="274"/>
  <c r="C15" i="274"/>
  <c r="C12" i="276"/>
  <c r="D12" i="276"/>
  <c r="E12" i="276"/>
  <c r="F12" i="276"/>
  <c r="G12" i="276"/>
  <c r="H12" i="276"/>
  <c r="I12" i="276"/>
  <c r="J12" i="276"/>
  <c r="K12" i="276"/>
  <c r="L12" i="276"/>
  <c r="M12" i="276"/>
  <c r="N12" i="276"/>
  <c r="O12" i="276"/>
  <c r="P12" i="276"/>
  <c r="Q12" i="276"/>
  <c r="R12" i="276"/>
  <c r="S12" i="276"/>
  <c r="T12" i="276"/>
  <c r="U12" i="276"/>
  <c r="V12" i="276"/>
  <c r="W12" i="276"/>
  <c r="X12" i="276"/>
  <c r="Y12" i="276"/>
  <c r="Z12" i="276"/>
  <c r="AA12" i="276"/>
  <c r="AB12" i="276"/>
  <c r="AC12" i="276"/>
  <c r="AD12" i="276"/>
  <c r="AE12" i="276"/>
  <c r="AF12" i="276"/>
  <c r="AG12" i="276"/>
  <c r="AH12" i="276"/>
  <c r="AI12" i="276"/>
  <c r="AJ12" i="276"/>
  <c r="C10" i="247"/>
  <c r="D10" i="247"/>
  <c r="E10" i="247"/>
  <c r="F10" i="247"/>
  <c r="G10" i="247"/>
  <c r="H10" i="247"/>
  <c r="I10" i="247"/>
  <c r="J10" i="247"/>
  <c r="K10" i="247"/>
  <c r="L10" i="247"/>
  <c r="M10" i="247"/>
  <c r="N10" i="247"/>
  <c r="O10" i="247"/>
  <c r="P10" i="247"/>
  <c r="Q10" i="247"/>
  <c r="R10" i="247"/>
  <c r="S10" i="247"/>
  <c r="T10" i="247"/>
  <c r="U10" i="247"/>
  <c r="V10" i="247"/>
  <c r="W10" i="247"/>
  <c r="X10" i="247"/>
  <c r="Y10" i="247"/>
  <c r="Z10" i="247"/>
  <c r="AA10" i="247"/>
  <c r="AB10" i="247"/>
  <c r="AC10" i="247"/>
  <c r="AD10" i="247"/>
  <c r="AE10" i="247"/>
  <c r="AF10" i="247"/>
  <c r="AG10" i="247"/>
  <c r="AH10" i="247"/>
  <c r="AI10" i="247"/>
  <c r="AJ10" i="247"/>
  <c r="C10" i="246"/>
  <c r="D10" i="246"/>
  <c r="E10" i="246"/>
  <c r="F10" i="246"/>
  <c r="G10" i="246"/>
  <c r="H10" i="246"/>
  <c r="I10" i="246"/>
  <c r="J10" i="246"/>
  <c r="K10" i="246"/>
  <c r="L10" i="246"/>
  <c r="M10" i="246"/>
  <c r="N10" i="246"/>
  <c r="O10" i="246"/>
  <c r="P10" i="246"/>
  <c r="Q10" i="246"/>
  <c r="R10" i="246"/>
  <c r="S10" i="246"/>
  <c r="T10" i="246"/>
  <c r="U10" i="246"/>
  <c r="V10" i="246"/>
  <c r="W10" i="246"/>
  <c r="X10" i="246"/>
  <c r="Y10" i="246"/>
  <c r="Z10" i="246"/>
  <c r="AA10" i="246"/>
  <c r="AB10" i="246"/>
  <c r="AC10" i="246"/>
  <c r="AD10" i="246"/>
  <c r="AE10" i="246"/>
  <c r="AF10" i="246"/>
  <c r="AG10" i="246"/>
  <c r="AH10" i="246"/>
  <c r="AI10" i="246"/>
  <c r="AJ10" i="246"/>
  <c r="Y7" i="244"/>
  <c r="Z7" i="244"/>
  <c r="AA7" i="244"/>
  <c r="AB7" i="244"/>
  <c r="AC7" i="244"/>
  <c r="AD7" i="244"/>
  <c r="AE7" i="244"/>
  <c r="AF7" i="244"/>
  <c r="AG7" i="244"/>
  <c r="AH7" i="244"/>
  <c r="AI7" i="244"/>
  <c r="AJ7" i="244"/>
  <c r="AK7" i="244"/>
  <c r="AL7" i="244"/>
  <c r="AM7" i="244"/>
  <c r="AN7" i="244"/>
  <c r="AO7" i="244"/>
  <c r="AP7" i="244"/>
  <c r="AQ7" i="244"/>
  <c r="AR7" i="244"/>
  <c r="AS7" i="244"/>
  <c r="AT7" i="244"/>
  <c r="AU7" i="244"/>
  <c r="AV7" i="244"/>
  <c r="AW7" i="244"/>
  <c r="AX7" i="244"/>
  <c r="AY7" i="244"/>
  <c r="C8" i="244"/>
  <c r="D8" i="244"/>
  <c r="E8" i="244"/>
  <c r="F8" i="244"/>
  <c r="G8" i="244"/>
  <c r="H8" i="244"/>
  <c r="I8" i="244"/>
  <c r="J8" i="244"/>
  <c r="K8" i="244"/>
  <c r="L8" i="244"/>
  <c r="M8" i="244"/>
  <c r="N8" i="244"/>
  <c r="O8" i="244"/>
  <c r="P8" i="244"/>
  <c r="Q8" i="244"/>
  <c r="R8" i="244"/>
  <c r="S8" i="244"/>
  <c r="T8" i="244"/>
  <c r="U8" i="244"/>
  <c r="V8" i="244"/>
  <c r="W8" i="244"/>
  <c r="X8" i="244"/>
  <c r="Y8" i="244"/>
  <c r="Z8" i="244"/>
  <c r="AA8" i="244"/>
  <c r="AB8" i="244"/>
  <c r="AC8" i="244"/>
  <c r="AD8" i="244"/>
  <c r="AE8" i="244"/>
  <c r="AF8" i="244"/>
  <c r="AG8" i="244"/>
  <c r="AH8" i="244"/>
  <c r="AI8" i="244"/>
  <c r="AJ8" i="244"/>
  <c r="AK8" i="244"/>
  <c r="AL8" i="244"/>
  <c r="AM8" i="244"/>
  <c r="AN8" i="244"/>
  <c r="AO8" i="244"/>
  <c r="AP8" i="244"/>
  <c r="AQ8" i="244"/>
  <c r="AR8" i="244"/>
  <c r="AS8" i="244"/>
  <c r="AT8" i="244"/>
  <c r="AU8" i="244"/>
  <c r="AV8" i="244"/>
  <c r="AW8" i="244"/>
  <c r="AX8" i="244"/>
  <c r="AY8" i="244"/>
  <c r="C5" i="140"/>
  <c r="C6" i="140"/>
  <c r="C7" i="140"/>
  <c r="C8" i="140"/>
  <c r="E5" i="140"/>
  <c r="E6" i="140"/>
  <c r="E7" i="140"/>
  <c r="E8" i="140"/>
  <c r="C8" i="139"/>
  <c r="D8" i="139"/>
  <c r="E8" i="139"/>
  <c r="D13" i="125"/>
  <c r="E13" i="125"/>
  <c r="F13" i="125"/>
  <c r="G13" i="125"/>
  <c r="H13" i="125"/>
  <c r="I13" i="125"/>
  <c r="C9" i="115"/>
  <c r="D9" i="115"/>
  <c r="E9" i="115"/>
  <c r="F9" i="115"/>
  <c r="G9" i="115"/>
  <c r="H9" i="115"/>
  <c r="I9" i="115"/>
  <c r="C10" i="115"/>
  <c r="D10" i="115"/>
  <c r="E10" i="115"/>
  <c r="F10" i="115"/>
  <c r="G10" i="115"/>
  <c r="H10" i="115"/>
  <c r="I10" i="115"/>
  <c r="E5" i="234"/>
  <c r="E6" i="234"/>
  <c r="E7" i="234"/>
  <c r="E8" i="234"/>
  <c r="E9" i="234"/>
  <c r="E10" i="234"/>
  <c r="E11" i="234"/>
  <c r="E12" i="234"/>
  <c r="E13" i="234"/>
  <c r="E14" i="234"/>
  <c r="E15" i="234"/>
  <c r="E16" i="234"/>
  <c r="E17" i="234"/>
  <c r="E18" i="234"/>
  <c r="E19" i="234"/>
  <c r="E20" i="234"/>
  <c r="E21" i="234"/>
  <c r="E22" i="234"/>
  <c r="E23" i="234"/>
  <c r="E24" i="234"/>
  <c r="E25" i="234"/>
  <c r="E26" i="234"/>
  <c r="E27" i="234"/>
  <c r="E28" i="234"/>
  <c r="E29" i="234"/>
  <c r="E30" i="234"/>
  <c r="E31" i="234"/>
  <c r="E32" i="234"/>
  <c r="E33" i="234"/>
  <c r="E34" i="234"/>
  <c r="E35" i="234"/>
  <c r="E36" i="234"/>
  <c r="E37" i="234"/>
  <c r="E38" i="234"/>
  <c r="E39" i="234"/>
  <c r="E40" i="234"/>
  <c r="E41" i="234"/>
  <c r="E42" i="234"/>
  <c r="E43" i="234"/>
  <c r="E44" i="234"/>
  <c r="E45" i="234"/>
  <c r="E46" i="234"/>
  <c r="E47" i="234"/>
  <c r="E48" i="234"/>
  <c r="E49" i="234"/>
  <c r="E50" i="234"/>
  <c r="E51" i="234"/>
  <c r="E52" i="234"/>
  <c r="E53" i="234"/>
  <c r="E54" i="234"/>
  <c r="E55" i="234"/>
  <c r="E56" i="234"/>
  <c r="E57" i="234"/>
  <c r="E58" i="234"/>
  <c r="E59" i="234"/>
  <c r="E60" i="234"/>
  <c r="E61" i="234"/>
  <c r="E62" i="234"/>
  <c r="E63" i="234"/>
  <c r="E64" i="234"/>
  <c r="E65" i="234"/>
  <c r="E66" i="234"/>
  <c r="E67" i="234"/>
  <c r="E68" i="234"/>
  <c r="E69" i="234"/>
  <c r="E70" i="234"/>
  <c r="E71" i="234"/>
  <c r="E72" i="234"/>
  <c r="E73" i="234"/>
  <c r="E74" i="234"/>
  <c r="E75" i="234"/>
  <c r="E76" i="234"/>
  <c r="E77" i="234"/>
  <c r="E78" i="234"/>
  <c r="E79" i="234"/>
  <c r="E80" i="234"/>
  <c r="E81" i="234"/>
  <c r="E82" i="234"/>
  <c r="E83" i="234"/>
  <c r="E84" i="234"/>
  <c r="E85" i="234"/>
  <c r="E86" i="234"/>
  <c r="E87" i="234"/>
  <c r="E88" i="234"/>
  <c r="E89" i="234"/>
  <c r="E90" i="234"/>
  <c r="E91" i="234"/>
  <c r="E92" i="234"/>
  <c r="E93" i="234"/>
  <c r="E94" i="234"/>
  <c r="E95" i="234"/>
  <c r="E96" i="234"/>
  <c r="E97" i="234"/>
  <c r="E98" i="234"/>
  <c r="E99" i="234"/>
  <c r="E100" i="234"/>
  <c r="E101" i="234"/>
  <c r="E102" i="234"/>
  <c r="E103" i="234"/>
  <c r="E104" i="234"/>
  <c r="E105" i="234"/>
  <c r="E106" i="234"/>
  <c r="E107" i="234"/>
  <c r="E108" i="234"/>
  <c r="E109" i="234"/>
  <c r="E110" i="234"/>
  <c r="E111" i="234"/>
  <c r="E112" i="234"/>
  <c r="E113" i="234"/>
  <c r="E114" i="234"/>
  <c r="E115" i="234"/>
  <c r="E116" i="234"/>
  <c r="E117" i="234"/>
  <c r="E118" i="234"/>
  <c r="E119" i="234"/>
  <c r="E120" i="234"/>
  <c r="E121" i="234"/>
  <c r="E122" i="234"/>
  <c r="E123" i="234"/>
  <c r="E124" i="234"/>
  <c r="E125" i="234"/>
  <c r="E126" i="234"/>
  <c r="E127" i="234"/>
  <c r="E128" i="234"/>
  <c r="E129" i="234"/>
  <c r="E130" i="234"/>
  <c r="E131" i="234"/>
  <c r="E132" i="234"/>
  <c r="E133" i="234"/>
  <c r="E134" i="234"/>
  <c r="E135" i="234"/>
  <c r="E136" i="234"/>
  <c r="E137" i="234"/>
  <c r="E138" i="234"/>
  <c r="E139" i="234"/>
  <c r="E140" i="234"/>
  <c r="E141" i="234"/>
  <c r="E142" i="234"/>
  <c r="E143" i="234"/>
  <c r="E144" i="234"/>
  <c r="E145" i="234"/>
  <c r="E146" i="234"/>
  <c r="E147" i="234"/>
  <c r="E148" i="234"/>
  <c r="E149" i="234"/>
  <c r="E150" i="234"/>
  <c r="E151" i="234"/>
  <c r="E152" i="234"/>
  <c r="E153" i="234"/>
  <c r="E154" i="234"/>
  <c r="E155" i="234"/>
  <c r="E156" i="234"/>
  <c r="E157" i="234"/>
  <c r="C5" i="219"/>
  <c r="D6" i="148"/>
  <c r="F6" i="148"/>
  <c r="G6" i="148"/>
  <c r="H6" i="148" s="1"/>
  <c r="D7" i="148"/>
  <c r="F7" i="148"/>
  <c r="G7" i="148"/>
  <c r="H7" i="148" s="1"/>
  <c r="D8" i="148"/>
  <c r="F8" i="148"/>
  <c r="G8" i="148"/>
  <c r="H8" i="148" s="1"/>
  <c r="D9" i="148"/>
  <c r="F9" i="148"/>
  <c r="G9" i="148"/>
  <c r="H9" i="148" s="1"/>
  <c r="D10" i="148"/>
  <c r="F10" i="148"/>
  <c r="G10" i="148"/>
  <c r="H10" i="148" s="1"/>
  <c r="D11" i="148"/>
  <c r="F11" i="148"/>
  <c r="G11" i="148"/>
  <c r="H11" i="148" s="1"/>
  <c r="D12" i="148"/>
  <c r="F12" i="148"/>
  <c r="G12" i="148"/>
  <c r="H12" i="148" s="1"/>
  <c r="C13" i="148"/>
  <c r="D13" i="148" s="1"/>
  <c r="E13" i="148"/>
  <c r="F13" i="148" s="1"/>
  <c r="D14" i="148"/>
  <c r="F14" i="148"/>
  <c r="G14" i="148"/>
  <c r="H14" i="148" s="1"/>
  <c r="F6" i="302"/>
  <c r="D12" i="302"/>
  <c r="D10" i="302"/>
  <c r="D8" i="302"/>
  <c r="I10" i="302" l="1"/>
  <c r="G13" i="148"/>
  <c r="H13" i="148" s="1"/>
  <c r="I8" i="302"/>
  <c r="I12" i="302"/>
</calcChain>
</file>

<file path=xl/sharedStrings.xml><?xml version="1.0" encoding="utf-8"?>
<sst xmlns="http://schemas.openxmlformats.org/spreadsheetml/2006/main" count="3070" uniqueCount="1385">
  <si>
    <t>Стандартты активтер</t>
  </si>
  <si>
    <t>1-санатты күмәнді активтер</t>
  </si>
  <si>
    <t>2-санатты күмәнді активтер</t>
  </si>
  <si>
    <t>3-санатты күмәнді активтер</t>
  </si>
  <si>
    <t>4-санатты күмәнді активтер</t>
  </si>
  <si>
    <t>5-санатты күмәнді активтер</t>
  </si>
  <si>
    <t>Үмітсіз активтер</t>
  </si>
  <si>
    <t>Тәуекел дәрежесі бойынша мөлшерленген активтер</t>
  </si>
  <si>
    <t xml:space="preserve">Дерек көзі: ҚҚК </t>
  </si>
  <si>
    <t xml:space="preserve">Активтер және шартты міндеттемелер,  млрд. теңге </t>
  </si>
  <si>
    <t>Кредиттік тәуекел*</t>
  </si>
  <si>
    <t>Нарықтық тәуекел</t>
  </si>
  <si>
    <t>Операциялық тәуекел</t>
  </si>
  <si>
    <t>Күні</t>
  </si>
  <si>
    <t>1-деңгейдегі капитал</t>
  </si>
  <si>
    <t>Несие портфелі бойынша провизиялар</t>
  </si>
  <si>
    <t>к1 (1.08.09 бастап к-1-1)</t>
  </si>
  <si>
    <t>75-ші процентиль</t>
  </si>
  <si>
    <t xml:space="preserve">25-ші процентиль </t>
  </si>
  <si>
    <t>базалық</t>
  </si>
  <si>
    <t>күйзеліс</t>
  </si>
  <si>
    <t>Нақты тиімді айырбастау бағамының индексі және сауда талаптары, (2000=100)</t>
  </si>
  <si>
    <t xml:space="preserve">Банктердің шетел валютасын таза сатып алу көлемі </t>
  </si>
  <si>
    <t>Ескерту: 1) 2012 жылғы 3-тоқсанның және 2011 жылғы 3-тоқсанның көрсеткіштерінің қатынасы түріндегі өзгерістер берілген</t>
  </si>
  <si>
    <t>4-тоқ. 2011</t>
  </si>
  <si>
    <t>1-тоқ. 2012</t>
  </si>
  <si>
    <t>2-тоқ. 2012</t>
  </si>
  <si>
    <t>3-тоқ. 2012</t>
  </si>
  <si>
    <t>Есептер: ҚРҰБ</t>
  </si>
  <si>
    <t>Мультифакторлық портфельдік модель бойынша k2 және k1-1 жеткіліктілік коэффициенттерінің өзгеруі</t>
  </si>
  <si>
    <t>k2 базалық сценарий</t>
  </si>
  <si>
    <t>k2 күйзеліс сценарий</t>
  </si>
  <si>
    <t>k1-1 базалық сценарий</t>
  </si>
  <si>
    <t>k1-1 күйзеліс сценарий</t>
  </si>
  <si>
    <t>Ескерту: 18 банкке арналған</t>
  </si>
  <si>
    <t>Дерек көзі: ҚҚН, есептер: ҚРҰБ</t>
  </si>
  <si>
    <t>Көрсеткіштердің атауы</t>
  </si>
  <si>
    <t>Пайыздық кірістер</t>
  </si>
  <si>
    <t>Салалардың ЖІӨ өсуіндегі үлесі</t>
  </si>
  <si>
    <t>Қызмет көрсету аясы салаларының өсуі</t>
  </si>
  <si>
    <t>мазмұнға</t>
  </si>
  <si>
    <t>Пайыздық емес кірістер:</t>
  </si>
  <si>
    <t xml:space="preserve">   Комиссиялық кірістер</t>
  </si>
  <si>
    <t xml:space="preserve">   Қайта бағалаудан түскен кірістер</t>
  </si>
  <si>
    <t xml:space="preserve">   Қайта бағалаудан өткізілген кірістер</t>
  </si>
  <si>
    <t xml:space="preserve">   Басқа да пайыздық емес кірістер</t>
  </si>
  <si>
    <t>Пайыздық шығыстар</t>
  </si>
  <si>
    <t>Пайыздық емес шығыстар:</t>
  </si>
  <si>
    <t xml:space="preserve">  Қамтамасыз етуге бөлінген ақша (провизиялар)</t>
  </si>
  <si>
    <t xml:space="preserve">   Операциялық шығыстар</t>
  </si>
  <si>
    <t xml:space="preserve">                2) Жылжымайтын мүліктің нақты бағалары ТБИ-ға бөлінген 4 баға бойынша қатынас ретінде алынған нақты бағалар (100 үшін 2000 жылғы 4-тоқсанның мәні қабылданды)</t>
  </si>
  <si>
    <t xml:space="preserve">               **Квадрат жақшаларда банктердің саны ішіндегі тиісті капиталдың теріс мәні бар нормативті бұзған банктер көрсетілген</t>
  </si>
  <si>
    <t xml:space="preserve">   Қайта бағалау бойынша шығыстар</t>
  </si>
  <si>
    <t xml:space="preserve">   Қайта бағалаудан өткізілген шығыстар</t>
  </si>
  <si>
    <t xml:space="preserve">   Басқа да пайыздық емес шығыстар</t>
  </si>
  <si>
    <t>ROA (оң ось)</t>
  </si>
  <si>
    <t>Ескерту: ROA – салық шегерілгенге дейінгі таза кірістің активтердің орташа құнына қатынасы. Салық шегерілгенге дейінгі кіріс бойынша жыл ішіндегі мән 4-тоқсанның мәндерін қосу арқылы жылдық көрсетумен келтірілген. Активтердің орташа құны активтер бойынша тиісті кезеңнің аяғындағы орташа мән ретінде есептелген.</t>
  </si>
  <si>
    <t>шіл.2012</t>
  </si>
  <si>
    <t>там.2012</t>
  </si>
  <si>
    <t>қыр.2012</t>
  </si>
  <si>
    <t>қаз.2012</t>
  </si>
  <si>
    <t>қар.2012</t>
  </si>
  <si>
    <t>жел.2012</t>
  </si>
  <si>
    <t>Ескерту: КИСФР оның басым құрамын көрсету үшін оңға қарай 15 айға жылжытылды.</t>
  </si>
  <si>
    <t>Болжам күңгірттелген жермен белгіленген.</t>
  </si>
  <si>
    <t>Ұлттық Банктің ноттары, мәмілелер саны</t>
  </si>
  <si>
    <t>Қаржы министрлігінің МҚБ, сауда-саттықтың жиынтық көлемі</t>
  </si>
  <si>
    <t xml:space="preserve">Ұлттық Банктің ноттары, сауда-саттықтың жиынтық көлемі </t>
  </si>
  <si>
    <t>Үлестік БҚ нарығы, мәмілелер саны</t>
  </si>
  <si>
    <t>Борыштық МЕБҚ нарығы, мәмілелер саны</t>
  </si>
  <si>
    <t>Үлестік БҚ нарығы, сауда-саттық көлемі</t>
  </si>
  <si>
    <t>Борыштық МЕБҚ нарығы, сауда-саттық көлемі</t>
  </si>
  <si>
    <t>Банктердің шетел валютасын сатып алу көлемі</t>
  </si>
  <si>
    <t>Банктердің шетел валютасын сату көлемі</t>
  </si>
  <si>
    <t>Банктердің шетел валютасын таза сатып алу көлемі</t>
  </si>
  <si>
    <t xml:space="preserve">Америка доллары биржа нарығының өтімділік индексі (USD_TOD мәмілелері бойынша) </t>
  </si>
  <si>
    <t>Америка доллары биржа нарығының асимметриясы</t>
  </si>
  <si>
    <t>Банкаралық ақша нарығының индикаторлары</t>
  </si>
  <si>
    <t>Биржалық репо нарығының құрылымы</t>
  </si>
  <si>
    <t>МБҚ нарығының жиынтық айналымының динамикасы</t>
  </si>
  <si>
    <t>МЕБҚ нарығының жиынтық айналымының динамикасы</t>
  </si>
  <si>
    <t xml:space="preserve">Үлестік бағалы қағаздар нарығын капиталдандыру және кірістілігі </t>
  </si>
  <si>
    <t>Мемлекеттік емес борыштық бағалы қағаздар нарығын капиталдандыру және кірістілігі</t>
  </si>
  <si>
    <t>Қаржылық делдалдық институттарының тәуекелдері</t>
  </si>
  <si>
    <t xml:space="preserve">Банк секторының тәуекелдері </t>
  </si>
  <si>
    <t>Банк секторының тәуекел-профилі</t>
  </si>
  <si>
    <t>Активтер мен шартты міндеттемелер және тәуекел дәрежесі бойынша мөлшерленген активтер (міндеттемелерін қайта құрылымдауды аяқтаған банктер бойынша)</t>
  </si>
  <si>
    <t>Тәуекел дәрежесі бойынша мөлшерленген активтердің компоненттері (міндеттемелерін қайта құрылымдауды аяқтаған банктерді қоспағанда)</t>
  </si>
  <si>
    <t>Тәуекел дәрежесі бойынша мөлшерленген активтердің компоненттері (міндеттемелерін қайта құрылымдауды аяқтаған банктер бойынша)</t>
  </si>
  <si>
    <t>Мультифакторлық портфельдік және панельдік модельдер бойынша k2 және k1-1 жеткіліктілік коэффициенттерінің өзгеруі</t>
  </si>
  <si>
    <t>Қаржы нарығы стресінің және банктік стрестің композиттік индикаторлары</t>
  </si>
  <si>
    <t>3.1.1-график</t>
  </si>
  <si>
    <t>3.1.2-график</t>
  </si>
  <si>
    <t>3.1.3-график</t>
  </si>
  <si>
    <t>3.1.4-график</t>
  </si>
  <si>
    <t>3.1.5-график</t>
  </si>
  <si>
    <t>3-бокс 1-кесте</t>
  </si>
  <si>
    <t>3-бокс 2-кесте</t>
  </si>
  <si>
    <t xml:space="preserve">3-бокс 1-график </t>
  </si>
  <si>
    <t>3.1.6-график</t>
  </si>
  <si>
    <t xml:space="preserve">3.1.7-график </t>
  </si>
  <si>
    <t>Кредиттік тәуекел</t>
  </si>
  <si>
    <t>Несие портфелінің жіктелген заемдар бойынша құрылымы</t>
  </si>
  <si>
    <t>Левередж</t>
  </si>
  <si>
    <t>(в годовом выражении, без учета банков, завершивших реструктуризацию обязательств)</t>
  </si>
  <si>
    <t>Доля реструктурированных займов в кредитном портфеле*</t>
  </si>
  <si>
    <t>1                       [1]**</t>
  </si>
  <si>
    <t>1                     [1]</t>
  </si>
  <si>
    <t>3                  [2]           (2)***</t>
  </si>
  <si>
    <t>3                      [1]</t>
  </si>
  <si>
    <t>7                         [1]</t>
  </si>
  <si>
    <t>9                       [2]</t>
  </si>
  <si>
    <t>10                    [3]</t>
  </si>
  <si>
    <t>3                   [1]</t>
  </si>
  <si>
    <t>2                    [1]</t>
  </si>
  <si>
    <t>4                  [1]</t>
  </si>
  <si>
    <t>3               [2]**</t>
  </si>
  <si>
    <t>10                [5]</t>
  </si>
  <si>
    <t>11              [2]</t>
  </si>
  <si>
    <t>2               (3)***</t>
  </si>
  <si>
    <t xml:space="preserve"> 01.01.07</t>
  </si>
  <si>
    <t xml:space="preserve"> 01.10.11</t>
  </si>
  <si>
    <t>Источник: KASE</t>
  </si>
  <si>
    <t>Примечание: Классификация ЦБ, торгуемых на KASE, меняется в сентябре 2008 года</t>
  </si>
  <si>
    <t>стресс</t>
  </si>
  <si>
    <t>01.04.2008</t>
  </si>
  <si>
    <t>Источник: НБРК</t>
  </si>
  <si>
    <t xml:space="preserve">k2 </t>
  </si>
  <si>
    <t>k1-1</t>
  </si>
  <si>
    <r>
      <t xml:space="preserve">                               </t>
    </r>
    <r>
      <rPr>
        <sz val="10"/>
        <rFont val="Times New Roman"/>
        <family val="1"/>
        <charset val="204"/>
      </rPr>
      <t>(4,69)         (-1,27)                      (5,71)</t>
    </r>
  </si>
  <si>
    <t>k2 стресс сценарий</t>
  </si>
  <si>
    <t>k1-1 стресс сценарий</t>
  </si>
  <si>
    <t>.</t>
  </si>
  <si>
    <t>Өтімділігі жоғары активтер, млрд. теңге*</t>
  </si>
  <si>
    <t>Өтімді активтер (бір айға дейін), млрд. теңге</t>
  </si>
  <si>
    <t>Өтімді активтер (үш айға дейін), млрд. теңге</t>
  </si>
  <si>
    <t>Өтімділігі жоғары активтердің банктердің активтеріндегі үлесі, %</t>
  </si>
  <si>
    <t>Өтімді активтердің (1 айға дейінгі) банктердің активтеріндегі үлесі, %</t>
  </si>
  <si>
    <t>Өтімді активтердің (3 айға дейінгі) банктердің активтеріндегі үлесі, %</t>
  </si>
  <si>
    <t>Ескерту: * - Өтімділігі жоғары активтер бойынша мәліметтер есепті кезеңнің соңғы күні үшін берілген</t>
  </si>
  <si>
    <t>Өтімділігі жоғары активтердің жиынтық активтерге қатынасы</t>
  </si>
  <si>
    <t>Өтімділігі жоғары активтердің клиенттердің депозиттеріне қатынасы</t>
  </si>
  <si>
    <t>1 айға дейін</t>
  </si>
  <si>
    <t>1 айдан 3 айға дейін</t>
  </si>
  <si>
    <t>3 айдан 6 айға дейін</t>
  </si>
  <si>
    <t>6 айдан 1 жылға дейін</t>
  </si>
  <si>
    <t>Қолма-қол ақша және тазартылған бағалы металдар</t>
  </si>
  <si>
    <t>ҚРҰБ-ғы корр. шоттар және салымдар</t>
  </si>
  <si>
    <t>МБҚ</t>
  </si>
  <si>
    <t>ҚР мемлекеттік бағалы қағаздары</t>
  </si>
  <si>
    <t>ҚР эмитенттерінің мемлекеттік емес бағалы қағаздары</t>
  </si>
  <si>
    <t>-</t>
  </si>
  <si>
    <t>Доля, %</t>
  </si>
  <si>
    <t>01.01.06</t>
  </si>
  <si>
    <t>01.01.07</t>
  </si>
  <si>
    <t>01.01.08</t>
  </si>
  <si>
    <t>01.01.09</t>
  </si>
  <si>
    <t>01.01.10</t>
  </si>
  <si>
    <t>01.01.11</t>
  </si>
  <si>
    <t>01.10.11</t>
  </si>
  <si>
    <t xml:space="preserve">
</t>
  </si>
  <si>
    <t>Аты:</t>
  </si>
  <si>
    <t>Ауыл шаруашылығы</t>
  </si>
  <si>
    <t>Өнеркәсіп</t>
  </si>
  <si>
    <t>Құрылыс</t>
  </si>
  <si>
    <t>Қызмет көрсетулер өндірісі</t>
  </si>
  <si>
    <t>ЖІӨ нақты өсуі</t>
  </si>
  <si>
    <t>Ескерту: * жалпы қосылған құнның өсуіне үлес</t>
  </si>
  <si>
    <t>Дерек көзі: ҚРСА, ҚРҰБ есептері</t>
  </si>
  <si>
    <t>2011 ж. 9 ай</t>
  </si>
  <si>
    <t>2009 ж. 9 ай</t>
  </si>
  <si>
    <t>2010ж. 9 ай</t>
  </si>
  <si>
    <t>2011ж. 9 ай</t>
  </si>
  <si>
    <t>Жылжымайтын мүлікпен операциялар</t>
  </si>
  <si>
    <t>Ақпарат және байланыс</t>
  </si>
  <si>
    <t>Көлік</t>
  </si>
  <si>
    <t>Сауда</t>
  </si>
  <si>
    <r>
      <t>Ескерту: * Нақты өсу</t>
    </r>
    <r>
      <rPr>
        <sz val="9"/>
        <rFont val="Times New Roman"/>
        <family val="1"/>
        <charset val="204"/>
      </rPr>
      <t>, өткен жылдың тиісті кезеңіне %-бен</t>
    </r>
  </si>
  <si>
    <t>Дерек көзі:ҚРСА</t>
  </si>
  <si>
    <t>Тау-кен өндіру өнеркәсібі</t>
  </si>
  <si>
    <t>Өңдеуші өнеркәсіп</t>
  </si>
  <si>
    <t>Электрмен жабдықтау</t>
  </si>
  <si>
    <t>Сумен жабдықтау</t>
  </si>
  <si>
    <t>2010ж. З ай</t>
  </si>
  <si>
    <t>2010ж. 6 ай</t>
  </si>
  <si>
    <t>2011ж. З ай</t>
  </si>
  <si>
    <t>2011ж. 6 ай</t>
  </si>
  <si>
    <t>Ескерту: * Жалпы қосылған құнның өсуіндегі үлес, өткен жылдың тиісті кезеңіне %-бен</t>
  </si>
  <si>
    <t>Үй шаруашылықтарының тұтынуы</t>
  </si>
  <si>
    <t>Мемлекеттік басқару органдарының тұтынуы</t>
  </si>
  <si>
    <t>Негізгі капиталдың жалпы жинақталуы</t>
  </si>
  <si>
    <t>Қорлардың өзгеруі</t>
  </si>
  <si>
    <t>Таза экспорт</t>
  </si>
  <si>
    <t xml:space="preserve">Ескерту: * өткен жылдың тиісті кезеңіне %-бен </t>
  </si>
  <si>
    <t>Меншікті қаражат</t>
  </si>
  <si>
    <t>Шетелдік инвестициялар</t>
  </si>
  <si>
    <t>Заем қаражаты</t>
  </si>
  <si>
    <t>Мемлекеттік бюджет</t>
  </si>
  <si>
    <t>Инвестициялардың нақты өсуі (оң жақ ось)</t>
  </si>
  <si>
    <t>2007ж. 9 ай</t>
  </si>
  <si>
    <t xml:space="preserve">
2008ж. 9 ай</t>
  </si>
  <si>
    <t>2009ж. 9 ай</t>
  </si>
  <si>
    <t xml:space="preserve">
2010ж. 9 ай</t>
  </si>
  <si>
    <t>Халықаралық Валюта Қоры</t>
  </si>
  <si>
    <t>Еуропа Қайта құру және Даму Банкі</t>
  </si>
  <si>
    <t>Экономикалық даму және сауда министрлігі</t>
  </si>
  <si>
    <t>Кезең</t>
  </si>
  <si>
    <t>қаң.2004</t>
  </si>
  <si>
    <t>қаң.2005</t>
  </si>
  <si>
    <t>қаң.2006</t>
  </si>
  <si>
    <t>қаң.2007</t>
  </si>
  <si>
    <t>қаң.2008</t>
  </si>
  <si>
    <t>қаң.2009</t>
  </si>
  <si>
    <t>қаң.2010</t>
  </si>
  <si>
    <t>қаң.2011</t>
  </si>
  <si>
    <t>қаң.2012</t>
  </si>
  <si>
    <t>ақп.2004</t>
  </si>
  <si>
    <t>ақп.2005</t>
  </si>
  <si>
    <t>ақп.2006</t>
  </si>
  <si>
    <t>ақп.2007</t>
  </si>
  <si>
    <t>ақп.2008</t>
  </si>
  <si>
    <t>ақп.2009</t>
  </si>
  <si>
    <t>ақп.2010</t>
  </si>
  <si>
    <t>ақп.2011</t>
  </si>
  <si>
    <t>ақп.2012</t>
  </si>
  <si>
    <t>нау.2004</t>
  </si>
  <si>
    <t>нау.2005</t>
  </si>
  <si>
    <t>нау.2006</t>
  </si>
  <si>
    <t>нау.2007</t>
  </si>
  <si>
    <t>нау.2008</t>
  </si>
  <si>
    <t>нау.2009</t>
  </si>
  <si>
    <t>нау.2010</t>
  </si>
  <si>
    <t>нау.2011</t>
  </si>
  <si>
    <t>нау.2012</t>
  </si>
  <si>
    <t>сәу.2004</t>
  </si>
  <si>
    <t>сәу.2005</t>
  </si>
  <si>
    <t>сәу.2006</t>
  </si>
  <si>
    <t>сәу.2007</t>
  </si>
  <si>
    <t>сәу.2008</t>
  </si>
  <si>
    <t>сәу.2009</t>
  </si>
  <si>
    <t>сәу.2010</t>
  </si>
  <si>
    <t>сәу.2011</t>
  </si>
  <si>
    <t>сәу.2012</t>
  </si>
  <si>
    <t>мам.2004</t>
  </si>
  <si>
    <t>мам.2005</t>
  </si>
  <si>
    <t>мам.2006</t>
  </si>
  <si>
    <t>мам.2007</t>
  </si>
  <si>
    <t>мам.2008</t>
  </si>
  <si>
    <t>мам.2009</t>
  </si>
  <si>
    <t>мам.2010</t>
  </si>
  <si>
    <t>мам.2011</t>
  </si>
  <si>
    <t>мам.2012</t>
  </si>
  <si>
    <t>мау.2004</t>
  </si>
  <si>
    <t>мау.2005</t>
  </si>
  <si>
    <t>мау.2006</t>
  </si>
  <si>
    <t>мау.2007</t>
  </si>
  <si>
    <t>мау.2008</t>
  </si>
  <si>
    <t>мау.2009</t>
  </si>
  <si>
    <t>мау.2010</t>
  </si>
  <si>
    <t>мау.2011</t>
  </si>
  <si>
    <t>мау.2012</t>
  </si>
  <si>
    <t>шіл.2004</t>
  </si>
  <si>
    <t>шіл.2005</t>
  </si>
  <si>
    <t>шіл.2006</t>
  </si>
  <si>
    <t>шіл.2007</t>
  </si>
  <si>
    <t>шіл.2008</t>
  </si>
  <si>
    <t>шіл.2009</t>
  </si>
  <si>
    <t>шіл.2010</t>
  </si>
  <si>
    <t>шіл.2011</t>
  </si>
  <si>
    <t>қыр.2004</t>
  </si>
  <si>
    <t>қыр.2005</t>
  </si>
  <si>
    <t>қыр.2006</t>
  </si>
  <si>
    <t>қыр.2007</t>
  </si>
  <si>
    <t>қыр.2008</t>
  </si>
  <si>
    <t>қыр.2009</t>
  </si>
  <si>
    <t>қыр.2010</t>
  </si>
  <si>
    <t>қыр.2011</t>
  </si>
  <si>
    <t>қаз.2004</t>
  </si>
  <si>
    <t>қаз.2005</t>
  </si>
  <si>
    <t>қаз.2006</t>
  </si>
  <si>
    <t>қаз.2007</t>
  </si>
  <si>
    <t>қаз.2008</t>
  </si>
  <si>
    <t>қаз.2009</t>
  </si>
  <si>
    <t>қаз.2010</t>
  </si>
  <si>
    <t>қаз.2011</t>
  </si>
  <si>
    <t>қар.2004</t>
  </si>
  <si>
    <t>қар.2005</t>
  </si>
  <si>
    <t>қар.2006</t>
  </si>
  <si>
    <t>қар.2007</t>
  </si>
  <si>
    <t>қар.2008</t>
  </si>
  <si>
    <t>қар.2009</t>
  </si>
  <si>
    <t>қар.2010</t>
  </si>
  <si>
    <t>қар.2011</t>
  </si>
  <si>
    <t>жел.2004</t>
  </si>
  <si>
    <t>жел.2005</t>
  </si>
  <si>
    <t>жел.2006</t>
  </si>
  <si>
    <t>жел.2007</t>
  </si>
  <si>
    <t>жел.2008</t>
  </si>
  <si>
    <t>жел.2009</t>
  </si>
  <si>
    <t>жел.2010</t>
  </si>
  <si>
    <t>жел.2011</t>
  </si>
  <si>
    <t>Дерек көзі: ҚРҰБ</t>
  </si>
  <si>
    <t>1-тоқ. 2008</t>
  </si>
  <si>
    <t>2-тоқ. 2008</t>
  </si>
  <si>
    <t>3-тоқ. 2008</t>
  </si>
  <si>
    <t>4-тоқ. 2008</t>
  </si>
  <si>
    <t>1-тоқ. 2009</t>
  </si>
  <si>
    <t>2-тоқ. 2009</t>
  </si>
  <si>
    <t>3-тоқ. 2009</t>
  </si>
  <si>
    <t>4-тоқ. 2009</t>
  </si>
  <si>
    <t>1-тоқ. 2010</t>
  </si>
  <si>
    <t>2-тоқ. 2010</t>
  </si>
  <si>
    <t>3-тоқ. 2010</t>
  </si>
  <si>
    <t>4-тоқ. 2010</t>
  </si>
  <si>
    <t>1-тоқ. 2011</t>
  </si>
  <si>
    <t>2-тоқ. 2011</t>
  </si>
  <si>
    <t>3-тоқ. 2011</t>
  </si>
  <si>
    <t>Сауда балансы</t>
  </si>
  <si>
    <t>Тауарлар экспорты</t>
  </si>
  <si>
    <t>Тауарлар импорты</t>
  </si>
  <si>
    <t>Ағымдағы шот, ЖІӨ %-ы</t>
  </si>
  <si>
    <t>Шикізат тауарларына әлемдік бағалар индекстерінің динамикасы</t>
  </si>
  <si>
    <t>Бір айдағы орташа</t>
  </si>
  <si>
    <t>Шикі мұнай (Brent) (USD/баррель)</t>
  </si>
  <si>
    <t>Мыс (USD/метр.тонна)</t>
  </si>
  <si>
    <t xml:space="preserve">Алтын (USD/тр.унция) </t>
  </si>
  <si>
    <t>Бидай (сұрыпы  Hard (Kansas)) (USD/тонна)</t>
  </si>
  <si>
    <t>Мырыш (USD/метр.тонна)</t>
  </si>
  <si>
    <t>Дерек көзі: Bloomberg, ҚРҰБ есептері</t>
  </si>
  <si>
    <t>Тауарлар</t>
  </si>
  <si>
    <t>Brent, бір баррель үшін</t>
  </si>
  <si>
    <t>Бидай, бір тонна үшін</t>
  </si>
  <si>
    <t>Алтын,  бір тр. унция үшін</t>
  </si>
  <si>
    <t>Мыс, бір тонна үшін</t>
  </si>
  <si>
    <t>Алюминий, бір тонна үшін</t>
  </si>
  <si>
    <t>Мырыш, бір тонна үшін</t>
  </si>
  <si>
    <t>Дерек көзі: Bloomberg</t>
  </si>
  <si>
    <t>3-тоқ. 2011*</t>
  </si>
  <si>
    <t>НТАБ</t>
  </si>
  <si>
    <t>Сауда талаптарының индекстері</t>
  </si>
  <si>
    <t>Экспорттың орташа келісімшарт бағалары</t>
  </si>
  <si>
    <t>Импорттың орташа келісімшарт бағалары</t>
  </si>
  <si>
    <t>Ескерту: * 3 -тоқ.2011ж.-алдын ала бағалау</t>
  </si>
  <si>
    <t>(млн.АҚШ доллары)</t>
  </si>
  <si>
    <t>Тікелей инвестициялар</t>
  </si>
  <si>
    <t>Портфельдік инвестициялар</t>
  </si>
  <si>
    <t>Орта және ұзақ мерзімді заемдар мен кредиттер</t>
  </si>
  <si>
    <t>Басқа да қысқа мерзімді капитал</t>
  </si>
  <si>
    <t>Ескерту: дөңгелек жақшаларда әрбір көрсеткіштің статистикалық мәні көрсетілген. Барлық айнымалылар логарифмдік нысанда берілген</t>
  </si>
  <si>
    <t>Кезеңдер</t>
  </si>
  <si>
    <t>Нақты тиімді айырбастау бағамы индексі</t>
  </si>
  <si>
    <t>Тепе-тең нақты тиімді айырбастау бағамы</t>
  </si>
  <si>
    <t>НТАБ индексінің тепе-тең нақты тиімді айырбастау бағамынан ауытқуы (оң жақ ось)</t>
  </si>
  <si>
    <t>Ескерту: Валюталық бағамның орын ауыстыруы нақты тиімді айырбастау бағамының (НТАБ) өзінің тепе-тең деңгейінен ауытқуы ретінде айқындалады.</t>
  </si>
  <si>
    <t>қаң.1999</t>
  </si>
  <si>
    <t>қаң.2000</t>
  </si>
  <si>
    <t>қаң.2001</t>
  </si>
  <si>
    <t>қаң.2002</t>
  </si>
  <si>
    <t>қаң.2003</t>
  </si>
  <si>
    <t>ақп.1999</t>
  </si>
  <si>
    <t>ақп.2000</t>
  </si>
  <si>
    <t>ақп.2001</t>
  </si>
  <si>
    <t>ақп.2002</t>
  </si>
  <si>
    <t>ақп.2003</t>
  </si>
  <si>
    <t>нау.1999</t>
  </si>
  <si>
    <t>нау.2000</t>
  </si>
  <si>
    <t>нау.2001</t>
  </si>
  <si>
    <t>нау.2002</t>
  </si>
  <si>
    <t>нау.2003</t>
  </si>
  <si>
    <t>сәу.1999</t>
  </si>
  <si>
    <t>сәу.2000</t>
  </si>
  <si>
    <t>сәу.2001</t>
  </si>
  <si>
    <t>сәу.2002</t>
  </si>
  <si>
    <t>сәу.2003</t>
  </si>
  <si>
    <t>мам.1999</t>
  </si>
  <si>
    <t>мам.2000</t>
  </si>
  <si>
    <t>мам.2001</t>
  </si>
  <si>
    <t>мам.2002</t>
  </si>
  <si>
    <t>мам.2003</t>
  </si>
  <si>
    <t>мау.1999</t>
  </si>
  <si>
    <t>мау.2000</t>
  </si>
  <si>
    <t>мау.2001</t>
  </si>
  <si>
    <t>мау.2002</t>
  </si>
  <si>
    <t>мау.2003</t>
  </si>
  <si>
    <t>шіл.1999</t>
  </si>
  <si>
    <t>шіл.2000</t>
  </si>
  <si>
    <t>шіл.2001</t>
  </si>
  <si>
    <t>шіл.2002</t>
  </si>
  <si>
    <t>шіл.2003</t>
  </si>
  <si>
    <t>там.1999</t>
  </si>
  <si>
    <t>там.2000</t>
  </si>
  <si>
    <t>там.2001</t>
  </si>
  <si>
    <t>там.2002</t>
  </si>
  <si>
    <t>там.2003</t>
  </si>
  <si>
    <t>там.2004</t>
  </si>
  <si>
    <t>там.2005</t>
  </si>
  <si>
    <t>там.2006</t>
  </si>
  <si>
    <t>там.2007</t>
  </si>
  <si>
    <t>там.2008</t>
  </si>
  <si>
    <t>там.2009</t>
  </si>
  <si>
    <t>там.2010</t>
  </si>
  <si>
    <t>там.2011</t>
  </si>
  <si>
    <t>қыр.1999</t>
  </si>
  <si>
    <t>қыр.2000</t>
  </si>
  <si>
    <t>қыр.2001</t>
  </si>
  <si>
    <t>қыр.2002</t>
  </si>
  <si>
    <t>қыр.2003</t>
  </si>
  <si>
    <t>қаз.1999</t>
  </si>
  <si>
    <t>қаз.2000</t>
  </si>
  <si>
    <t>қаз.2001</t>
  </si>
  <si>
    <t>қаз.2002</t>
  </si>
  <si>
    <t>қаз.2003</t>
  </si>
  <si>
    <t>қар.1999</t>
  </si>
  <si>
    <t>қар.2000</t>
  </si>
  <si>
    <t>қар.2001</t>
  </si>
  <si>
    <t>қар.2002</t>
  </si>
  <si>
    <t>қар.2003</t>
  </si>
  <si>
    <t>жел.1999</t>
  </si>
  <si>
    <t>жел.2000</t>
  </si>
  <si>
    <t>жел.2001</t>
  </si>
  <si>
    <t>жел.2002</t>
  </si>
  <si>
    <t>жел.2003</t>
  </si>
  <si>
    <t>(2011 жылғы қарашадағы жағдай бойынша)</t>
  </si>
  <si>
    <t>бағалау</t>
  </si>
  <si>
    <t>2012 (болжам)</t>
  </si>
  <si>
    <t>2013 (болжам)</t>
  </si>
  <si>
    <t>2014 (болжам)</t>
  </si>
  <si>
    <t>1-нұсқа</t>
  </si>
  <si>
    <t>2-нұсқа</t>
  </si>
  <si>
    <t>3-нұсқа</t>
  </si>
  <si>
    <t>А. Ағымдағы шот</t>
  </si>
  <si>
    <t xml:space="preserve">       ЖІӨ-нің %-ы</t>
  </si>
  <si>
    <t xml:space="preserve">   Сауда балансы</t>
  </si>
  <si>
    <t xml:space="preserve">  Қызмет көрсету балансы</t>
  </si>
  <si>
    <t xml:space="preserve">   Кірістер мен трансферттер балансы</t>
  </si>
  <si>
    <t>B. Капиталмен және қаржымен операциялар шоты*</t>
  </si>
  <si>
    <t>В-1. Капиталмен және қаржымен операциялар шоты (қысқа мерзімді капиталды қоспағанда)</t>
  </si>
  <si>
    <t xml:space="preserve">  Тікелей инвестициялар (нетто)</t>
  </si>
  <si>
    <t xml:space="preserve">  Портфельдік инвестициялар **</t>
  </si>
  <si>
    <t xml:space="preserve">  Басқа ұзақ мерзімді инвестициялар (нетто)</t>
  </si>
  <si>
    <t>B-2. Қысқа мерзімді капитал***</t>
  </si>
  <si>
    <t>C. Жалпы баланс</t>
  </si>
  <si>
    <t xml:space="preserve">        ЖІӨ-нің %-ы</t>
  </si>
  <si>
    <t xml:space="preserve">  ҚҰБ резервтік активтері</t>
  </si>
  <si>
    <t>Анықтама ретінде:</t>
  </si>
  <si>
    <t>Мұнайдың бағасы (USD/bbl)</t>
  </si>
  <si>
    <t>ЖІӨ (нақты өсу, %-бен)</t>
  </si>
  <si>
    <t>ЖІӨ (USD bln)</t>
  </si>
  <si>
    <t>Ескерту: * қателер мен қалып қоюларды қоса алғанда</t>
  </si>
  <si>
    <t>** Ұлттық қордың активтерін қоса алғанда</t>
  </si>
  <si>
    <t>*** туынды, күрделі трансферттерді және қателер мен қалып қоюларды қоса алғанда</t>
  </si>
  <si>
    <t>млрд.теңге</t>
  </si>
  <si>
    <t>ЖІӨ-ге мұнайға жатпайтын түсімдер</t>
  </si>
  <si>
    <t>ЖІӨ-ге трансферттердің түсуі</t>
  </si>
  <si>
    <t>Ескерту: * ҚРҰҚ-дан трансферттерді шегергенде</t>
  </si>
  <si>
    <t>Дерек көзі: Қаржымині, ҚРСА, ҰРҰБ есептері</t>
  </si>
  <si>
    <t>1-тоқ. 2007</t>
  </si>
  <si>
    <t>2-тоқ. 2007</t>
  </si>
  <si>
    <t>3-тоқ. 2007</t>
  </si>
  <si>
    <t>4-тоқ. 2007</t>
  </si>
  <si>
    <t>млрд. теңге</t>
  </si>
  <si>
    <t>Үкіметтің ішкі борышы</t>
  </si>
  <si>
    <t>Үкіметтің сыртқы борышы</t>
  </si>
  <si>
    <t>ЖІӨ-ге Үкіметтің борышы (оң жақ ось)</t>
  </si>
  <si>
    <t>ҚРҰҚ-на түсу</t>
  </si>
  <si>
    <t>ҚРҰБ пайдалану</t>
  </si>
  <si>
    <t>Ескерту: * ЭДСМ болжамы</t>
  </si>
  <si>
    <t>Дерек көзі: Қаржымині, ЭДСМ</t>
  </si>
  <si>
    <t>Атауы</t>
  </si>
  <si>
    <t>ЖІӨ-ге ЕДБ-ның кредиттері</t>
  </si>
  <si>
    <t>ЖІӨ-ге резиденттердің депозиттері</t>
  </si>
  <si>
    <t>ЖІӨ-ге жинқталған зейнетақы қаражаты</t>
  </si>
  <si>
    <t>Ескерту: ЖІӨ бойынша деректер жылдық көрсетуге келтірілген</t>
  </si>
  <si>
    <t>Дерек көзік: ҚҚК, ҚРСА, ҰРҰБ есептері</t>
  </si>
  <si>
    <t>Басқалары</t>
  </si>
  <si>
    <t>Коэффициенттер</t>
  </si>
  <si>
    <t>Үй шаруашылықтарының ЖІӨ-ге борышы</t>
  </si>
  <si>
    <t>Үй шаруашылықтарының активтерінің үй шаруашылықтарының борышы</t>
  </si>
  <si>
    <t>Банктердің топтары бойынша несие портфелінің өсу қарқынының динамикасы</t>
  </si>
  <si>
    <t>Дерек көзі: ҚҚК, ҚРҰБ есептері</t>
  </si>
  <si>
    <t>50% және одан көп шетелдік қатысуы бар банктер активтерінің банктердің жалпы активтеріндегі үлесі (оң шкала)</t>
  </si>
  <si>
    <t>Жарғылық капиталда 50% және одан көп шетелдік қатысуы бар банктер</t>
  </si>
  <si>
    <t>Қайта құрылымдалған банктер</t>
  </si>
  <si>
    <t>Ірі банктер (2011ж. 01.10. активтері 1 трлн.тг. асатын)</t>
  </si>
  <si>
    <t>Қалған банктер</t>
  </si>
  <si>
    <t>Кредиттік ресурстарға сұраныс пен ұсыныстың өзгеруі, респонденттердің % (корпоративтік сектор)</t>
  </si>
  <si>
    <t xml:space="preserve">Кредиттік ресурстарға сұраныс пен ұсыныстың өзгеруі (жеке тұлғаларға заемдар нарығы), респонденттердің % </t>
  </si>
  <si>
    <t>Қаржылық емес ұйымдардың жалпы сұранысы</t>
  </si>
  <si>
    <t>Сұраныс-ірі бизнес</t>
  </si>
  <si>
    <t>Сұраныс-орта бизнес</t>
  </si>
  <si>
    <t>Сұраныс-шағын бизнес</t>
  </si>
  <si>
    <t>Кредиттеуге ниет - ірі бизнес</t>
  </si>
  <si>
    <t>Кредиттеуге ниет - орта бизнес</t>
  </si>
  <si>
    <t>Кредиттеуге ниет - шағын бизнес</t>
  </si>
  <si>
    <t>Дерек көзі: ЕДБ, ҚРҰБ есептері</t>
  </si>
  <si>
    <t>Ескерту: Нәтижелер ұлғаюды / жұмсаруды немесе қандай да болмасын өлшемді белгіленген респонденттер %-ның және төмендеуді / қатаңдауды немесе қандай да болмасын өлшемді белгіленген респонденттер %-ның айырмасы ретінде есептелетін таза пайыздық өзгерістер түрінде берілген</t>
  </si>
  <si>
    <t>Ипотекалық кредиттеу</t>
  </si>
  <si>
    <t>Тұтынушылық кредиттеу</t>
  </si>
  <si>
    <t>Кредиттеуге ниет - ипотека</t>
  </si>
  <si>
    <t>Кредиттеуге ниет - тұтынушылық кредиттеу</t>
  </si>
  <si>
    <t>Қаржы құралдарының саны</t>
  </si>
  <si>
    <t>(бірліктер)</t>
  </si>
  <si>
    <t>Банктер</t>
  </si>
  <si>
    <t>Сақтандыру ұйымдары</t>
  </si>
  <si>
    <t>Жинақтаушы зейнетақы қорлары</t>
  </si>
  <si>
    <t>Сауда-саттық ұйымдастырушылар</t>
  </si>
  <si>
    <t>Ипотекалық ұйымдар</t>
  </si>
  <si>
    <t>_(Өтімділік+ROE)+(ROE+Левередж)+(Өтімділік+Левередж) тобы бойынша кәсіпорындардың саны</t>
  </si>
  <si>
    <t>_Өтімділік+ROE+Левередж тобы бойынша кәсіпорындардың саны</t>
  </si>
  <si>
    <t>Инфляцияның жинақталған деңгейі</t>
  </si>
  <si>
    <t>Басқа да қаржы құралдары (ИҚ пайлары, тазартылған алтын, туынды ҚҚ)</t>
  </si>
  <si>
    <t>Банк операцияларының жекелеген түрлерін жүзеге асыратын ұйымдар</t>
  </si>
  <si>
    <t xml:space="preserve"> оның ішінде инвестициялық компаниялар</t>
  </si>
  <si>
    <t>Ескерту: * Бағалы қағаздар нарығындағы қызметті жүргізу үшін қолданыстағы лицензиялардың саны. Көрсеткіш брокер-дилерлердің, тіркеушілердің, зейнетақы активтерін басқару жөніндегі ұйымдардың, инвестициялық портфельдерді басқарушылардың, кастодиандардың және трансфер-агенттердің жалпы санын көрсетеді</t>
  </si>
  <si>
    <t>Дерек көзі: ҚҚК</t>
  </si>
  <si>
    <t>Өнеркәсіп салаларының ЖІӨ өсуіндегі үлесі</t>
  </si>
  <si>
    <t>КБИ</t>
  </si>
  <si>
    <t>Ескерту: КБИ оның басым құрамын көрсету мақсатында оңға қарай 9 айға жылжытылды.</t>
  </si>
  <si>
    <t>мың тенге</t>
  </si>
  <si>
    <t>Төлем балансының 2011-2014 жылдарға арналған болжамы</t>
  </si>
  <si>
    <t>(%-бен)</t>
  </si>
  <si>
    <t>Көрсеткіштің атауы</t>
  </si>
  <si>
    <t>ЕДБ мынадай салаларды кредиттеу бойынша:</t>
  </si>
  <si>
    <t>заңды тұлғаларды</t>
  </si>
  <si>
    <t>жеке тұлғаларды</t>
  </si>
  <si>
    <t>жеке тұлғаларға тұтынушылық кредиттер</t>
  </si>
  <si>
    <t>жеке тұлғалардың тұрғын үй салу мен сатып алуына</t>
  </si>
  <si>
    <t>жеке тұлғалардың ипотекалық тұрғын үй заемдары</t>
  </si>
  <si>
    <t>құрылыс</t>
  </si>
  <si>
    <t>сауда</t>
  </si>
  <si>
    <t>5 ірі банктің активтер бойынша үлесі</t>
  </si>
  <si>
    <t>Сақтандыру (қайта сақтандыру) ұйымдары мынадай салаларға:</t>
  </si>
  <si>
    <t>жалпы сақтандыру</t>
  </si>
  <si>
    <t>өмірді сақтандыру</t>
  </si>
  <si>
    <t>тартылған зейнетақы актиытері бойынша</t>
  </si>
  <si>
    <t>Р/с №</t>
  </si>
  <si>
    <t>Экономикалық қызмет түрінің атауы</t>
  </si>
  <si>
    <t>Қаржылық қызмет</t>
  </si>
  <si>
    <t>Жеке тұлғалар</t>
  </si>
  <si>
    <t>Көлік және байланыс</t>
  </si>
  <si>
    <t>Жиынтығы</t>
  </si>
  <si>
    <t>Банктік конгломератқа кіретін сақтандыру (қайта сақтандыру) ұйымдары</t>
  </si>
  <si>
    <t>Қаржылық және сақтандыру қызметі</t>
  </si>
  <si>
    <t>Еуразия Даму Банкі</t>
  </si>
  <si>
    <t>Дерек көзі: ХВҚ, ЕҚДБ, ЕДБ, ЭДСМ</t>
  </si>
  <si>
    <t>ЖІӨ-ге тапшылық (оң жақ ось)</t>
  </si>
  <si>
    <t>ЖІӨ-ге мұнайға жатпайтын тапшылық (оң жақ ось)</t>
  </si>
  <si>
    <t>М3/ЖІӨ</t>
  </si>
  <si>
    <t>ЖІӨ-ге сақтандыру сыйлықақылары (оң жақ ось)</t>
  </si>
  <si>
    <t>Корпоративтік сектор берешегінің корпоративтік сектордың активтеріне қатынасы</t>
  </si>
  <si>
    <t xml:space="preserve">  Корпоративтік сектордың банктер алдындағы берешегінің корпоративтік сектордың міндеттемелеріне қатынасы</t>
  </si>
  <si>
    <t>Кредиттеуге ниет тұтастай алғанда</t>
  </si>
  <si>
    <t>Аса ірі ЖЗҚ 5-тігі (тартылған зейнетақы активтері бойынша)</t>
  </si>
  <si>
    <t>Теңге бағамы (оң ось)</t>
  </si>
  <si>
    <t>Автоматты РЕПО (МЕБҚ), мәміллер саны</t>
  </si>
  <si>
    <t>Автоматты РЕПО (МБҚ), мәміллер саны</t>
  </si>
  <si>
    <t>Автоматты РЕПО (МБҚ), мәмілелердің жиынтық көлемі</t>
  </si>
  <si>
    <t>Тікелей репо (МЕБҚ), мәмілелердің жиынтық көлемі</t>
  </si>
  <si>
    <t>Қаржы министрлігінің МБҚ, (KZT) сатып алу-сату, мәмілердің саны</t>
  </si>
  <si>
    <t xml:space="preserve">Қаржы министрлігінің МБҚ, (KZT) аукцион, мәмілердің саны </t>
  </si>
  <si>
    <t>Қаржы министрлігінің МБҚ, (KZT) сатып алу-сату, сауда-саттықтың жиынтық көлемі</t>
  </si>
  <si>
    <t xml:space="preserve">Қаржы министрлігінің МБҚ, (KZT) аукцион, сауда-саттықтың жиынтық көлемі </t>
  </si>
  <si>
    <t>Қаржы министрлігінің МБҚ, мәмілелер саны</t>
  </si>
  <si>
    <t xml:space="preserve">к1 медиана мәні </t>
  </si>
  <si>
    <t>Ескерту: *18 банк үшін есептелді</t>
  </si>
  <si>
    <t xml:space="preserve">            *** Дөңгелек жақшаларда коэффициенттің нормативтік мәнінен асатын, бірақ оған жақын коэффициентінің мәні бар банктердің саны көрсетілді.</t>
  </si>
  <si>
    <t>Ескерту: 18 банк үшін есептелді</t>
  </si>
  <si>
    <t>Заңды тұлғар үшін қайта құрылымдалған заемдардың портфелі</t>
  </si>
  <si>
    <t>Жеке тұлғар үшін қайта құрылымдалған заемдардың портфелі</t>
  </si>
  <si>
    <t>Ескерту: Заемдарды қайта құрылымдауды талдау ҚРҰБ сұратуы бойынша 15 аса ірі банк ұсынған ақпарат негізінде жүргізіледі. Ұсынылған ақпараттың дәйектілігі үшін жауапкершілікті банктер атқарады</t>
  </si>
  <si>
    <t>ірі заемшылардың үмітсіз заемдарының банктердің барлық үмітсіз заемдарына үлесі, %</t>
  </si>
  <si>
    <t>Мына талаптарға сәйкес келетін ипотекалық тұрғын үй заемдары: берілген  ипотекалық тұрғын үй заемы сомасының кепілзат құнына қатынасы кепілзат құнының 51 – қоса алғандағы 60 пайызы шегінде тұр</t>
  </si>
  <si>
    <t>Мына талаптарға сәйкес келетін ипотекалық тұрғын үй заемдары –  берілген  ипотекалық тұрғын үй заемы сомасының кепілзат құнына қатынасы кепілзат құнының 61 – қоса алғандағы 70 пайызы шегінде тұр</t>
  </si>
  <si>
    <t>Талап етуге дейінгі міндеттемелердің жиынтық міндеттемелерге қатынасы</t>
  </si>
  <si>
    <t>Өтімділігі жоғары активтердің қысқа мерзімді міндеттемелерге және талап етуге дейінгі міндеттемелерге қатынасы</t>
  </si>
  <si>
    <t>Шетелдік эмитенттердің мемлекеттік емес бағалы қағаздары</t>
  </si>
  <si>
    <t xml:space="preserve"> Халықаралық қаржы ұйымдарының бағалы қағаздары</t>
  </si>
  <si>
    <t>30 күннен аз теңгедегі банкаралық салымдар бойынша сыйақы ставкасы</t>
  </si>
  <si>
    <t>30 күннен көп теңгедегі банкаралық салымдар бойынша сыйақы ставкасы</t>
  </si>
  <si>
    <t>АҚШ доллары бойынша баланстан тыс валюталық позиция</t>
  </si>
  <si>
    <t>Шетел валютасындағы міндеттемелердің жиынтық міндеттемелеріндегі үлесі</t>
  </si>
  <si>
    <t>жеке тұлғалар</t>
  </si>
  <si>
    <t xml:space="preserve">заңды тұлғалар (SPV салымдарын қоспағанда) </t>
  </si>
  <si>
    <t>шетел валютасындағы салымдардың үлесі, %-бен</t>
  </si>
  <si>
    <t>Талап етуге дейінгі салымдар</t>
  </si>
  <si>
    <t>Тұрғын үйдің орташа алынған бағасы, 1 ш.м. үшін теңге (оң ось)</t>
  </si>
  <si>
    <t>Реттелген борыш</t>
  </si>
  <si>
    <t>1 жылдан астам</t>
  </si>
  <si>
    <t>Кепілдіктлер мен кепілдемелерді сақтандыру</t>
  </si>
  <si>
    <t>Қайта сақтандыруға берілген сақтандыру сыйлықақылары</t>
  </si>
  <si>
    <t>Резидент еместерге қайта сақтандыруға берілген сақтандыру сыйлықақылары</t>
  </si>
  <si>
    <t>ҚР резидент еместеріне қайта сақтандыруға берілген сақтандыру сыйлықақылары</t>
  </si>
  <si>
    <t>«В+»  төмен халықаралық рейтингілік бағалауы бар немесе рейтингілік бағалауы жоқ ҚР резидент еместері қайта сақтандыру ұйымдарына қайта сақтандыруға берілген сақтандыру сыйлықақылары (оң ось)*</t>
  </si>
  <si>
    <t>"ГРАНТУМ ЖЗҚ" ЖЗҚ" АҚ</t>
  </si>
  <si>
    <t>"Халық Банкінің" ЖЗҚ" АҚ</t>
  </si>
  <si>
    <t>Төлемдер санының өзгеруі, %-бен (оң ось)</t>
  </si>
  <si>
    <t>Ескерту: * зейнетақы төлемдері және жәрдемақыларды, арнайы аударымдарды, бюджетке төлемдерді және бюджеттен төлемдерді қамтиды.</t>
  </si>
  <si>
    <t>Пайдаланушылардың орташа бір күнгі айналымдары, млрд.теңге</t>
  </si>
  <si>
    <t>Пайдаланушылардың таза позициясының орташа сомасы (ПТПС), млрд. теңге</t>
  </si>
  <si>
    <t>БКЖ-дағы кезеңдегі орташа ақша айналымдылығының коэффициенті (оң ось)</t>
  </si>
  <si>
    <t>Ең төмен резервтік талаптар</t>
  </si>
  <si>
    <t>Қалған сақтандыру (қайта сақтандыру) ұйымдары</t>
  </si>
  <si>
    <t>Қалған ЖЗҚ</t>
  </si>
  <si>
    <t>К2 коэффициентінің орташа алынған мәні 12 ай.</t>
  </si>
  <si>
    <t>К2 коэффициентінің орташа алынған мәні 36 ай.</t>
  </si>
  <si>
    <t>К2 коэффициентінің орташа алынған мәні 60 ай.</t>
  </si>
  <si>
    <t>Доллар сатып алу</t>
  </si>
  <si>
    <t>Еуро сатып алу</t>
  </si>
  <si>
    <t>Рубль сатып алу</t>
  </si>
  <si>
    <t>ҚРҰБ сатып алуы</t>
  </si>
  <si>
    <t>ҚҚБ-ғы шетел валютасын сатып алу үлесі</t>
  </si>
  <si>
    <t>Ұлттық Банк басымдығының үлесі (ҚҚБ-ғы және банкаралық нарықтағы операцияларды қоса алғанда)</t>
  </si>
  <si>
    <t>Доллар сату</t>
  </si>
  <si>
    <t>Еуро сату</t>
  </si>
  <si>
    <t>Рубль сату</t>
  </si>
  <si>
    <t>ҚҚБ-ғы шетел валютасын сату үлесі</t>
  </si>
  <si>
    <t>ҚРҰБ сатуы</t>
  </si>
  <si>
    <t>Долларды таза сатып алу</t>
  </si>
  <si>
    <t>Долларды ҚҚБ-да таза сатып алу</t>
  </si>
  <si>
    <t>Шетел валютасын таза сатып алу</t>
  </si>
  <si>
    <t>Шетел валютасын ҚҚБ-да таза сатып алу</t>
  </si>
  <si>
    <t>ҚРҰБ таза сатып алуы</t>
  </si>
  <si>
    <t>USD_TOD нарығының өтімділік индексі</t>
  </si>
  <si>
    <t>Теңгенің АҚШ долларына қатысы бойынша бағамы</t>
  </si>
  <si>
    <t>Дерек көзі: KASE, ҚРҰБ есептері</t>
  </si>
  <si>
    <t>Сауда-саттық күні</t>
  </si>
  <si>
    <t>Нарық асимметриясының түрлендірілген индексі</t>
  </si>
  <si>
    <t xml:space="preserve">Нарық асимметриясының индексі </t>
  </si>
  <si>
    <t>Индикаторды есептеу күні</t>
  </si>
  <si>
    <t>KazPrime индикаторы</t>
  </si>
  <si>
    <t>TONIA индикаторы</t>
  </si>
  <si>
    <t>KIBOR3M индикаторы</t>
  </si>
  <si>
    <t>KIBID3M индикаторы</t>
  </si>
  <si>
    <t>Дерек көзі: KASE</t>
  </si>
  <si>
    <t>жылдық %</t>
  </si>
  <si>
    <t>Мәмілелер саны</t>
  </si>
  <si>
    <t>Тікелей репо (МЕБҚ), мәмілелер саны</t>
  </si>
  <si>
    <t>Тікелей репо (МБҚ), мәмілелер саны</t>
  </si>
  <si>
    <t>Мәмілелердің жиынтық көлемі</t>
  </si>
  <si>
    <t>Тікелей репо (МБҚ), мәмілелердің жиынтық көлемі</t>
  </si>
  <si>
    <t>Барлық секторлар бойынша мәмілелердің жиынтық көлемі</t>
  </si>
  <si>
    <t>01.07.11</t>
  </si>
  <si>
    <t>01.04.11</t>
  </si>
  <si>
    <t>2385101</t>
  </si>
  <si>
    <t>2344499</t>
  </si>
  <si>
    <t>27717619</t>
  </si>
  <si>
    <t>стандартты</t>
  </si>
  <si>
    <t>1-санатты күмәнді</t>
  </si>
  <si>
    <t>2-санатты күмәнді</t>
  </si>
  <si>
    <t>3-санатты күмәнді</t>
  </si>
  <si>
    <t>4-санатты күмәнді</t>
  </si>
  <si>
    <t>5-санатты күмәнді</t>
  </si>
  <si>
    <t>үмітсіз</t>
  </si>
  <si>
    <t>жұмыс істемейтін заемдардың несие портфеліндегі үлесі</t>
  </si>
  <si>
    <t>Мерзімі өткен берешегі бар заемдардың банктер топтарының несие портфеліндегі үлесі</t>
  </si>
  <si>
    <t>1-топ</t>
  </si>
  <si>
    <t>2-топ</t>
  </si>
  <si>
    <t>3-топ</t>
  </si>
  <si>
    <t>несие портфелі</t>
  </si>
  <si>
    <t>90 күннен астам мерзімі өткен заемдардың несие портфеліндегі үлесі</t>
  </si>
  <si>
    <t>мерзімі өткен заемдардың несие портфеліндегі үлесі</t>
  </si>
  <si>
    <t>Ескерту: 1) ЕДБ 1-тобына БТА Банк, Альянс банк жәге Темірбанк кіреді, қалған топтар активтердің нарықтағы үлесіне қарай бөлінеді: 2% көп - 2-топ және 2% аз - 3-топ;</t>
  </si>
  <si>
    <t>5-санатты күмәнді және үмітсіз заемдар</t>
  </si>
  <si>
    <t>несие портфелінен баланстан тыс есептен шығарылған кредиттердің үлесі (оң ось)</t>
  </si>
  <si>
    <t xml:space="preserve">90 күннен астам мерзімі өткен заемдар </t>
  </si>
  <si>
    <t>90 күннен астам мерзімі өткен заемдарды провизиялармен жабу</t>
  </si>
  <si>
    <t>несие портфелін провизиялармен жабу</t>
  </si>
  <si>
    <t>Қайта құрылымдалған заемдардың кредиттік портфельдегі үлесі*</t>
  </si>
  <si>
    <t>қайта құрылымдалған заемдардың несие портфеліндегі үлесі</t>
  </si>
  <si>
    <t>Саланың (сегменттің) атауы</t>
  </si>
  <si>
    <t>Заңды тұлғалар бойынша басқалары</t>
  </si>
  <si>
    <t>Ипотекалық тұрғын үй заемдары</t>
  </si>
  <si>
    <t>Тұтынушылық заемдар</t>
  </si>
  <si>
    <t>Жеке тұлғалар бойынша басқалары</t>
  </si>
  <si>
    <t>ірі заемшылардың проблемалық заемдарының банктердің барлық нашар заемдарына үлесі, %</t>
  </si>
  <si>
    <t>25 ірі заемшылардың проблемалық заемдарының банктердің несие портфеліндегі үлесі, %</t>
  </si>
  <si>
    <t>Ескерту: экономиканың секторлары бойынша проблемалық заем – 5-санаттағы күмәнді + экономиканың секторлары бойынша үмітсіз заемдар</t>
  </si>
  <si>
    <t>1-тоқ.2009</t>
  </si>
  <si>
    <t>2-тоқ.2009</t>
  </si>
  <si>
    <t>3-тоқ.2009</t>
  </si>
  <si>
    <t>4-тоқ.2009</t>
  </si>
  <si>
    <t>1-тоқ.2010</t>
  </si>
  <si>
    <t>2-тоқ.2010</t>
  </si>
  <si>
    <t>3-тоқ.2010</t>
  </si>
  <si>
    <t>4-тоқ.2010</t>
  </si>
  <si>
    <t>1-тоқ.2011</t>
  </si>
  <si>
    <t>2-тоқ.2011</t>
  </si>
  <si>
    <t>3-тоқ.2011</t>
  </si>
  <si>
    <t>_Өтімділік+ROE+Левередж тобы бойынша банктер алдындағы берешек</t>
  </si>
  <si>
    <t>_(Өтімділік+ROE)+(ROE+Левередж)+(Өтімділік+Левередж) тобы бойынша берешек</t>
  </si>
  <si>
    <t>1 кәсіпорынға шаққанда банктер алдындағы орташа берешек, млн. тг. (оң ось)</t>
  </si>
  <si>
    <t>Ескерту: 25 перцентильге дейінгі топқа кіретін Өтімділік және ROE төмен көрсеткіштері және 75 перцентильден жоғары топқа кіретін левередждің жоғары көрсеткіші негізінде есептелді</t>
  </si>
  <si>
    <t>Өтімділік</t>
  </si>
  <si>
    <t>Тау-кен өндіру өнеркәсіәбі</t>
  </si>
  <si>
    <t>электр өндіру және тарату</t>
  </si>
  <si>
    <t>Қонақ үйлер мен мейрамханалар</t>
  </si>
  <si>
    <t>қаржылық қызмет</t>
  </si>
  <si>
    <t>комуналдық қызмет көрсету</t>
  </si>
  <si>
    <t>Ескерту: Шеңбердің диаметрі ағымдағы өтімділіктің деңгейіне сәйкес келеді. Ауыл шаруашылығы басқа секторлармен салыстырғанда коэффициенттер мәндерінің айтарлықтай асып кетуіне байланысты салыстырмалы талдау аймағынада көрсетілмеген</t>
  </si>
  <si>
    <t>үй шаруашылықтарының ЖІӨ-ге борышы</t>
  </si>
  <si>
    <t>үй шаруашылықтарының активтеріне үй шаруашылықтарының борышы</t>
  </si>
  <si>
    <t>үй шаруашылықтарының кірісіне үй шаруашылықтарының  банктер алдындағы берешегі</t>
  </si>
  <si>
    <t>жеке тұлғалардың барлық несие портфеліндегі проблемалық заемдарының үлесі</t>
  </si>
  <si>
    <t>Дерек көзі: ҚРСА, ҚҚА, ҚРҰБ есептері</t>
  </si>
  <si>
    <t>ҚР-ғы тұрғын үй бағасы (оң ось)</t>
  </si>
  <si>
    <t>Астана қ. тұрғын үй бағасы (оң ось)</t>
  </si>
  <si>
    <t>Алматы қ. тұрғын үй бағасы (оң ось)</t>
  </si>
  <si>
    <t>Мына талаптарға сәйкес келетін ипотекалық тұрғын үй заемдары: берілген  ипотекалық тұрғын үй заемы сомасының кепілзат құнына қатынасы кепілзат құнының 50 пайызынан аспайды</t>
  </si>
  <si>
    <t>Басқа да ипотекалық тұрғын үй заемдары</t>
  </si>
  <si>
    <t>к содержанию</t>
  </si>
  <si>
    <t>ROA</t>
  </si>
  <si>
    <t>01.01.2005</t>
  </si>
  <si>
    <t>01.01.2004</t>
  </si>
  <si>
    <t>01.01.2003</t>
  </si>
  <si>
    <t>01.01.2002</t>
  </si>
  <si>
    <t>медиана</t>
  </si>
  <si>
    <t xml:space="preserve">   </t>
  </si>
  <si>
    <t>II</t>
  </si>
  <si>
    <t>III</t>
  </si>
  <si>
    <t>I_2009</t>
  </si>
  <si>
    <t>II_2009</t>
  </si>
  <si>
    <t>III_2009</t>
  </si>
  <si>
    <t>IV_2009</t>
  </si>
  <si>
    <t>I_2010</t>
  </si>
  <si>
    <t>II_2010</t>
  </si>
  <si>
    <t>III_2010</t>
  </si>
  <si>
    <t>01.10.2011*</t>
  </si>
  <si>
    <t>ROE</t>
  </si>
  <si>
    <t>01.01.2011</t>
  </si>
  <si>
    <t>01.04.2011</t>
  </si>
  <si>
    <t>01.07.2011</t>
  </si>
  <si>
    <t>01.10.2011</t>
  </si>
  <si>
    <t>01.10.10</t>
  </si>
  <si>
    <t>01.10.09</t>
  </si>
  <si>
    <t>Источник: КФН</t>
  </si>
  <si>
    <r>
      <t>11</t>
    </r>
    <r>
      <rPr>
        <sz val="8"/>
        <rFont val="Times New Roman"/>
        <family val="1"/>
        <charset val="204"/>
      </rPr>
      <t>**</t>
    </r>
  </si>
  <si>
    <t>–</t>
  </si>
  <si>
    <t>01.02.2011</t>
  </si>
  <si>
    <t>01.03.2011</t>
  </si>
  <si>
    <t>01.05.2011</t>
  </si>
  <si>
    <t>01.06.2011</t>
  </si>
  <si>
    <t>01.08.2011</t>
  </si>
  <si>
    <t>01.09.2011</t>
  </si>
  <si>
    <t>Алюминий (USD/метр.тонна)</t>
  </si>
  <si>
    <t>2011*</t>
  </si>
  <si>
    <t>2012*</t>
  </si>
  <si>
    <t>2013*</t>
  </si>
  <si>
    <t>2014*</t>
  </si>
  <si>
    <t>трансферты из НФРК</t>
  </si>
  <si>
    <t>рост поступлений</t>
  </si>
  <si>
    <t>рост ненефтяных поступлений</t>
  </si>
  <si>
    <t>Банктердің топтары бойынша баланстан тыс есептен шығарылған заемдар</t>
  </si>
  <si>
    <t>Банктердің топтары бойынша кредиттік портфель бойынша провизиялардың көлемі</t>
  </si>
  <si>
    <t>Қайта құрылымдалған заемдардың кредиттік портфельдегі үлесі</t>
  </si>
  <si>
    <t xml:space="preserve">Салалар бойынша жұмыс істемейтін заемдардың тиісті топтың жұмыс істемейтін кредиттерінің жиынтық көлеміндегі үлесі, 01.10.2011 ж. </t>
  </si>
  <si>
    <t>Үй шаруашылықтарының кредит қабілеттілігі факторлары</t>
  </si>
  <si>
    <t>Несие портфелін қамтамасыз етумен жабу</t>
  </si>
  <si>
    <t>Банк секторының өтімділік тәуекелі және валюталық тәуекелі</t>
  </si>
  <si>
    <t>Өтімділік көрсеткіштері</t>
  </si>
  <si>
    <t>Банктердің бағалы қағаздарының портфелі</t>
  </si>
  <si>
    <t>Банктер тартқан депозиттердің көлемі және депозиттер бойынша сыйақының орташа алынған ставкасы</t>
  </si>
  <si>
    <t>Таза валюталық позицияның банктердің меншікті капиталына қатынасы</t>
  </si>
  <si>
    <t>Шетел валютасындағы активтер мен міндеттемелердің банктердің жиынтық активтері мен міндеттемелеріндегі үлесі</t>
  </si>
  <si>
    <t>Банктерді қорландыру құрылымы</t>
  </si>
  <si>
    <t>Банктер топтарын сыртқы қорландыру динамикасы және құрылымы</t>
  </si>
  <si>
    <t>Қазақстан банктерінің депозиттік базасы</t>
  </si>
  <si>
    <t>Банктер топтары бойынша депозиттік база</t>
  </si>
  <si>
    <t>Жеке тұлғалар салымдарының құрылымы</t>
  </si>
  <si>
    <t>Халықтың жинақ ақшасына бейімділік</t>
  </si>
  <si>
    <t>Банктік емес сектордың тәуекелдерді</t>
  </si>
  <si>
    <t>Сақтандыру секторы</t>
  </si>
  <si>
    <t>Сақтандыру секторының негізгі көрсеткіштерінің динамикасы</t>
  </si>
  <si>
    <t>Сақтандыру (қайта сақтандыру) ұйымдарының инвестициялық портфелінің құрылымы</t>
  </si>
  <si>
    <t>Жинақтаушы зейнетақы жүйесі</t>
  </si>
  <si>
    <t>Жинақтаушы зейнетақы жүйесінің негізгі көрсеткіштерінің динамикасы</t>
  </si>
  <si>
    <t>Жинақтаушы зейнетақы жүйесінің инвестициялық кірістілігінің динамикасы</t>
  </si>
  <si>
    <t>Инфляция деңгейіне индекстелген МБҚ көлемінің динамикасы</t>
  </si>
  <si>
    <t>Инвестициялық портфельдің мерзімдер бойынша құрылымы</t>
  </si>
  <si>
    <t>Өзге қаржы ұйымдары</t>
  </si>
  <si>
    <t>Кредиттеу құрылымы</t>
  </si>
  <si>
    <t>Несие портфелі сапасының өзгеруі</t>
  </si>
  <si>
    <t>Банктік емес ұйымдар кірістілігінің динамикасы</t>
  </si>
  <si>
    <t>Ипотекалық ұйымдар кірістілігінің динамикасы</t>
  </si>
  <si>
    <t>Төлем жүйелері</t>
  </si>
  <si>
    <t>Қазақстанның төлем жүйелерінің дамуы</t>
  </si>
  <si>
    <t>Қазақстанның төлем жүйелеріндегі төлемдер ағындары</t>
  </si>
  <si>
    <t>Төлемдер мақсатының түрлері бойынша төлемдер көлемі</t>
  </si>
  <si>
    <t>Өтімділік тәуекелі және жүйелік тәуекел</t>
  </si>
  <si>
    <t>БКЖ-ғы жойылған төлем құжаттары</t>
  </si>
  <si>
    <t>Ақша-кредит саясатын жүргізу шеңберінде Ұлттық Банк жүзеге асыратын қаржы жүйесінің тұрақтылығын қолдау жөніндегі шаралары</t>
  </si>
  <si>
    <t>ҚРҰБ валюта нарығындағы өктемдік көлемі</t>
  </si>
  <si>
    <t>3.2.1-график</t>
  </si>
  <si>
    <t xml:space="preserve">3.2.2-график </t>
  </si>
  <si>
    <t xml:space="preserve">3.2.3-график </t>
  </si>
  <si>
    <t xml:space="preserve">3.2.4-график </t>
  </si>
  <si>
    <t xml:space="preserve">3.2.5-график </t>
  </si>
  <si>
    <t xml:space="preserve">3.2.6-график </t>
  </si>
  <si>
    <t xml:space="preserve">3.2.7-график </t>
  </si>
  <si>
    <t xml:space="preserve">4-бокс 1-график </t>
  </si>
  <si>
    <t xml:space="preserve">4-бокс 2-график </t>
  </si>
  <si>
    <t xml:space="preserve">3.2.8-график </t>
  </si>
  <si>
    <t xml:space="preserve">3.2.9-график </t>
  </si>
  <si>
    <t xml:space="preserve">3.3.1-график </t>
  </si>
  <si>
    <t xml:space="preserve">3.3.2-график </t>
  </si>
  <si>
    <t xml:space="preserve">3.3.3-график </t>
  </si>
  <si>
    <t xml:space="preserve">3.3.4-график </t>
  </si>
  <si>
    <t xml:space="preserve">3.3.5-график </t>
  </si>
  <si>
    <t xml:space="preserve">3.3.6-график </t>
  </si>
  <si>
    <t xml:space="preserve">3.3.7-график </t>
  </si>
  <si>
    <t xml:space="preserve">3.3.8-график </t>
  </si>
  <si>
    <t xml:space="preserve">3.3.9-график </t>
  </si>
  <si>
    <t xml:space="preserve">5-бокс 1-график </t>
  </si>
  <si>
    <t xml:space="preserve">3.3.10-график </t>
  </si>
  <si>
    <t xml:space="preserve">3.4.1-график </t>
  </si>
  <si>
    <t xml:space="preserve">3.4.2-график </t>
  </si>
  <si>
    <t xml:space="preserve">3.4.3-график </t>
  </si>
  <si>
    <t xml:space="preserve">3.4.4-график </t>
  </si>
  <si>
    <t xml:space="preserve">3.4.5-график </t>
  </si>
  <si>
    <t xml:space="preserve">3.4.6-график </t>
  </si>
  <si>
    <t xml:space="preserve">3.4.7-график </t>
  </si>
  <si>
    <t xml:space="preserve">3.4.8-график </t>
  </si>
  <si>
    <t xml:space="preserve">4.1.1-график </t>
  </si>
  <si>
    <t xml:space="preserve">4.1.2-график </t>
  </si>
  <si>
    <t xml:space="preserve">4.1.3-график </t>
  </si>
  <si>
    <t xml:space="preserve">4.1.4-график </t>
  </si>
  <si>
    <t xml:space="preserve">4.1.5-график </t>
  </si>
  <si>
    <t>4.1.1-кесте</t>
  </si>
  <si>
    <t>4.1.2-кесте</t>
  </si>
  <si>
    <t xml:space="preserve">4.1.6-график </t>
  </si>
  <si>
    <t xml:space="preserve">4.1.7-график </t>
  </si>
  <si>
    <t xml:space="preserve">4.1.8-график </t>
  </si>
  <si>
    <t xml:space="preserve">4.1.9-график </t>
  </si>
  <si>
    <t xml:space="preserve">4.1.10-график </t>
  </si>
  <si>
    <t xml:space="preserve">4.2.1-график </t>
  </si>
  <si>
    <t xml:space="preserve">4.2.2-график </t>
  </si>
  <si>
    <t xml:space="preserve">4.2.3-график </t>
  </si>
  <si>
    <t xml:space="preserve">4.2.4-график </t>
  </si>
  <si>
    <t xml:space="preserve">4.2.5-график </t>
  </si>
  <si>
    <t xml:space="preserve">4.2.6-график </t>
  </si>
  <si>
    <t xml:space="preserve">4.2.7-график </t>
  </si>
  <si>
    <t xml:space="preserve">4.3.1-график </t>
  </si>
  <si>
    <t xml:space="preserve">4.3.2-график </t>
  </si>
  <si>
    <t xml:space="preserve">4.3.3-график </t>
  </si>
  <si>
    <t xml:space="preserve">4.3.4-график </t>
  </si>
  <si>
    <t xml:space="preserve">4.3.5-график </t>
  </si>
  <si>
    <t xml:space="preserve">4.3.6-график </t>
  </si>
  <si>
    <t xml:space="preserve">4.3.7-график </t>
  </si>
  <si>
    <t xml:space="preserve">5.1.1-график </t>
  </si>
  <si>
    <t>5.1.1-кесте</t>
  </si>
  <si>
    <t xml:space="preserve">5.2.1-график </t>
  </si>
  <si>
    <t xml:space="preserve">5.2.2-график </t>
  </si>
  <si>
    <t xml:space="preserve">5.2.3-график </t>
  </si>
  <si>
    <t xml:space="preserve">5.2.4-график </t>
  </si>
  <si>
    <t xml:space="preserve">6.1.1-график </t>
  </si>
  <si>
    <t xml:space="preserve">6.1.2-график </t>
  </si>
  <si>
    <t xml:space="preserve">6.1.3-график </t>
  </si>
  <si>
    <t>1-бокс 1-график</t>
  </si>
  <si>
    <t>Қаржы секторының құрылымы және шоғырландыру тәуекелдері</t>
  </si>
  <si>
    <t>ЖЗҚ-ның топтар (квартильдер) бойынша кірістілік көрсеткіштерін динамикадағы ЖЗҚ мөлшеріне қарай  бөлу</t>
  </si>
  <si>
    <t>Мерзімдері 30 күннен аз және 30 күннен көп банкаралық салымдар</t>
  </si>
  <si>
    <t>Сақтандыру түрлері бойынша сақтандыру төлемдерінің өзгеру динамикасы</t>
  </si>
  <si>
    <t>Сыртқы қайта сақтандырудың сапалық сипаттамалары</t>
  </si>
  <si>
    <t>Төлем жасауға қабілеттілік маржасы жеткіліктігінің жиынтық нормативінің динамикасы</t>
  </si>
  <si>
    <t>Жинақтаушы зейнетақы қорларының меншікті капиталының жеткіліктілік деңгейі</t>
  </si>
  <si>
    <t>Банктік емес ұйымдардың кредиттік белсенділігінің және төлем жасауға қабілетсіздігінің тәуекелі деңгейінің динамикасы</t>
  </si>
  <si>
    <t>Ипотекалық ұйымдардың несие портфелі сапасының өзгеруі</t>
  </si>
  <si>
    <t>Қаржы жүйесін реттеу және тәуекелдерді басқару</t>
  </si>
  <si>
    <t>RER = 3,07 + 0,21TOT - 0,03NFA_PROD + 0,14GREAL</t>
  </si>
  <si>
    <t>Шет мемлекеттердің мемлекеттік бағалы қағаздары</t>
  </si>
  <si>
    <t>1-тоқ.2007</t>
  </si>
  <si>
    <t>2-тоқ.2007</t>
  </si>
  <si>
    <t>3-тоқ.2007</t>
  </si>
  <si>
    <t>4-тоқ.2007</t>
  </si>
  <si>
    <t>1-тоқ.2008</t>
  </si>
  <si>
    <t>2-тоқ.2008</t>
  </si>
  <si>
    <t>3-тоқ.2008</t>
  </si>
  <si>
    <t>4-тоқ.2008</t>
  </si>
  <si>
    <t>Клиенттердің депозиттері</t>
  </si>
  <si>
    <t>Теңгедегі депозиттер бойынша орташа алынған ставка, жылдық %</t>
  </si>
  <si>
    <t>Ай</t>
  </si>
  <si>
    <t>Меншікті капиталдың жеткіліктілігі (қайта құрылымдауды аяқтаған 3 банкті қоспағанда)</t>
  </si>
  <si>
    <t>Стресс тестілеу үшін сценарии</t>
  </si>
  <si>
    <t>сценарии</t>
  </si>
  <si>
    <t>Brent маркалы мұнайдың бағасы  (АҚШ долл., кезең үшін орташа)</t>
  </si>
  <si>
    <t>ағымдағы тренд – 2012 ж. 3-тоқсанда 105 АҚШ долл. дейін біртіндеп төмендеу</t>
  </si>
  <si>
    <t>2011 ж. 4-тоқ. бастап 2012 ж. 3-тоқ.  40 АҚШ долл. біртіндеп төмендеуі</t>
  </si>
  <si>
    <t>2011 ж. 4-тоқсанда 40 АҚШ долл. дейін күрт төмендеуі және  2012 ж. 3-тоқсанға дейін осы деңгейде сақталуы</t>
  </si>
  <si>
    <t xml:space="preserve">Мультифакторлық  портфельдік  модель </t>
  </si>
  <si>
    <t>0,6%-ға әлсіреу</t>
  </si>
  <si>
    <t>7,2%-ға төмендеу</t>
  </si>
  <si>
    <t>16,4%-ға төмендеу</t>
  </si>
  <si>
    <t>Ресейдің 2003 ж. бағамен ЖІӨ (кезең үшін, млрд. руб.)</t>
  </si>
  <si>
    <t>5,2%-ға өсу</t>
  </si>
  <si>
    <t>0,1%-аздап өсуі</t>
  </si>
  <si>
    <t>3,6%-ға төмендеу</t>
  </si>
  <si>
    <t xml:space="preserve">Қазақстанның өнеркәсіп саласы бойынша ЖІӨ </t>
  </si>
  <si>
    <t>2%-ға өсу</t>
  </si>
  <si>
    <t>2,9%-ға төмендеу</t>
  </si>
  <si>
    <t>5%-ға төмендеу</t>
  </si>
  <si>
    <t xml:space="preserve">Қазақстанның құрылыс саласы бойынша ЖІӨ </t>
  </si>
  <si>
    <t>14,9%-ға өсу</t>
  </si>
  <si>
    <t>3%-аздап өсуі</t>
  </si>
  <si>
    <t>6,9%-ға төмендеу</t>
  </si>
  <si>
    <t xml:space="preserve">Қазақстанның сауда саласы бойынша ЖІӨ </t>
  </si>
  <si>
    <t>7,1%-ға өсу</t>
  </si>
  <si>
    <t>1,1%-аздап өсуі</t>
  </si>
  <si>
    <t>3,2%-ға төмендеу</t>
  </si>
  <si>
    <t>Панельдік  модель</t>
  </si>
  <si>
    <t>Қазақстанның ЖІӨ (кезең үшін 2005 ж. бағамен, млрд. теңге)</t>
  </si>
  <si>
    <t>6,8%-ға өсу</t>
  </si>
  <si>
    <t xml:space="preserve"> 3,1%-ға өсу</t>
  </si>
  <si>
    <t>1,4%-ға өсу</t>
  </si>
  <si>
    <t>3,1%-ға төмендеу,</t>
  </si>
  <si>
    <t>9,3%-ға төмендеу</t>
  </si>
  <si>
    <t>17,3%-ға төмендеу</t>
  </si>
  <si>
    <t>Номиналдық айырбас бағам (теңге - АҚШ долл. үшін) [1]</t>
  </si>
  <si>
    <t>Жылжымайтын мүліктің нақты бағасы [2] (теңге)</t>
  </si>
  <si>
    <t>Мультифакторлық портфельдік модель бойынша капиталдың жеткіліктілік коэффициенттерін бұзған банктердің саны*</t>
  </si>
  <si>
    <t>Мультифакторлық панельдік модельдер бойынша капиталдың жеткіліктілік коэффициенттерін бұзған банктердің саны*</t>
  </si>
  <si>
    <t>Мультифакторлық панельдік модель бойынша k2 және k1-1 жеткіліктілік коэффициенттерінің өзгеруі</t>
  </si>
  <si>
    <t xml:space="preserve">Банктердің кірістері мен шығыстарының динамикасы (жылдық көрсетумен, қайта құрылымдауды аяқтаған банктерді қоспағанда) </t>
  </si>
  <si>
    <t>25 аса ірі заемшылардың проблемалық заемдарының ЕДБ несие портфеліндегі үлесі</t>
  </si>
  <si>
    <t>Кәсіпорындардың дефолт тәуекелінің көрсеткіштері</t>
  </si>
  <si>
    <t>Тәуекелдерді салалар бойынша бөлу (2011ж. 3-тоқ.)</t>
  </si>
  <si>
    <t xml:space="preserve">Банктердің өтімді тәуекелі </t>
  </si>
  <si>
    <t xml:space="preserve">Активтер мен міндеттемелердің өтеу мерзімдері бойынша ГЭП </t>
  </si>
  <si>
    <t>Өтімділігі жоғары активтердің  құрылымы</t>
  </si>
  <si>
    <t xml:space="preserve">Мерзімдері 30 күннен көп банкаралық салымдар </t>
  </si>
  <si>
    <t xml:space="preserve">Баланс бойынша және баланстан тыс валюталық позиция* </t>
  </si>
  <si>
    <t xml:space="preserve">Банктерді қорландыру құрылымы  </t>
  </si>
  <si>
    <t xml:space="preserve">ҚР банк секторындағы шетелдік қорландыру үрдістері  </t>
  </si>
  <si>
    <t xml:space="preserve">Халықтың жинақ ақшасына бейімділік  </t>
  </si>
  <si>
    <t>Тартылған міндеттемелердің мерзімдері бойынша қорландыру құрылымы</t>
  </si>
  <si>
    <t>Сақтандыру түрлері бойынша сақтандыру сыйлықақыларының құрылымы*</t>
  </si>
  <si>
    <t>Сақтандыру түрлері бойынша сақтандыру сыйлықақыларының құрылымы</t>
  </si>
  <si>
    <t>Сақтандыру сыйлықақыларын  сақтандыру салалары бойынша бөлу</t>
  </si>
  <si>
    <t xml:space="preserve">Сақтандыру сыйлықақыларын  сақтандыру салалары бойынша бөлу* </t>
  </si>
  <si>
    <t xml:space="preserve">Зейнетақы аннуитеті шарттары бойынша сақтандыру сыйлықақылары мен төлемдерінің динамикасы </t>
  </si>
  <si>
    <t>Банк операцияларымен қатар жүретін сақтандыру сыныптары бойынша сыйлықақылардың және төлемдердің түсуі, млн. теңге</t>
  </si>
  <si>
    <t xml:space="preserve">Банк конгломератына кіретін сақтандыру (қайта сақтандыру) ұйымдары  сыйлықақыларының  сақтандыру секторының жиынтық  сыйлықақыларындағы   үлесі </t>
  </si>
  <si>
    <t xml:space="preserve">Банк конгломератына кіретін сақтандыру (қайта сақтандыру) ұйымдары активтерінің сақтандыру секторының жиынтық активтеріндегі үлесі </t>
  </si>
  <si>
    <t>Банк конгломератына кіретін сақтандыру (қайта сақтандыру) ұйымдарының  сыйлықақыларының және активтерінің үлесі, %</t>
  </si>
  <si>
    <t xml:space="preserve">Қайта сақтандыруға өткізілген сақтандыру сыйлықақыларының динамикасы </t>
  </si>
  <si>
    <t xml:space="preserve">Сақтандыру нарығы бойынша шығындылық деңгейі </t>
  </si>
  <si>
    <t xml:space="preserve">Инвестициялық портфельдің ең төменгі кірістілігін бағалау  </t>
  </si>
  <si>
    <t xml:space="preserve">Ипотекалық ұйымдардың несие портфелінің динамикасы </t>
  </si>
  <si>
    <t>БААЖ-ғы өтімділік көрсеткіштері</t>
  </si>
  <si>
    <t>БААЖ-ғы төлем құжаттарының кезегі және орындалмаған төлемдер</t>
  </si>
  <si>
    <t>Кезекке тіркелген төлем құжаттары</t>
  </si>
  <si>
    <t>БКЖ-ғы өтімділік көрсеткіштері</t>
  </si>
  <si>
    <t xml:space="preserve">ҚРҰБ-ның өтімділік деңгейін реттеуге байланысты операциялары </t>
  </si>
  <si>
    <t xml:space="preserve">Резервтік активтер және ең төменгі резервтік талаптар </t>
  </si>
  <si>
    <t>жел..2007</t>
  </si>
  <si>
    <t>жел..2008</t>
  </si>
  <si>
    <t>жел..2009</t>
  </si>
  <si>
    <t>жел..2010</t>
  </si>
  <si>
    <t>пайыздар, кезеңдегі</t>
  </si>
  <si>
    <t>Мерзімдері 30 күннен аз банкаралық салымдар</t>
  </si>
  <si>
    <t>Мерзімдері 30 күннен көп банкаралық салымдар</t>
  </si>
  <si>
    <t>млрд. теңге, кезеңдегі</t>
  </si>
  <si>
    <t>30 күнге дейінгі, теңгедегі банкаралық салымдар</t>
  </si>
  <si>
    <t>30 күнге дейінгі, шетел валютасындағы банкаралық салымдар</t>
  </si>
  <si>
    <t>Бір жылдағы орта мән</t>
  </si>
  <si>
    <t>30 күннен асатын, теңгедегі банкаралық салымдар</t>
  </si>
  <si>
    <t>30 күннен асатын, шетел валютасындағы банкаралық салымдар</t>
  </si>
  <si>
    <t>Салымдардың резидент банктердегі үлесі</t>
  </si>
  <si>
    <t>Ескерту: ҚРҰБ операцияларын қоспағанда</t>
  </si>
  <si>
    <t>Банкаралық салымдар бойынша сыйақының теңгедегі ставкалары</t>
  </si>
  <si>
    <t>25-процентиль</t>
  </si>
  <si>
    <t>75-процентиль</t>
  </si>
  <si>
    <t>10-процентиль</t>
  </si>
  <si>
    <t>90-процентиль</t>
  </si>
  <si>
    <t xml:space="preserve"> сәу.2007</t>
  </si>
  <si>
    <t>Ескерту: меншікті капитал бойынша теріс мәндердің болуына байланысты қайта құрылымдауды аяқтаған 3 банкті қоспағанда</t>
  </si>
  <si>
    <t>АҚШ доллары бойынша баланс бойынша валюталық позиция</t>
  </si>
  <si>
    <t>АҚШ доллары бойынша нетто валюталық позиция</t>
  </si>
  <si>
    <t>Ескерту:* - 19 банктің деректері бойынша</t>
  </si>
  <si>
    <t xml:space="preserve">                2) "Басқалары" бабына банкаралық салымдар, клиенттердің салымдары, клиенттер, "Репо" операциялары, қаржылық емес міндеттемелер және басқа да қаржылық міндеттемелер кіреді</t>
  </si>
  <si>
    <t>Шетел валютасындағы активтердің жиынтық активтердегі үлесі</t>
  </si>
  <si>
    <t>Шетел валютасындағы активтер мен міндеттемелер арасындағы алшақтық (оң ось)</t>
  </si>
  <si>
    <t>банктердің ішкі міндеттемелері</t>
  </si>
  <si>
    <t>банктердің сыртқы міндеттемелері</t>
  </si>
  <si>
    <t>талап ету бойынша міндеттемелердің резидент еместер алдындағы міндеттемелердегі үлесі</t>
  </si>
  <si>
    <t>резидент еместер алдындағы міндеттемелердің  жиынтық міндеттемелердегі үлесі (оң ось)</t>
  </si>
  <si>
    <t>қысқа мерзімді міндеттемелердің резидент еместер алдындағы міндеттемелердегі үлесі</t>
  </si>
  <si>
    <t>Ескерту: қысқа мерзімді міндеттемелер – бұл 6 айдан 1 жылға дейінгі қалған өтеу мерзімі бар сыртқы міндеттемелер</t>
  </si>
  <si>
    <t>заемдар</t>
  </si>
  <si>
    <t>SPV алдындағы міндеттемелер</t>
  </si>
  <si>
    <t>эмиссияланған бағалы қағаздар</t>
  </si>
  <si>
    <t>реттелген борыш</t>
  </si>
  <si>
    <t>басқалары</t>
  </si>
  <si>
    <t>ҚР резидент еместері алдындағы міндеттемелер, оның ішінде:</t>
  </si>
  <si>
    <t>өсу, %-бен (жеке тұлғалар) (оң ось)</t>
  </si>
  <si>
    <t>өсу, %-бен (заңды тұлғалар) (оң ось)</t>
  </si>
  <si>
    <t>мемқатысу бар к/о ЕДБ-гі шоттарындағы қалдық</t>
  </si>
  <si>
    <t>4-тоқ.09</t>
  </si>
  <si>
    <t>1-тоқ.10</t>
  </si>
  <si>
    <t>2-тоқ.10</t>
  </si>
  <si>
    <t>3-тоқ.10</t>
  </si>
  <si>
    <t>4-тоқ.10</t>
  </si>
  <si>
    <t>1-тоқ.11</t>
  </si>
  <si>
    <t>2-тоқ.11</t>
  </si>
  <si>
    <t>3-тоқ.11</t>
  </si>
  <si>
    <t>САҚ қаражатын қоса алғанда ҰӘҚ еншілес ұйымдары депозиттерінің көлемі</t>
  </si>
  <si>
    <t>Басым салаларды қолдау жөніндегі мем.бағдарламалар шеңберінде орналастырылған қаражат көлемі</t>
  </si>
  <si>
    <t>Мемкомпаниялардың салымдарын қоспағанда, заңды тұлғардың салымдары</t>
  </si>
  <si>
    <t>Жеке тұлғалардың салымдары</t>
  </si>
  <si>
    <t>Жиынтық сұраныс компоненттерінің ЖІӨ өсуіндегі үлесі</t>
  </si>
  <si>
    <t>Мультифакторлық портфельдік және панельдік модельдер бойынша капиталдың жеткіліктілік коэффициенттерін бұзған банктердің саны</t>
  </si>
  <si>
    <t>Баланс бойынша және баланстан тыс валюталық позиция</t>
  </si>
  <si>
    <t>Заңды тұлғалардың салымдары</t>
  </si>
  <si>
    <t>(жиынтығына пайызбен)</t>
  </si>
  <si>
    <t>Мерзімді және шартты салымдар</t>
  </si>
  <si>
    <t>Ағымдағы шоттардағы ақша қалдығы (карт-шоттардағы ақша қалдығын қоса алғанда)</t>
  </si>
  <si>
    <t>Шетел валютасындағы салымдардың үлесі</t>
  </si>
  <si>
    <t>Жеке тұлғалар салымдарының деңгейі</t>
  </si>
  <si>
    <t xml:space="preserve">Банктер салымшыларының саны (өткен жылдың тиісті кезеңіне) </t>
  </si>
  <si>
    <t>Орташа жалақы (оң ось)</t>
  </si>
  <si>
    <t xml:space="preserve">Ескерту: Халықтың жинақ ақшасы жеке тұлғалар депозиттерінің үй шаруашылықтарының жиынтық кірісіне қатынасы ретінде есептеледі  . </t>
  </si>
  <si>
    <t>қаң. 2007</t>
  </si>
  <si>
    <t>қаң. 2004</t>
  </si>
  <si>
    <t>ақп. 2004</t>
  </si>
  <si>
    <t>қаң. 2005</t>
  </si>
  <si>
    <t>ақп. 2005</t>
  </si>
  <si>
    <t>қаң. 2006</t>
  </si>
  <si>
    <t>ақп. 2006</t>
  </si>
  <si>
    <t>нау. 2004</t>
  </si>
  <si>
    <t>сәу. 2004</t>
  </si>
  <si>
    <t>мам. 2004</t>
  </si>
  <si>
    <t>мау. 2004</t>
  </si>
  <si>
    <t>шіл. 2004</t>
  </si>
  <si>
    <t>там. 2004</t>
  </si>
  <si>
    <t>қыр. 2004</t>
  </si>
  <si>
    <t>қаз. 2004</t>
  </si>
  <si>
    <t>қар. 2004</t>
  </si>
  <si>
    <t>жел. 2004</t>
  </si>
  <si>
    <t>нау. 2005</t>
  </si>
  <si>
    <t>сәу. 2005</t>
  </si>
  <si>
    <t>мам. 2005</t>
  </si>
  <si>
    <t>мау. 2005</t>
  </si>
  <si>
    <t>шіл. 2005</t>
  </si>
  <si>
    <t>там. 2005</t>
  </si>
  <si>
    <t>қыр. 2005</t>
  </si>
  <si>
    <t>қаз. 2005</t>
  </si>
  <si>
    <t>қар. 2005</t>
  </si>
  <si>
    <t>жел. 2005</t>
  </si>
  <si>
    <t>нау. 2006</t>
  </si>
  <si>
    <t>сәу. 2006</t>
  </si>
  <si>
    <t>мам. 2006</t>
  </si>
  <si>
    <t>мау. 2006</t>
  </si>
  <si>
    <t>шіл. 2006</t>
  </si>
  <si>
    <t>там. 2006</t>
  </si>
  <si>
    <t>қыр. 2006</t>
  </si>
  <si>
    <t>қаз. 2006</t>
  </si>
  <si>
    <t>қар. 2006</t>
  </si>
  <si>
    <t>жел. 2006</t>
  </si>
  <si>
    <t>ақп. 2007</t>
  </si>
  <si>
    <t>нау. 2007</t>
  </si>
  <si>
    <t>сәу. 2007</t>
  </si>
  <si>
    <t>мам. 2007</t>
  </si>
  <si>
    <t>мау. 2007</t>
  </si>
  <si>
    <t>шіл. 2007</t>
  </si>
  <si>
    <t>там. 2007</t>
  </si>
  <si>
    <t>қыр. 2007</t>
  </si>
  <si>
    <t>қаз. 2007</t>
  </si>
  <si>
    <t>қар. 2007</t>
  </si>
  <si>
    <t>жел. 2007</t>
  </si>
  <si>
    <t>қаң. 2008</t>
  </si>
  <si>
    <t>ақп. 2008</t>
  </si>
  <si>
    <t>нау. 2008</t>
  </si>
  <si>
    <t>сәу. 2008</t>
  </si>
  <si>
    <t>мам. 2008</t>
  </si>
  <si>
    <t>мау. 2008</t>
  </si>
  <si>
    <t>шіл. 2008</t>
  </si>
  <si>
    <t>там. 2008</t>
  </si>
  <si>
    <t>қыр. 2008</t>
  </si>
  <si>
    <t>қаз. 2008</t>
  </si>
  <si>
    <t>қар. 2008</t>
  </si>
  <si>
    <t>жел. 2008</t>
  </si>
  <si>
    <t>қаң. 2009</t>
  </si>
  <si>
    <t>ақп. 2009</t>
  </si>
  <si>
    <t>нау. 2009</t>
  </si>
  <si>
    <t>сәу. 2009</t>
  </si>
  <si>
    <t>мам. 2009</t>
  </si>
  <si>
    <t>мау. 2009</t>
  </si>
  <si>
    <t>шіл. 2009</t>
  </si>
  <si>
    <t>там. 2009</t>
  </si>
  <si>
    <t>қыр. 2009</t>
  </si>
  <si>
    <t>қаз. 2009</t>
  </si>
  <si>
    <t>қар. 2009</t>
  </si>
  <si>
    <t>жел. 2009</t>
  </si>
  <si>
    <t>қаң. 2010</t>
  </si>
  <si>
    <t>ақп. 2010</t>
  </si>
  <si>
    <t>нау. 2010</t>
  </si>
  <si>
    <t>сәу. 2010</t>
  </si>
  <si>
    <t>мам. 2010</t>
  </si>
  <si>
    <t>мау. 2010</t>
  </si>
  <si>
    <t>шіл. 2010</t>
  </si>
  <si>
    <t>там. 2010</t>
  </si>
  <si>
    <t>қыр. 2010</t>
  </si>
  <si>
    <t>қаз. 2010</t>
  </si>
  <si>
    <t>қар. 2010</t>
  </si>
  <si>
    <t>жел. 2010</t>
  </si>
  <si>
    <t>қаң. 2011</t>
  </si>
  <si>
    <t>ақп. 2011</t>
  </si>
  <si>
    <t>нау. 2011</t>
  </si>
  <si>
    <t>сәу. 2011</t>
  </si>
  <si>
    <t>мам. 2011</t>
  </si>
  <si>
    <t>мау. 2011</t>
  </si>
  <si>
    <t>шіл. 2011</t>
  </si>
  <si>
    <t>там. 2011</t>
  </si>
  <si>
    <t>қыр. 2011</t>
  </si>
  <si>
    <t>қаз. 2011</t>
  </si>
  <si>
    <t>қар. 2011</t>
  </si>
  <si>
    <t>жел. 2011</t>
  </si>
  <si>
    <t>қаң. 2012</t>
  </si>
  <si>
    <t>ақп. 2012</t>
  </si>
  <si>
    <t>нау. 2012</t>
  </si>
  <si>
    <t>сәу. 2012</t>
  </si>
  <si>
    <t>мам. 2012</t>
  </si>
  <si>
    <t>мау. 2012</t>
  </si>
  <si>
    <t>3-тоқ. 2013</t>
  </si>
  <si>
    <t>4-тоқ. 2013</t>
  </si>
  <si>
    <t xml:space="preserve"> 2011 9 ай</t>
  </si>
  <si>
    <t>БҚН кәсіби қатысушылары*, оның ішінде:</t>
  </si>
  <si>
    <t>Дерек көзі: ҚҚК,ҚДКҚ, ҚРСА, ҚРҰБ есептері</t>
  </si>
  <si>
    <t xml:space="preserve">1 жылға дейін </t>
  </si>
  <si>
    <t>Клиенттердің салымдары</t>
  </si>
  <si>
    <t>Тартылған заемдар</t>
  </si>
  <si>
    <t>Айналысқа шығарылған бағалы қағаздар</t>
  </si>
  <si>
    <t>Банкаралық салымдар және заемдар</t>
  </si>
  <si>
    <t>Сыртқы қорландыру</t>
  </si>
  <si>
    <t>01.01.2008 ж.</t>
  </si>
  <si>
    <t>01.10.2011 ж.</t>
  </si>
  <si>
    <t xml:space="preserve">Аты: </t>
  </si>
  <si>
    <t>Активтер</t>
  </si>
  <si>
    <t>Меншікті капитал</t>
  </si>
  <si>
    <t>Сақтандыру сыйлықақылары*</t>
  </si>
  <si>
    <t>Сақтандыру резервтері</t>
  </si>
  <si>
    <t>СК/Активтер (оң ось)</t>
  </si>
  <si>
    <t>СК/Сақтандыру резервтері (оң ось)</t>
  </si>
  <si>
    <t>Ескерту: * сақтандыру шарттары бойынша қабылданған сақтандыру сыйлықақылары</t>
  </si>
  <si>
    <t>млн.теңге</t>
  </si>
  <si>
    <t>Сақтандыру кластарының атауы</t>
  </si>
  <si>
    <t>Міндетті сақтандыру</t>
  </si>
  <si>
    <t>Ерікті жеке сақтандыру</t>
  </si>
  <si>
    <t>Ерікті мүліктік сақтандыру</t>
  </si>
  <si>
    <t>Ескерту: * тікелей сақтандыру шарттары бойынша қабылданған сақтандыру сыйлықалары</t>
  </si>
  <si>
    <t>Жалпы сақтандыру</t>
  </si>
  <si>
    <t>Өмірді сақтандыру</t>
  </si>
  <si>
    <t>Зейнетақы аннуитеті шарттары бойынша сақтандыру сыйлықақылары</t>
  </si>
  <si>
    <t>Зейнетақы аннуитеті шарттары бойынша сақтандыру төлемдері</t>
  </si>
  <si>
    <t>Сақтандыру түрлері бойынша сақтандыру төлемдерінің өзгеру динамикасы*</t>
  </si>
  <si>
    <t>Ескерту: * тікелей сақтандыру шарттары бойынша сақтандыру төлемдеріне жүзеге асыру бойынша шығыстар</t>
  </si>
  <si>
    <t>Банк операцияларына ілеспе сақтандыру кластары бойынша сыйлықақылар мен төлемдердің түсуі*, млн. теңге</t>
  </si>
  <si>
    <t>Кластардың атауы</t>
  </si>
  <si>
    <t>Сыйлықылар / Төлемдер</t>
  </si>
  <si>
    <t>Автомобиль көлігін сақтандыру</t>
  </si>
  <si>
    <t>Мүлікті сақтандыру</t>
  </si>
  <si>
    <t>Азаматтық-құқықтық жауапкершілікті сақтандыру</t>
  </si>
  <si>
    <t>Заемдарды сақтандыру</t>
  </si>
  <si>
    <t xml:space="preserve"> Басқа да қаржы шығындарынан сақтандыру** </t>
  </si>
  <si>
    <t xml:space="preserve">Ескерту: </t>
  </si>
  <si>
    <t>** «Қазақстан Республикасының кейбір заңнамалық актілеріне сақтандыру мәселелері бойынша өзгерістер мен толықтырулар енгізу туралы» Қазақстан Республикасының 2006 жылғы 20 ақпандағы №128-III Заңы қабылданғанға дейін – кәсіпкерлік тәуекелден сақтандыру</t>
  </si>
  <si>
    <t>Сыйлықылар</t>
  </si>
  <si>
    <t>Төлемдер</t>
  </si>
  <si>
    <t>* тікелей сақтандыру шарттары бойынша сақтандыру сыйлықалары және сақтандыру төлемдері</t>
  </si>
  <si>
    <t>млн. теңге</t>
  </si>
  <si>
    <t>Тәуекелдер бойынша резидент еместерден қайта сақтандыру шарттары бойынша алынған өтемақы</t>
  </si>
  <si>
    <t>Ескерту: *  С 03.09.2010 ж. бастап резидент емес қайта сақтандыру ұйымдарына Қазақстан Республикасы Қаржы нарығын және қаржы ұйымдарын реттеу мен қадағалау агенттігі Басқармасының «Сақтандыру (қайта сақтандыру) ұйымының пруденциалдық нормативтер есебінің нормативтік мәні мен әдістемесі, сақтандыру тобының төлем қабілеттілігі маржасының жеткіліктілігі нормативі, пруденциалдық нормативтердің орындалғандығы жөніндегі есепті беру нысандары мен мерзімі туралы Нұсқаулықты бекіту туралы» 2008 жылғы 22 тамыздағы № 131 қаулысына сәйкес жаңа талаптар толықтырылды.</t>
  </si>
  <si>
    <t>Төлемдердің міндетті сақтандыру бойынша сыйлықақыларға қатынасы</t>
  </si>
  <si>
    <t>Төлемдердің ерікті жеке сақтандыру бойынша сыйлықақыларға қатынасы</t>
  </si>
  <si>
    <t>Төлемдердің ерікті мүліктік сақтандыру бойынша сыйлықақыларға қатынасы</t>
  </si>
  <si>
    <t>Төлемдердің сыйлықақыларға қатынасы</t>
  </si>
  <si>
    <t>Қаржы құралдары</t>
  </si>
  <si>
    <t>Екінші деңгейдегі банктерге салымдар</t>
  </si>
  <si>
    <t>"Кері РЕПО" операциялары</t>
  </si>
  <si>
    <t>Шетел эмитенттерінің мемлекеттік бағалы қағаздары</t>
  </si>
  <si>
    <t>Шетел эмитенттерінің мемлекеттік емес бағалы қағаздары</t>
  </si>
  <si>
    <t>Халықаралық қаржы ұйымдарының бағалы қағаздары</t>
  </si>
  <si>
    <t>Басқа да қаржы құралдары</t>
  </si>
  <si>
    <t>Инвестициялық қызметтен түсетін кірістер (оң ось)</t>
  </si>
  <si>
    <t>ҚР банк секторының сақтандыру (қайта сақтандыру) ұйымдары инвестицияларының құрылымындағы үлесі (оң ось)</t>
  </si>
  <si>
    <t>Инвестициялық қызметтен түсетін кірістер</t>
  </si>
  <si>
    <t>жалпы сақтандыру нарығы бойынша</t>
  </si>
  <si>
    <t>"жалпы сақтандыру" саласы бойынша</t>
  </si>
  <si>
    <t>"өмірдегі сақтандыру" саласы бойынша</t>
  </si>
  <si>
    <t>Жинақталған зейнетақы қаражаты</t>
  </si>
  <si>
    <t>Таза инвестициялық кіріс</t>
  </si>
  <si>
    <t>Зейнетақы жарналары</t>
  </si>
  <si>
    <t>ЖЗҚ зейнетақы активтері бойынша номиналдық кірістің орташа алынған коэффициенті</t>
  </si>
  <si>
    <t>Инфляция деңгейіне индекстелген, айналыстағы МБҚ</t>
  </si>
  <si>
    <t>1 жылға дейін</t>
  </si>
  <si>
    <t>1 жылдан 2 жылға дейін</t>
  </si>
  <si>
    <t>2 жылдан 3 жылға дейін</t>
  </si>
  <si>
    <t>3 жылдан 3 жылға дейін</t>
  </si>
  <si>
    <t xml:space="preserve">4 жылдан 5 жылға дейін </t>
  </si>
  <si>
    <t>5 жылдан астам</t>
  </si>
  <si>
    <t>2011 жылғы 1 қазандағы жағдай бойынша</t>
  </si>
  <si>
    <t>Қордың атауы</t>
  </si>
  <si>
    <t>Меншікті капиталдың К1 жеткіліктілік коэффициенті</t>
  </si>
  <si>
    <t>Белгіленген норматив</t>
  </si>
  <si>
    <t>2006 жылғы қыркүйек  2011 қыркүйек аралығындағы кезеңдегі К2 (60)</t>
  </si>
  <si>
    <t>К2 ең төменгі мәні (60)</t>
  </si>
  <si>
    <t>"ҰларҮміт" ЖЗҚ АҚ</t>
  </si>
  <si>
    <t>"ГНПФ" ЖЗҚ АҚ</t>
  </si>
  <si>
    <t>"Атамекен" ЖЗҚ АҚ</t>
  </si>
  <si>
    <t>"Қазақмыс"  ЖЗҚ" АҚ</t>
  </si>
  <si>
    <t>"МұнайГаз - Дем" ЖЗҚ" АҚ</t>
  </si>
  <si>
    <t>"Отан"  ЖЗҚ" АҚ</t>
  </si>
  <si>
    <t>"Астана" ЖЗҚ" АҚ</t>
  </si>
  <si>
    <t>"Капитал" ЖЗҚ" АҚ</t>
  </si>
  <si>
    <t>"РЕСПУБЛИКА" ЖЗҚ" АҚ</t>
  </si>
  <si>
    <t>(мың теңге)</t>
  </si>
  <si>
    <t>Заемдар</t>
  </si>
  <si>
    <t>Провизиялар</t>
  </si>
  <si>
    <t>Меншікті капиталдың міндеттемелерге қатынасы (оң ось)</t>
  </si>
  <si>
    <t>Қаржы ұйымдарына заемдар</t>
  </si>
  <si>
    <t>Басқа заңды тұлғаларға заемдар</t>
  </si>
  <si>
    <t>Жеке тұлғаларға заемдар</t>
  </si>
  <si>
    <t>Стандартты</t>
  </si>
  <si>
    <t>Күмәнді</t>
  </si>
  <si>
    <t>Үмітсіз</t>
  </si>
  <si>
    <t xml:space="preserve"> ROE коэффициенті</t>
  </si>
  <si>
    <t xml:space="preserve"> ROA коэффициенті</t>
  </si>
  <si>
    <t>Үмітсіз (оң ось)</t>
  </si>
  <si>
    <t>Стандартты заемдар</t>
  </si>
  <si>
    <t>Күмәнді заемдар</t>
  </si>
  <si>
    <t>Үмітсіз заемдар</t>
  </si>
  <si>
    <t>Табыс салығын төлегеннен кейінгі таза кіріс, мың теңге</t>
  </si>
  <si>
    <t>Табыс салығын төлегенге дейінгі таза кіріс, мың теңге</t>
  </si>
  <si>
    <t xml:space="preserve">ROE коэффициенті </t>
  </si>
  <si>
    <t xml:space="preserve">ROA коэффициенті </t>
  </si>
  <si>
    <t>Жүйе</t>
  </si>
  <si>
    <t>Төлемдер көлемі, трлн. теңге</t>
  </si>
  <si>
    <t>Төлемдер саны, млн.транзакция</t>
  </si>
  <si>
    <t>Төлемдер көлемінің өзгеруі, %-бен (оң ось)</t>
  </si>
  <si>
    <t>БААЖ</t>
  </si>
  <si>
    <t>БКЖ</t>
  </si>
  <si>
    <t>Ескертуу: * 2011 ж. 9 ай өткен жылдың осындай кезеңімен салыстырғанда</t>
  </si>
  <si>
    <t>2011 ж. 9 ай*</t>
  </si>
  <si>
    <t>2010 жылғы 9 ай</t>
  </si>
  <si>
    <t>2011 жылғы 9 ай</t>
  </si>
  <si>
    <t>Өзгеруі</t>
  </si>
  <si>
    <t>жалпы көлемнің %-ы</t>
  </si>
  <si>
    <t xml:space="preserve">%-бен </t>
  </si>
  <si>
    <t>Шетел валютасымен және бағалы металдармен операциялар</t>
  </si>
  <si>
    <t>Депозиттер</t>
  </si>
  <si>
    <t>ҚР резиденттері шығарған бағалы қағаздар, вексельдер</t>
  </si>
  <si>
    <t>ҚР резидент еместері шығарған бағалы қағаздар, вексельдер және депозиттік сертификаттар</t>
  </si>
  <si>
    <t>Тауарлар және материалдық емес активтер</t>
  </si>
  <si>
    <t>Қызмет көрсетулер</t>
  </si>
  <si>
    <t>Басқа да төлемдер*</t>
  </si>
  <si>
    <t>Бір күнгі орташа айналымдар, млрд. теңге</t>
  </si>
  <si>
    <t>Кезеңдегі орташа кіріс қалдық, млрд. теңге</t>
  </si>
  <si>
    <t>Кезеңдегі орташа АӨК (оң ось)</t>
  </si>
  <si>
    <t>Кезеңдегі орташа ААК (оң ось)</t>
  </si>
  <si>
    <t>Ескерту:</t>
  </si>
  <si>
    <t>1) Пайдаланушының кіріс қалдығы - пайдаланушы корреспонденттік шоттан жүйедегі позицияға аударған ақша сомасы.</t>
  </si>
  <si>
    <r>
      <t xml:space="preserve">2) АӨК (ақша өтімділігінің </t>
    </r>
    <r>
      <rPr>
        <sz val="9"/>
        <rFont val="Times New Roman"/>
        <family val="1"/>
        <charset val="204"/>
      </rPr>
      <t xml:space="preserve">коэффициент) жүйе өтімділігінің (барлық пайдаланушылардың кіріс қалдығы) БААЖ-ғы дебеттік айналымның және БААЖ-ғы орындалмаған (кері қайтарылған) төлемдердің сомасына тең </t>
    </r>
  </si>
  <si>
    <t>3) ААК Ақша айналымдылығының коэффициенті) БААЖ-ғы дебеттік айналымның өтімділік жүйесіне қатынасына тең.</t>
  </si>
  <si>
    <t>Көрсеткіштер</t>
  </si>
  <si>
    <t>Кезекте тіркелген төлем құжаттары</t>
  </si>
  <si>
    <t>Құжаттардың сомасы, млрд. теңге</t>
  </si>
  <si>
    <t>Құжаттардың саны, бірлікпен (оң ось)</t>
  </si>
  <si>
    <t>Оның ішінде орындалмаған (кері қайтарылған) төлем құжаттары</t>
  </si>
  <si>
    <t>Орындалмаған төлем құжаттары</t>
  </si>
  <si>
    <t>Құжаттардың сомасы, млн. теңге</t>
  </si>
  <si>
    <t>ҚҚБ-да долларды таза сатып алу</t>
  </si>
  <si>
    <t>ҚҚБ-да шетел валютасын таза сатып алу</t>
  </si>
  <si>
    <t>Доллардың орташа айлық бағамы</t>
  </si>
  <si>
    <t>Биржа және биржадан тыс операцияларды қоса алғанда ҚРҰБ кері репо операциялары</t>
  </si>
  <si>
    <t>Альянс Банкпен кері репо операциялары</t>
  </si>
  <si>
    <t>БТА Банкпен кері репо операциялары</t>
  </si>
  <si>
    <t>ҚРҰБ айналыстағы ноттарының көлемі</t>
  </si>
  <si>
    <t xml:space="preserve">Банктердің резервтік активтері </t>
  </si>
  <si>
    <t>Резервтік активтер/ЕТРТ (оң ось)</t>
  </si>
  <si>
    <t>Резервтік активтердің ЕТРТ-дан асуы</t>
  </si>
  <si>
    <t>БСКИ</t>
  </si>
  <si>
    <t>ҚНСКИ</t>
  </si>
  <si>
    <t>**Жұмыс істеп тұрған қорлардың саны, "Аманат-Қазақстан" АҚ ЖЗҚ тарату барысында тұр</t>
  </si>
  <si>
    <t>SPV</t>
  </si>
  <si>
    <t xml:space="preserve"> 01.10.2011</t>
  </si>
  <si>
    <t>6,5%</t>
  </si>
  <si>
    <t>5,6%</t>
  </si>
  <si>
    <t>7,0%</t>
  </si>
  <si>
    <t>6,0%</t>
  </si>
  <si>
    <t>5,5%</t>
  </si>
  <si>
    <t>01.01.2006</t>
  </si>
  <si>
    <t>01.01.2007</t>
  </si>
  <si>
    <t>01.01.2008</t>
  </si>
  <si>
    <t>01.01.2009</t>
  </si>
  <si>
    <t>01.01.2010</t>
  </si>
  <si>
    <t>01.04.2010</t>
  </si>
  <si>
    <t>01.07.2010</t>
  </si>
  <si>
    <t>01.10.2010</t>
  </si>
  <si>
    <t>01.07.2008</t>
  </si>
  <si>
    <t>01.10.2008</t>
  </si>
  <si>
    <t>01.04.2009</t>
  </si>
  <si>
    <t>01.07.2009</t>
  </si>
  <si>
    <t>01.10.2009</t>
  </si>
  <si>
    <t>КСИ</t>
  </si>
  <si>
    <t xml:space="preserve">       Экспорт (fob)</t>
  </si>
  <si>
    <t xml:space="preserve">       Импорт (fob)</t>
  </si>
  <si>
    <t>Капитал</t>
  </si>
  <si>
    <t>III_2011</t>
  </si>
  <si>
    <t>II_2011</t>
  </si>
  <si>
    <t>I_2011</t>
  </si>
  <si>
    <t>IV_2010</t>
  </si>
  <si>
    <t>Мазмұны</t>
  </si>
  <si>
    <t>Макроэкономикалық және қаржылық конъюнктура</t>
  </si>
  <si>
    <t>Макроэкономикалық орта және оның тұрақтылық факторлары</t>
  </si>
  <si>
    <t>2.1.1.1-график</t>
  </si>
  <si>
    <t>2.1.1.2-график</t>
  </si>
  <si>
    <t>2.1.1.3-график</t>
  </si>
  <si>
    <t>2.1.1.4-график</t>
  </si>
  <si>
    <t>2.1.1.5-график</t>
  </si>
  <si>
    <t>2.1.1.1-кесте</t>
  </si>
  <si>
    <t>2.1.1.6-график</t>
  </si>
  <si>
    <t>2.1.2.1-график</t>
  </si>
  <si>
    <t>2.1.2.2-график</t>
  </si>
  <si>
    <t>2.1.2.1-кесте</t>
  </si>
  <si>
    <t>2.1.2.3-график</t>
  </si>
  <si>
    <t>2.1.2.4-график</t>
  </si>
  <si>
    <t>1-бокс 1-кесте</t>
  </si>
  <si>
    <t>2-бокс 1-кесте</t>
  </si>
  <si>
    <t xml:space="preserve">2.1.3.1-график </t>
  </si>
  <si>
    <t>2.1.3.2-график</t>
  </si>
  <si>
    <t>2.1.3.3-график</t>
  </si>
  <si>
    <t>Салалардың ЖІӨ өсуіндегі үлесі*</t>
  </si>
  <si>
    <t>Қызмет көрсету аясы салаларының өсуі*</t>
  </si>
  <si>
    <t>Өнеркәсіп салаларының ЖІӨ өсуіндегі үлесі*</t>
  </si>
  <si>
    <t>Жиынтық сұраныс компоненттерінің ЖІӨ өсуіндегі үлесі*</t>
  </si>
  <si>
    <t>Негізгі капиталға инвестицияларды қаржыландыру көздері</t>
  </si>
  <si>
    <t>Қазақстан экономикасы өсуінің болжамы</t>
  </si>
  <si>
    <t>Қазақстан экономикасының басым және сәйкес келетін индикаторлары</t>
  </si>
  <si>
    <t>Экспорт пен импорт динамикасы</t>
  </si>
  <si>
    <t>Шикізат тауарлары бағаларының консенсус-болжамы (АҚШ доллары)</t>
  </si>
  <si>
    <t>Сыртқы активтер мен міндеттемелердің динамикасы</t>
  </si>
  <si>
    <t>VECM моделінің нәтижесі</t>
  </si>
  <si>
    <t>Нақты тиімді айырбастау бағамы индексінің ауытқуы</t>
  </si>
  <si>
    <t>Төлем балансының 2011-2014 жылдарға арналған болжамы, млрд. АҚШ долл.</t>
  </si>
  <si>
    <t>Мемлекеттік бюджеттің өлшемдері</t>
  </si>
  <si>
    <t>Үкімет борышы</t>
  </si>
  <si>
    <t>ҚРҰҚ қаражат түсуі және пайдалану</t>
  </si>
  <si>
    <t>Қазақстандағы қаржылық қатынастардың даму «тереңдігі»</t>
  </si>
  <si>
    <t>2.2.1-график</t>
  </si>
  <si>
    <t>2.2.2-график</t>
  </si>
  <si>
    <t>2.2.3-график</t>
  </si>
  <si>
    <t>2.2.4-график</t>
  </si>
  <si>
    <t>2.2.5-график</t>
  </si>
  <si>
    <t>2.2.1-кесте</t>
  </si>
  <si>
    <t>2.2.2-кесте</t>
  </si>
  <si>
    <t>2.2.6-график</t>
  </si>
  <si>
    <t>2.2.7-график</t>
  </si>
  <si>
    <t xml:space="preserve">2.2.8-график </t>
  </si>
  <si>
    <t>Нақты экономиканың қорландыруға тәуелділігі</t>
  </si>
  <si>
    <t>5-санаттағы күмәнді заемдардың және үмітсіз заемдардың банктердің топтары бойынша несие портфеліндегі үлесінің динамикасы</t>
  </si>
  <si>
    <t>Кредиттік ресурстарға сұраныс пен ұсыныстың өзгеруі, респонденттердің %</t>
  </si>
  <si>
    <t>Қаржы секторының құрылымы</t>
  </si>
  <si>
    <t>Әрбір сегменттің 5 аса ірі қаржы институтының үлесі (активтер бойынша)</t>
  </si>
  <si>
    <t>Экономикалық қызметтің түрлері бойынша сақтандыру сыйлықақыларының сақтандыру сыйлықақыларының жалпы көлеміндегі үлесінің динамикасы</t>
  </si>
  <si>
    <t>Банктік конгломератқа тиесілігіне қарай сақтандыру (қайта сақтандыру) ұйымдарының кірістілігі көрсеткіштерінің динамикасы</t>
  </si>
  <si>
    <t>Қаржы нарықтарының жай-күйі</t>
  </si>
  <si>
    <t>2.3.1.1-график</t>
  </si>
  <si>
    <t>2.3.1.2-график</t>
  </si>
  <si>
    <t>2.3.1.3-график</t>
  </si>
  <si>
    <t>2.3.1.4-график</t>
  </si>
  <si>
    <t>2.3.1.5-график</t>
  </si>
  <si>
    <t>2.3.1.6-график</t>
  </si>
  <si>
    <t>2.3.1.7-график</t>
  </si>
  <si>
    <t>2.3.2.1-график</t>
  </si>
  <si>
    <t>2.3.2.2-график</t>
  </si>
  <si>
    <t>2.3.2.3-график</t>
  </si>
  <si>
    <t>2.3.2.4-график</t>
  </si>
  <si>
    <t>1-санат</t>
  </si>
  <si>
    <t>А листингі (2008 жылғы қыркүйекке дейін)</t>
  </si>
  <si>
    <t>2-санат</t>
  </si>
  <si>
    <t>В листингі (2008 жылғы қыркүйекке дейін)</t>
  </si>
  <si>
    <t>3-санат</t>
  </si>
  <si>
    <t>Листингке жатпайтын БҚ (2008 жылғы қыркүйекке дейін)</t>
  </si>
  <si>
    <t>Барлығы</t>
  </si>
  <si>
    <t>KASE Shares индексінің айдың аяғындағы мәні (оң ось)</t>
  </si>
  <si>
    <t xml:space="preserve">KASE_BY индексінің айдың аяғындағы мәні (оң ось) </t>
  </si>
  <si>
    <t>Банктердің активтері мен шартты міндеттемелері және тәуекел дәрежесі бойынша мөлшерленген активтері (міндеттемелерін қайта құрылымдауды аяқтаған банктерді қоспағанда)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</si>
</sst>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_-;\-* #,##0.00_-;_-* &quot;-&quot;??_-;_-@_-"/>
    <numFmt numFmtId="172" formatCode="_(&quot;$&quot;* #,##0_);_(&quot;$&quot;* \(#,##0\);_(&quot;$&quot;* &quot;-&quot;_);_(@_)"/>
    <numFmt numFmtId="173" formatCode="_(* #,##0.00_);_(* \(#,##0.00\);_(* &quot;-&quot;??_);_(@_)"/>
    <numFmt numFmtId="174" formatCode="#,##0_);[Blue]\(\-\)\ #,##0_)"/>
    <numFmt numFmtId="175" formatCode="d/mm"/>
    <numFmt numFmtId="176" formatCode="_([$€]* #,##0.00_);_([$€]* \(#,##0.00\);_([$€]* &quot;-&quot;??_);_(@_)"/>
    <numFmt numFmtId="177" formatCode="_-* #,##0_р_._-;\-* #,##0_р_._-;_-* &quot;-&quot;??_р_._-;_-@_-"/>
    <numFmt numFmtId="178" formatCode="0.0"/>
    <numFmt numFmtId="179" formatCode="#,##0.0"/>
    <numFmt numFmtId="180" formatCode="0.0000"/>
    <numFmt numFmtId="181" formatCode="0.000"/>
    <numFmt numFmtId="182" formatCode="0.0%"/>
    <numFmt numFmtId="183" formatCode="_-* #,##0.0_р_._-;\-* #,##0.0_р_._-;_-* &quot;-&quot;??_р_._-;_-@_-"/>
    <numFmt numFmtId="184" formatCode="#,##0.000"/>
    <numFmt numFmtId="185" formatCode="dd/mm/yy;@"/>
    <numFmt numFmtId="188" formatCode="#,##0.0;;\–"/>
    <numFmt numFmtId="190" formatCode="_(* #,##0.0_);_(* \(#,##0.0\);_(* &quot;-&quot;??_);_(@_)"/>
    <numFmt numFmtId="191" formatCode="#,##0.0_ ;\-#,##0.0\ "/>
    <numFmt numFmtId="192" formatCode="0.000%"/>
    <numFmt numFmtId="193" formatCode="_(* #,##0.0_);_(* \(#,##0.0\);_(* &quot;-&quot;_);_(@_)"/>
    <numFmt numFmtId="194" formatCode="#,##0.0000"/>
  </numFmts>
  <fonts count="91">
    <font>
      <sz val="10"/>
      <name val="Arial Cyr"/>
      <charset val="204"/>
    </font>
    <font>
      <sz val="10"/>
      <name val="Arial Cyr"/>
      <charset val="204"/>
    </font>
    <font>
      <sz val="10"/>
      <name val="Arial"/>
      <family val="2"/>
      <charset val="204"/>
    </font>
    <font>
      <sz val="11"/>
      <color indexed="8"/>
      <name val="Calibri"/>
      <family val="2"/>
    </font>
    <font>
      <sz val="11"/>
      <color indexed="9"/>
      <name val="Calibri"/>
      <family val="2"/>
    </font>
    <font>
      <sz val="11"/>
      <color indexed="20"/>
      <name val="Calibri"/>
      <family val="2"/>
    </font>
    <font>
      <b/>
      <sz val="10"/>
      <name val="Arial"/>
      <family val="2"/>
      <charset val="204"/>
    </font>
    <font>
      <b/>
      <sz val="10"/>
      <name val="Arial"/>
      <family val="2"/>
    </font>
    <font>
      <b/>
      <sz val="11"/>
      <color indexed="52"/>
      <name val="Calibri"/>
      <family val="2"/>
    </font>
    <font>
      <sz val="10"/>
      <name val="Arial"/>
      <family val="2"/>
    </font>
    <font>
      <b/>
      <sz val="11"/>
      <color indexed="9"/>
      <name val="Calibri"/>
      <family val="2"/>
    </font>
    <font>
      <sz val="16"/>
      <name val="Angsana New"/>
      <family val="1"/>
    </font>
    <font>
      <sz val="10"/>
      <name val="Arial"/>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Arial Cyr"/>
    </font>
    <font>
      <sz val="11"/>
      <color indexed="52"/>
      <name val="Calibri"/>
      <family val="2"/>
    </font>
    <font>
      <sz val="11"/>
      <color indexed="60"/>
      <name val="Calibri"/>
      <family val="2"/>
    </font>
    <font>
      <sz val="10"/>
      <name val="Arial"/>
      <family val="2"/>
      <charset val="204"/>
    </font>
    <font>
      <sz val="10"/>
      <name val="Arial CE"/>
      <charset val="238"/>
    </font>
    <font>
      <i/>
      <sz val="10"/>
      <name val="Helv"/>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charset val="204"/>
    </font>
    <font>
      <u/>
      <sz val="10"/>
      <color indexed="12"/>
      <name val="Arial Cyr"/>
      <charset val="204"/>
    </font>
    <font>
      <sz val="11"/>
      <color indexed="8"/>
      <name val="Calibri"/>
      <family val="2"/>
      <charset val="204"/>
    </font>
    <font>
      <sz val="10"/>
      <name val="Arial"/>
      <family val="2"/>
      <charset val="204"/>
    </font>
    <font>
      <sz val="10"/>
      <name val="Courier"/>
      <family val="1"/>
      <charset val="204"/>
    </font>
    <font>
      <b/>
      <sz val="10"/>
      <name val="Arial Cyr"/>
      <charset val="204"/>
    </font>
    <font>
      <sz val="11"/>
      <name val="ＭＳ Ｐゴシック"/>
      <family val="3"/>
      <charset val="128"/>
    </font>
    <font>
      <b/>
      <sz val="10"/>
      <name val="Times New Roman"/>
      <family val="1"/>
      <charset val="204"/>
    </font>
    <font>
      <sz val="9"/>
      <name val="Times New Roman"/>
      <family val="1"/>
      <charset val="204"/>
    </font>
    <font>
      <i/>
      <sz val="9"/>
      <name val="Times New Roman"/>
      <family val="1"/>
      <charset val="204"/>
    </font>
    <font>
      <b/>
      <sz val="8"/>
      <color indexed="8"/>
      <name val="Times New Roman"/>
      <family val="1"/>
      <charset val="204"/>
    </font>
    <font>
      <sz val="8"/>
      <name val="Arial Cyr"/>
      <charset val="204"/>
    </font>
    <font>
      <vertAlign val="superscript"/>
      <sz val="10"/>
      <name val="Times New Roman"/>
      <family val="1"/>
      <charset val="204"/>
    </font>
    <font>
      <b/>
      <sz val="10"/>
      <color indexed="8"/>
      <name val="Times New Roman"/>
      <family val="1"/>
      <charset val="204"/>
    </font>
    <font>
      <i/>
      <sz val="10"/>
      <name val="Times New Roman"/>
      <family val="1"/>
    </font>
    <font>
      <sz val="10"/>
      <name val="Times New Roman"/>
      <family val="1"/>
      <charset val="204"/>
    </font>
    <font>
      <sz val="8"/>
      <name val="Times New Roman"/>
      <family val="1"/>
      <charset val="204"/>
    </font>
    <font>
      <sz val="8"/>
      <name val="Times New Roman"/>
      <family val="1"/>
      <charset val="204"/>
    </font>
    <font>
      <b/>
      <i/>
      <sz val="10"/>
      <name val="Times New Roman"/>
      <family val="1"/>
      <charset val="204"/>
    </font>
    <font>
      <b/>
      <sz val="12"/>
      <name val="Times New Roman"/>
      <family val="1"/>
      <charset val="204"/>
    </font>
    <font>
      <b/>
      <sz val="8"/>
      <name val="Times New Roman"/>
      <family val="1"/>
      <charset val="204"/>
    </font>
    <font>
      <sz val="10"/>
      <name val="Times New Roman"/>
      <family val="1"/>
    </font>
    <font>
      <sz val="11"/>
      <color indexed="8"/>
      <name val="Times New Roman"/>
      <family val="2"/>
      <charset val="204"/>
    </font>
    <font>
      <i/>
      <sz val="10"/>
      <name val="Times New Roman"/>
      <family val="1"/>
      <charset val="204"/>
    </font>
    <font>
      <b/>
      <sz val="10"/>
      <name val="Times New Roman"/>
      <family val="1"/>
      <charset val="204"/>
    </font>
    <font>
      <b/>
      <sz val="10"/>
      <name val="Times New Roman"/>
      <family val="1"/>
    </font>
    <font>
      <sz val="10"/>
      <color indexed="9"/>
      <name val="Times New Roman"/>
      <family val="1"/>
      <charset val="204"/>
    </font>
    <font>
      <b/>
      <sz val="11"/>
      <name val="Times New Roman"/>
      <family val="1"/>
      <charset val="204"/>
    </font>
    <font>
      <sz val="10"/>
      <color indexed="8"/>
      <name val="Times New Roman"/>
      <family val="1"/>
      <charset val="204"/>
    </font>
    <font>
      <b/>
      <sz val="9"/>
      <name val="Times New Roman"/>
      <family val="1"/>
      <charset val="204"/>
    </font>
    <font>
      <i/>
      <sz val="10"/>
      <color indexed="8"/>
      <name val="Times New Roman"/>
      <family val="1"/>
      <charset val="204"/>
    </font>
    <font>
      <sz val="8"/>
      <name val="Times New Roman"/>
      <family val="1"/>
    </font>
    <font>
      <b/>
      <sz val="10"/>
      <color indexed="18"/>
      <name val="Times New Roman"/>
      <family val="1"/>
      <charset val="204"/>
    </font>
    <font>
      <b/>
      <sz val="10"/>
      <color indexed="9"/>
      <name val="Times New Roman"/>
      <family val="1"/>
      <charset val="204"/>
    </font>
    <font>
      <vertAlign val="superscript"/>
      <sz val="8"/>
      <name val="Times New Roman"/>
      <family val="1"/>
      <charset val="204"/>
    </font>
    <font>
      <sz val="8"/>
      <name val="Arial"/>
      <family val="2"/>
      <charset val="204"/>
    </font>
    <font>
      <sz val="10"/>
      <color indexed="8"/>
      <name val="Arial"/>
      <family val="2"/>
      <charset val="204"/>
    </font>
    <font>
      <sz val="10"/>
      <color indexed="8"/>
      <name val="MS Sans Serif"/>
      <family val="2"/>
      <charset val="204"/>
    </font>
    <font>
      <sz val="8"/>
      <color indexed="8"/>
      <name val="Arial"/>
      <family val="2"/>
      <charset val="204"/>
    </font>
    <font>
      <b/>
      <i/>
      <sz val="10"/>
      <color indexed="61"/>
      <name val="Times New Roman"/>
      <family val="1"/>
      <charset val="204"/>
    </font>
    <font>
      <sz val="8"/>
      <name val="Arial CYR"/>
      <family val="2"/>
      <charset val="204"/>
    </font>
    <font>
      <i/>
      <sz val="9"/>
      <color indexed="8"/>
      <name val="Times New Roman"/>
      <family val="1"/>
      <charset val="204"/>
    </font>
    <font>
      <u/>
      <sz val="10"/>
      <color indexed="12"/>
      <name val="Times New Roman"/>
      <family val="1"/>
      <charset val="204"/>
    </font>
    <font>
      <sz val="10"/>
      <name val="Arial Cyr"/>
      <family val="2"/>
      <charset val="204"/>
    </font>
    <font>
      <sz val="10"/>
      <color indexed="10"/>
      <name val="Times New Roman"/>
      <family val="1"/>
      <charset val="204"/>
    </font>
    <font>
      <i/>
      <sz val="10"/>
      <color indexed="8"/>
      <name val="Calibri"/>
      <family val="2"/>
      <charset val="204"/>
    </font>
    <font>
      <b/>
      <sz val="14"/>
      <name val="Times New Roman"/>
      <family val="1"/>
      <charset val="204"/>
    </font>
    <font>
      <b/>
      <i/>
      <sz val="9"/>
      <name val="Times New Roman"/>
      <family val="1"/>
      <charset val="204"/>
    </font>
    <font>
      <b/>
      <sz val="10"/>
      <name val="Arial Cyr"/>
      <family val="2"/>
      <charset val="204"/>
    </font>
    <font>
      <sz val="9"/>
      <color indexed="10"/>
      <name val="Times New Roman"/>
      <family val="1"/>
      <charset val="204"/>
    </font>
    <font>
      <sz val="8"/>
      <name val="Academy"/>
    </font>
    <font>
      <sz val="10"/>
      <name val="Arial Cyr"/>
      <charset val="204"/>
    </font>
    <font>
      <i/>
      <sz val="8"/>
      <name val="Times New Roman"/>
      <family val="1"/>
      <charset val="204"/>
    </font>
    <font>
      <i/>
      <sz val="10"/>
      <name val="Times New Roman"/>
      <family val="1"/>
      <charset val="204"/>
    </font>
    <font>
      <vertAlign val="superscript"/>
      <sz val="10"/>
      <name val="Times New Roman"/>
      <family val="1"/>
      <charset val="204"/>
    </font>
    <font>
      <sz val="9"/>
      <name val="Times New Roman"/>
      <family val="1"/>
      <charset val="204"/>
    </font>
    <font>
      <sz val="9"/>
      <name val="Arial"/>
      <family val="2"/>
      <charset val="204"/>
    </font>
    <font>
      <b/>
      <sz val="11"/>
      <color indexed="8"/>
      <name val="Times New Roman"/>
      <family val="1"/>
      <charset val="204"/>
    </font>
    <font>
      <sz val="11"/>
      <color indexed="8"/>
      <name val="Times New Roman"/>
      <family val="1"/>
      <charset val="204"/>
    </font>
    <font>
      <sz val="9"/>
      <color indexed="8"/>
      <name val="Calibri"/>
      <family val="2"/>
      <charset val="204"/>
    </font>
    <font>
      <i/>
      <sz val="9"/>
      <color indexed="8"/>
      <name val="Calibri"/>
      <family val="2"/>
      <charset val="204"/>
    </font>
    <font>
      <sz val="10"/>
      <name val="Times New Roman CE"/>
      <family val="1"/>
      <charset val="23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8"/>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style="medium">
        <color indexed="8"/>
      </bottom>
      <diagonal/>
    </border>
    <border>
      <left/>
      <right/>
      <top/>
      <bottom style="medium">
        <color indexed="8"/>
      </bottom>
      <diagonal/>
    </border>
    <border>
      <left/>
      <right style="medium">
        <color indexed="64"/>
      </right>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152">
    <xf numFmtId="0" fontId="0" fillId="0" borderId="0"/>
    <xf numFmtId="0" fontId="12" fillId="0" borderId="0"/>
    <xf numFmtId="0" fontId="2" fillId="0" borderId="0"/>
    <xf numFmtId="0" fontId="12"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0" borderId="0">
      <alignment horizontal="center" wrapText="1"/>
    </xf>
    <xf numFmtId="0" fontId="7" fillId="0" borderId="0">
      <alignment horizontal="left"/>
    </xf>
    <xf numFmtId="0" fontId="7" fillId="0" borderId="0">
      <alignment horizontal="right"/>
    </xf>
    <xf numFmtId="0" fontId="8" fillId="20" borderId="1" applyNumberFormat="0" applyAlignment="0" applyProtection="0"/>
    <xf numFmtId="0" fontId="9" fillId="0" borderId="0">
      <alignment horizontal="center" wrapText="1"/>
    </xf>
    <xf numFmtId="0" fontId="10" fillId="21" borderId="2" applyNumberFormat="0" applyAlignment="0" applyProtection="0"/>
    <xf numFmtId="173" fontId="11" fillId="0" borderId="0" applyFont="0" applyFill="0" applyBorder="0" applyAlignment="0" applyProtection="0"/>
    <xf numFmtId="176" fontId="1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175" fontId="19" fillId="0" borderId="0"/>
    <xf numFmtId="0" fontId="9" fillId="0" borderId="0">
      <alignment horizontal="left"/>
    </xf>
    <xf numFmtId="0" fontId="20" fillId="0" borderId="6" applyNumberFormat="0" applyFill="0" applyAlignment="0" applyProtection="0"/>
    <xf numFmtId="0" fontId="21" fillId="22" borderId="0" applyNumberFormat="0" applyBorder="0" applyAlignment="0" applyProtection="0"/>
    <xf numFmtId="0" fontId="9" fillId="0" borderId="0"/>
    <xf numFmtId="0" fontId="9" fillId="0" borderId="0"/>
    <xf numFmtId="0" fontId="1" fillId="0" borderId="0"/>
    <xf numFmtId="0" fontId="1" fillId="0" borderId="0"/>
    <xf numFmtId="0" fontId="22" fillId="0" borderId="0"/>
    <xf numFmtId="0" fontId="12" fillId="0" borderId="0"/>
    <xf numFmtId="0" fontId="1" fillId="0" borderId="0"/>
    <xf numFmtId="0" fontId="64" fillId="0" borderId="0"/>
    <xf numFmtId="0" fontId="65" fillId="0" borderId="0"/>
    <xf numFmtId="0" fontId="66" fillId="0" borderId="0"/>
    <xf numFmtId="0" fontId="67" fillId="0" borderId="0"/>
    <xf numFmtId="0" fontId="23" fillId="0" borderId="0"/>
    <xf numFmtId="0" fontId="12" fillId="23" borderId="7" applyNumberFormat="0" applyFont="0" applyAlignment="0" applyProtection="0"/>
    <xf numFmtId="0" fontId="24" fillId="0" borderId="8"/>
    <xf numFmtId="172" fontId="3" fillId="0" borderId="0"/>
    <xf numFmtId="0" fontId="25" fillId="20" borderId="9" applyNumberForma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18" fillId="7" borderId="1" applyNumberFormat="0" applyAlignment="0" applyProtection="0"/>
    <xf numFmtId="174" fontId="29" fillId="0" borderId="11" applyBorder="0">
      <protection hidden="1"/>
    </xf>
    <xf numFmtId="0" fontId="25" fillId="20" borderId="9" applyNumberFormat="0" applyAlignment="0" applyProtection="0"/>
    <xf numFmtId="0" fontId="8" fillId="20" borderId="1" applyNumberFormat="0" applyAlignment="0" applyProtection="0"/>
    <xf numFmtId="0" fontId="30" fillId="0" borderId="0" applyNumberFormat="0" applyFill="0" applyBorder="0" applyAlignment="0" applyProtection="0">
      <alignment vertical="top"/>
      <protection locked="0"/>
    </xf>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7" fillId="0" borderId="10" applyNumberFormat="0" applyFill="0" applyAlignment="0" applyProtection="0"/>
    <xf numFmtId="0" fontId="10" fillId="21" borderId="2" applyNumberFormat="0" applyAlignment="0" applyProtection="0"/>
    <xf numFmtId="0" fontId="26" fillId="0" borderId="0" applyNumberFormat="0" applyFill="0" applyBorder="0" applyAlignment="0" applyProtection="0"/>
    <xf numFmtId="0" fontId="21" fillId="22" borderId="0" applyNumberFormat="0" applyBorder="0" applyAlignment="0" applyProtection="0"/>
    <xf numFmtId="0" fontId="31" fillId="0" borderId="0"/>
    <xf numFmtId="0" fontId="1" fillId="0" borderId="0"/>
    <xf numFmtId="0" fontId="1" fillId="0" borderId="0"/>
    <xf numFmtId="0" fontId="32" fillId="0" borderId="0"/>
    <xf numFmtId="0" fontId="51" fillId="0" borderId="0"/>
    <xf numFmtId="0" fontId="12" fillId="0" borderId="0"/>
    <xf numFmtId="0" fontId="44" fillId="0" borderId="0"/>
    <xf numFmtId="0" fontId="44" fillId="0" borderId="0"/>
    <xf numFmtId="0" fontId="1" fillId="0" borderId="0"/>
    <xf numFmtId="0" fontId="44" fillId="0" borderId="0"/>
    <xf numFmtId="0" fontId="12" fillId="0" borderId="0"/>
    <xf numFmtId="0" fontId="12" fillId="0" borderId="0"/>
    <xf numFmtId="0" fontId="32" fillId="0" borderId="0"/>
    <xf numFmtId="0" fontId="12" fillId="0" borderId="0"/>
    <xf numFmtId="0" fontId="31" fillId="0" borderId="0"/>
    <xf numFmtId="0" fontId="12" fillId="0" borderId="0"/>
    <xf numFmtId="0" fontId="1" fillId="0" borderId="0"/>
    <xf numFmtId="0" fontId="1" fillId="0" borderId="0"/>
    <xf numFmtId="0" fontId="1" fillId="0" borderId="0"/>
    <xf numFmtId="0" fontId="1" fillId="0" borderId="0"/>
    <xf numFmtId="0" fontId="1" fillId="0" borderId="0"/>
    <xf numFmtId="0" fontId="32" fillId="0" borderId="0"/>
    <xf numFmtId="0" fontId="44" fillId="0" borderId="0"/>
    <xf numFmtId="0" fontId="12" fillId="0" borderId="0"/>
    <xf numFmtId="0" fontId="12" fillId="0" borderId="0"/>
    <xf numFmtId="0" fontId="1" fillId="0" borderId="0"/>
    <xf numFmtId="0" fontId="2" fillId="0" borderId="0"/>
    <xf numFmtId="0" fontId="2" fillId="0" borderId="0"/>
    <xf numFmtId="0" fontId="1" fillId="0" borderId="0"/>
    <xf numFmtId="0" fontId="44" fillId="0" borderId="0"/>
    <xf numFmtId="0" fontId="31" fillId="0" borderId="0"/>
    <xf numFmtId="0" fontId="1" fillId="0" borderId="0"/>
    <xf numFmtId="0" fontId="44" fillId="0" borderId="0"/>
    <xf numFmtId="0" fontId="12" fillId="0" borderId="0"/>
    <xf numFmtId="0" fontId="79" fillId="0" borderId="0"/>
    <xf numFmtId="0" fontId="65" fillId="0" borderId="0"/>
    <xf numFmtId="0" fontId="1" fillId="0" borderId="0"/>
    <xf numFmtId="0" fontId="29" fillId="0" borderId="0"/>
    <xf numFmtId="0" fontId="31" fillId="0" borderId="0"/>
    <xf numFmtId="0" fontId="1" fillId="0" borderId="0"/>
    <xf numFmtId="0" fontId="1" fillId="0" borderId="0"/>
    <xf numFmtId="0" fontId="1" fillId="0" borderId="0"/>
    <xf numFmtId="0" fontId="1" fillId="0" borderId="0"/>
    <xf numFmtId="0" fontId="29" fillId="0" borderId="0"/>
    <xf numFmtId="0" fontId="29" fillId="0" borderId="0"/>
    <xf numFmtId="0" fontId="19" fillId="0" borderId="0"/>
    <xf numFmtId="0" fontId="1" fillId="0" borderId="0"/>
    <xf numFmtId="0" fontId="1" fillId="0" borderId="0"/>
    <xf numFmtId="0" fontId="5" fillId="3" borderId="0" applyNumberFormat="0" applyBorder="0" applyAlignment="0" applyProtection="0"/>
    <xf numFmtId="0" fontId="13" fillId="0" borderId="0" applyNumberFormat="0" applyFill="0" applyBorder="0" applyAlignment="0" applyProtection="0"/>
    <xf numFmtId="0" fontId="1" fillId="23"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6" applyNumberFormat="0" applyFill="0" applyAlignment="0" applyProtection="0"/>
    <xf numFmtId="14" fontId="33" fillId="0" borderId="0" applyProtection="0">
      <alignment vertical="center"/>
    </xf>
    <xf numFmtId="0" fontId="28" fillId="0" borderId="0" applyNumberFormat="0" applyFill="0" applyBorder="0" applyAlignment="0" applyProtection="0"/>
    <xf numFmtId="38" fontId="19" fillId="0" borderId="0" applyFont="0" applyFill="0" applyBorder="0" applyAlignment="0" applyProtection="0"/>
    <xf numFmtId="40" fontId="19"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173" fontId="12" fillId="0" borderId="0" applyFont="0" applyFill="0" applyBorder="0" applyAlignment="0" applyProtection="0"/>
    <xf numFmtId="0" fontId="14" fillId="4" borderId="0" applyNumberFormat="0" applyBorder="0" applyAlignment="0" applyProtection="0"/>
    <xf numFmtId="0" fontId="35" fillId="0" borderId="0"/>
  </cellStyleXfs>
  <cellXfs count="1186">
    <xf numFmtId="0" fontId="0" fillId="0" borderId="0" xfId="0"/>
    <xf numFmtId="0" fontId="29" fillId="0" borderId="0" xfId="103" applyFont="1"/>
    <xf numFmtId="0" fontId="36" fillId="0" borderId="0" xfId="103" applyFont="1"/>
    <xf numFmtId="0" fontId="36" fillId="0" borderId="12" xfId="103" applyFont="1" applyBorder="1"/>
    <xf numFmtId="0" fontId="36" fillId="0" borderId="13" xfId="103" applyFont="1" applyBorder="1" applyAlignment="1">
      <alignment horizontal="center" vertical="center"/>
    </xf>
    <xf numFmtId="0" fontId="36" fillId="0" borderId="14" xfId="103" applyFont="1" applyBorder="1" applyAlignment="1">
      <alignment horizontal="center" vertical="center"/>
    </xf>
    <xf numFmtId="0" fontId="29" fillId="0" borderId="15" xfId="103" applyFont="1" applyBorder="1"/>
    <xf numFmtId="0" fontId="29" fillId="0" borderId="11" xfId="103" applyFont="1" applyBorder="1" applyAlignment="1">
      <alignment horizontal="center" vertical="center"/>
    </xf>
    <xf numFmtId="2" fontId="29" fillId="0" borderId="11" xfId="103" applyNumberFormat="1" applyFont="1" applyBorder="1" applyAlignment="1">
      <alignment horizontal="center" vertical="center"/>
    </xf>
    <xf numFmtId="2" fontId="29" fillId="0" borderId="0" xfId="103" applyNumberFormat="1" applyFont="1"/>
    <xf numFmtId="0" fontId="38" fillId="0" borderId="0" xfId="103" applyFont="1"/>
    <xf numFmtId="0" fontId="36" fillId="0" borderId="0" xfId="0" applyFont="1" applyFill="1"/>
    <xf numFmtId="0" fontId="29" fillId="0" borderId="0" xfId="0" applyFont="1" applyFill="1"/>
    <xf numFmtId="0" fontId="36" fillId="0" borderId="11" xfId="105" applyFont="1" applyFill="1" applyBorder="1" applyAlignment="1">
      <alignment horizontal="center" vertical="center"/>
    </xf>
    <xf numFmtId="14" fontId="36" fillId="0" borderId="11" xfId="0" applyNumberFormat="1" applyFont="1" applyFill="1" applyBorder="1" applyAlignment="1">
      <alignment horizontal="center"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9" fillId="0" borderId="11" xfId="105" applyFont="1" applyFill="1" applyBorder="1" applyAlignment="1">
      <alignment vertical="center"/>
    </xf>
    <xf numFmtId="0" fontId="29" fillId="0" borderId="11" xfId="0" applyFont="1" applyFill="1" applyBorder="1" applyAlignment="1">
      <alignment vertical="center"/>
    </xf>
    <xf numFmtId="0" fontId="29" fillId="0" borderId="11" xfId="0" applyFont="1" applyFill="1" applyBorder="1" applyAlignment="1"/>
    <xf numFmtId="0" fontId="29" fillId="24" borderId="11" xfId="104" applyFont="1" applyFill="1" applyBorder="1" applyAlignment="1">
      <alignment vertical="center"/>
    </xf>
    <xf numFmtId="0" fontId="29" fillId="24" borderId="11" xfId="104" applyFont="1" applyFill="1" applyBorder="1" applyAlignment="1"/>
    <xf numFmtId="0" fontId="29" fillId="0" borderId="11" xfId="105" applyFont="1" applyFill="1" applyBorder="1" applyAlignment="1">
      <alignment horizontal="left" vertical="top" wrapText="1"/>
    </xf>
    <xf numFmtId="0" fontId="29" fillId="0" borderId="11" xfId="105" applyFont="1" applyFill="1" applyBorder="1" applyAlignment="1">
      <alignment vertical="center" wrapText="1" shrinkToFit="1"/>
    </xf>
    <xf numFmtId="0" fontId="29" fillId="0" borderId="11" xfId="105" applyFont="1" applyFill="1" applyBorder="1"/>
    <xf numFmtId="3" fontId="36" fillId="0" borderId="11" xfId="0" applyNumberFormat="1" applyFont="1" applyFill="1" applyBorder="1" applyAlignment="1">
      <alignment horizontal="center"/>
    </xf>
    <xf numFmtId="0" fontId="29" fillId="0" borderId="0" xfId="0" applyFont="1"/>
    <xf numFmtId="0" fontId="29" fillId="0" borderId="0" xfId="0" applyFont="1" applyFill="1" applyBorder="1"/>
    <xf numFmtId="3" fontId="36" fillId="0" borderId="0" xfId="0" applyNumberFormat="1" applyFont="1" applyBorder="1"/>
    <xf numFmtId="0" fontId="36" fillId="0" borderId="0" xfId="93" applyFont="1"/>
    <xf numFmtId="0" fontId="44" fillId="0" borderId="0" xfId="93"/>
    <xf numFmtId="0" fontId="44" fillId="0" borderId="0" xfId="93" applyFont="1"/>
    <xf numFmtId="0" fontId="36" fillId="0" borderId="11" xfId="93" applyFont="1" applyBorder="1"/>
    <xf numFmtId="0" fontId="36" fillId="0" borderId="11" xfId="93" applyNumberFormat="1" applyFont="1" applyBorder="1" applyAlignment="1">
      <alignment horizontal="center" vertical="center"/>
    </xf>
    <xf numFmtId="0" fontId="44" fillId="0" borderId="11" xfId="93" applyFont="1" applyBorder="1" applyAlignment="1">
      <alignment wrapText="1"/>
    </xf>
    <xf numFmtId="0" fontId="29" fillId="0" borderId="11" xfId="93" applyFont="1" applyBorder="1" applyAlignment="1">
      <alignment horizontal="left" wrapText="1"/>
    </xf>
    <xf numFmtId="0" fontId="44" fillId="0" borderId="0" xfId="94"/>
    <xf numFmtId="0" fontId="36" fillId="0" borderId="11" xfId="94" applyFont="1" applyBorder="1" applyAlignment="1">
      <alignment horizontal="center"/>
    </xf>
    <xf numFmtId="4" fontId="36" fillId="0" borderId="11" xfId="95" applyNumberFormat="1" applyFont="1" applyFill="1" applyBorder="1"/>
    <xf numFmtId="0" fontId="36" fillId="0" borderId="0" xfId="131" applyFont="1" applyFill="1" applyAlignment="1">
      <alignment horizontal="center"/>
    </xf>
    <xf numFmtId="0" fontId="36" fillId="0" borderId="0" xfId="131" applyFont="1" applyFill="1" applyBorder="1" applyAlignment="1">
      <alignment horizontal="center"/>
    </xf>
    <xf numFmtId="0" fontId="36" fillId="0" borderId="0" xfId="98" applyFont="1"/>
    <xf numFmtId="0" fontId="36" fillId="0" borderId="0" xfId="131" applyFont="1" applyFill="1" applyBorder="1" applyAlignment="1">
      <alignment horizontal="left"/>
    </xf>
    <xf numFmtId="0" fontId="30" fillId="0" borderId="0" xfId="78" applyFill="1" applyBorder="1" applyAlignment="1" applyProtection="1"/>
    <xf numFmtId="0" fontId="29" fillId="0" borderId="0" xfId="131" applyFont="1" applyFill="1" applyBorder="1" applyAlignment="1">
      <alignment horizontal="left"/>
    </xf>
    <xf numFmtId="0" fontId="29" fillId="0" borderId="0" xfId="0" applyFont="1" applyBorder="1" applyAlignment="1">
      <alignment horizontal="center"/>
    </xf>
    <xf numFmtId="0" fontId="29" fillId="0" borderId="0" xfId="0" applyFont="1" applyFill="1" applyBorder="1" applyAlignment="1">
      <alignment horizontal="center"/>
    </xf>
    <xf numFmtId="0" fontId="36" fillId="0" borderId="0" xfId="131" applyFont="1" applyFill="1" applyBorder="1" applyAlignment="1">
      <alignment horizontal="left" wrapText="1"/>
    </xf>
    <xf numFmtId="0" fontId="0" fillId="0" borderId="0" xfId="0" applyFill="1"/>
    <xf numFmtId="0" fontId="36" fillId="25" borderId="11" xfId="119" applyFont="1" applyFill="1" applyBorder="1" applyAlignment="1">
      <alignment horizontal="center"/>
    </xf>
    <xf numFmtId="0" fontId="36" fillId="25" borderId="11" xfId="131" applyFont="1" applyFill="1" applyBorder="1" applyAlignment="1">
      <alignment horizontal="center"/>
    </xf>
    <xf numFmtId="0" fontId="56" fillId="26" borderId="11" xfId="87" applyFont="1" applyFill="1" applyBorder="1" applyAlignment="1">
      <alignment horizontal="center"/>
    </xf>
    <xf numFmtId="0" fontId="47" fillId="25" borderId="11" xfId="131" applyFont="1" applyFill="1" applyBorder="1" applyAlignment="1">
      <alignment horizontal="center"/>
    </xf>
    <xf numFmtId="0" fontId="36" fillId="0" borderId="0" xfId="0" applyFont="1"/>
    <xf numFmtId="0" fontId="29" fillId="0" borderId="11" xfId="0" applyFont="1" applyBorder="1"/>
    <xf numFmtId="14" fontId="36" fillId="0" borderId="11" xfId="0" applyNumberFormat="1" applyFont="1" applyBorder="1"/>
    <xf numFmtId="0" fontId="36" fillId="0" borderId="11" xfId="0" applyFont="1" applyBorder="1"/>
    <xf numFmtId="0" fontId="38" fillId="0" borderId="0" xfId="0" applyFont="1"/>
    <xf numFmtId="0" fontId="36" fillId="0" borderId="0" xfId="0" applyFont="1" applyAlignment="1">
      <alignment wrapText="1"/>
    </xf>
    <xf numFmtId="0" fontId="36" fillId="0" borderId="0" xfId="0" applyFont="1" applyAlignment="1"/>
    <xf numFmtId="0" fontId="36" fillId="0" borderId="11" xfId="0" applyFont="1" applyBorder="1" applyAlignment="1">
      <alignment horizontal="center" vertical="center"/>
    </xf>
    <xf numFmtId="0" fontId="36" fillId="0" borderId="11" xfId="0" applyFont="1" applyBorder="1" applyAlignment="1">
      <alignment horizontal="center" vertical="center" wrapText="1"/>
    </xf>
    <xf numFmtId="0" fontId="36" fillId="0" borderId="11" xfId="0" applyFont="1" applyFill="1" applyBorder="1" applyAlignment="1">
      <alignment horizontal="center" vertical="center" wrapText="1"/>
    </xf>
    <xf numFmtId="0" fontId="29" fillId="0" borderId="11" xfId="0" applyFont="1" applyFill="1" applyBorder="1" applyAlignment="1">
      <alignment wrapText="1"/>
    </xf>
    <xf numFmtId="10" fontId="29" fillId="0" borderId="16" xfId="0" applyNumberFormat="1" applyFont="1" applyFill="1" applyBorder="1"/>
    <xf numFmtId="10" fontId="29" fillId="0" borderId="11" xfId="0" applyNumberFormat="1" applyFont="1" applyFill="1" applyBorder="1"/>
    <xf numFmtId="10" fontId="29" fillId="0" borderId="11" xfId="0" applyNumberFormat="1" applyFont="1" applyBorder="1"/>
    <xf numFmtId="0" fontId="29" fillId="0" borderId="11" xfId="0" applyFont="1" applyFill="1" applyBorder="1" applyAlignment="1">
      <alignment vertical="top" wrapText="1"/>
    </xf>
    <xf numFmtId="0" fontId="29" fillId="0" borderId="0" xfId="0" applyFont="1" applyFill="1" applyBorder="1" applyAlignment="1">
      <alignment vertical="top" wrapText="1"/>
    </xf>
    <xf numFmtId="10" fontId="29" fillId="0" borderId="0" xfId="0" applyNumberFormat="1" applyFont="1" applyFill="1" applyBorder="1"/>
    <xf numFmtId="0" fontId="38" fillId="0" borderId="0" xfId="0" applyFont="1" applyAlignment="1">
      <alignment wrapText="1"/>
    </xf>
    <xf numFmtId="0" fontId="36" fillId="0" borderId="0" xfId="0" applyFont="1" applyFill="1" applyBorder="1" applyAlignment="1"/>
    <xf numFmtId="0" fontId="29" fillId="0" borderId="11" xfId="0" applyFont="1" applyFill="1" applyBorder="1"/>
    <xf numFmtId="14" fontId="29" fillId="0" borderId="11" xfId="0" applyNumberFormat="1" applyFont="1" applyBorder="1"/>
    <xf numFmtId="0" fontId="36" fillId="0" borderId="11" xfId="0" applyFont="1" applyBorder="1" applyAlignment="1">
      <alignment wrapText="1"/>
    </xf>
    <xf numFmtId="10" fontId="0" fillId="0" borderId="0" xfId="0" applyNumberFormat="1"/>
    <xf numFmtId="0" fontId="52" fillId="0" borderId="0" xfId="0" applyFont="1"/>
    <xf numFmtId="0" fontId="36" fillId="0" borderId="0" xfId="0" applyFont="1" applyFill="1" applyBorder="1"/>
    <xf numFmtId="182" fontId="29" fillId="0" borderId="0" xfId="138" applyNumberFormat="1" applyFont="1"/>
    <xf numFmtId="0" fontId="36" fillId="0" borderId="0" xfId="0" applyFont="1" applyBorder="1"/>
    <xf numFmtId="0" fontId="29" fillId="0" borderId="0" xfId="0" applyFont="1" applyBorder="1"/>
    <xf numFmtId="180" fontId="29" fillId="0" borderId="11" xfId="0" applyNumberFormat="1" applyFont="1" applyBorder="1"/>
    <xf numFmtId="14" fontId="36" fillId="0" borderId="11" xfId="0" applyNumberFormat="1" applyFont="1" applyBorder="1" applyAlignment="1">
      <alignment horizontal="center"/>
    </xf>
    <xf numFmtId="0" fontId="29" fillId="0" borderId="0" xfId="0" applyFont="1" applyAlignment="1">
      <alignment horizontal="right"/>
    </xf>
    <xf numFmtId="2" fontId="29" fillId="0" borderId="11" xfId="0" applyNumberFormat="1" applyFont="1" applyBorder="1"/>
    <xf numFmtId="0" fontId="0" fillId="0" borderId="0" xfId="0" applyAlignment="1"/>
    <xf numFmtId="0" fontId="36" fillId="0" borderId="0" xfId="0" applyFont="1" applyFill="1" applyBorder="1" applyAlignment="1">
      <alignment horizontal="left" wrapText="1"/>
    </xf>
    <xf numFmtId="0" fontId="0" fillId="0" borderId="0" xfId="0" applyFill="1" applyBorder="1"/>
    <xf numFmtId="179" fontId="29" fillId="0" borderId="11" xfId="0" applyNumberFormat="1" applyFont="1" applyFill="1" applyBorder="1" applyAlignment="1">
      <alignment horizontal="right" vertical="center"/>
    </xf>
    <xf numFmtId="0" fontId="29" fillId="0" borderId="0" xfId="124" applyFont="1" applyBorder="1"/>
    <xf numFmtId="182" fontId="29" fillId="0" borderId="0" xfId="138" applyNumberFormat="1" applyFont="1" applyBorder="1"/>
    <xf numFmtId="0" fontId="29" fillId="0" borderId="0" xfId="124" applyFont="1"/>
    <xf numFmtId="182" fontId="29" fillId="0" borderId="0" xfId="138" applyNumberFormat="1" applyFont="1" applyBorder="1" applyAlignment="1">
      <alignment horizontal="right"/>
    </xf>
    <xf numFmtId="0" fontId="29" fillId="0" borderId="0" xfId="107" applyFont="1"/>
    <xf numFmtId="179" fontId="29" fillId="0" borderId="11" xfId="0" applyNumberFormat="1" applyFont="1" applyBorder="1"/>
    <xf numFmtId="0" fontId="36" fillId="0" borderId="0" xfId="0" applyFont="1" applyBorder="1" applyAlignment="1">
      <alignment horizontal="left" vertical="top" wrapText="1"/>
    </xf>
    <xf numFmtId="0" fontId="36" fillId="0" borderId="11" xfId="0" applyFont="1" applyBorder="1" applyAlignment="1">
      <alignment horizontal="center"/>
    </xf>
    <xf numFmtId="0" fontId="29" fillId="0" borderId="0" xfId="0" applyFont="1" applyAlignment="1">
      <alignment horizontal="center"/>
    </xf>
    <xf numFmtId="3" fontId="29" fillId="0" borderId="0" xfId="0" applyNumberFormat="1" applyFont="1"/>
    <xf numFmtId="3" fontId="29" fillId="0" borderId="11" xfId="0" applyNumberFormat="1" applyFont="1" applyBorder="1"/>
    <xf numFmtId="0" fontId="36" fillId="0" borderId="11" xfId="0" applyFont="1" applyFill="1" applyBorder="1" applyAlignment="1">
      <alignment wrapText="1"/>
    </xf>
    <xf numFmtId="3" fontId="36" fillId="0" borderId="11" xfId="0" applyNumberFormat="1" applyFont="1" applyBorder="1"/>
    <xf numFmtId="3" fontId="29" fillId="0" borderId="0" xfId="0" applyNumberFormat="1" applyFont="1" applyFill="1"/>
    <xf numFmtId="182" fontId="29" fillId="0" borderId="11" xfId="138" applyNumberFormat="1" applyFont="1" applyBorder="1" applyAlignment="1">
      <alignment horizontal="center"/>
    </xf>
    <xf numFmtId="49" fontId="36" fillId="0" borderId="11" xfId="0" applyNumberFormat="1" applyFont="1" applyBorder="1"/>
    <xf numFmtId="49" fontId="36" fillId="0" borderId="11" xfId="0" applyNumberFormat="1" applyFont="1" applyFill="1" applyBorder="1" applyAlignment="1">
      <alignment horizontal="center"/>
    </xf>
    <xf numFmtId="0" fontId="52" fillId="0" borderId="0" xfId="0" applyFont="1" applyBorder="1"/>
    <xf numFmtId="0" fontId="29" fillId="0" borderId="0" xfId="108" applyFont="1"/>
    <xf numFmtId="0" fontId="55" fillId="0" borderId="0" xfId="108" applyFont="1" applyBorder="1" applyAlignment="1">
      <alignment horizontal="center"/>
    </xf>
    <xf numFmtId="0" fontId="55" fillId="0" borderId="0" xfId="108" applyFont="1" applyBorder="1"/>
    <xf numFmtId="0" fontId="36" fillId="0" borderId="0" xfId="108" applyFont="1"/>
    <xf numFmtId="14" fontId="36" fillId="0" borderId="0" xfId="108" applyNumberFormat="1" applyFont="1" applyAlignment="1">
      <alignment horizontal="right"/>
    </xf>
    <xf numFmtId="0" fontId="36" fillId="0" borderId="12" xfId="108" applyFont="1" applyBorder="1"/>
    <xf numFmtId="0" fontId="36" fillId="0" borderId="15" xfId="108" applyFont="1" applyBorder="1"/>
    <xf numFmtId="0" fontId="36" fillId="0" borderId="17" xfId="108" applyFont="1" applyBorder="1"/>
    <xf numFmtId="179" fontId="29" fillId="0" borderId="0" xfId="108" applyNumberFormat="1" applyFont="1"/>
    <xf numFmtId="0" fontId="29" fillId="0" borderId="0" xfId="108" applyFont="1" applyFill="1"/>
    <xf numFmtId="177" fontId="55" fillId="0" borderId="0" xfId="145" applyNumberFormat="1" applyFont="1" applyBorder="1"/>
    <xf numFmtId="0" fontId="62" fillId="0" borderId="0" xfId="108" applyFont="1" applyBorder="1"/>
    <xf numFmtId="0" fontId="38" fillId="0" borderId="0" xfId="108" applyFont="1"/>
    <xf numFmtId="0" fontId="36" fillId="0" borderId="11" xfId="0" applyFont="1" applyBorder="1" applyAlignment="1"/>
    <xf numFmtId="0" fontId="0" fillId="0" borderId="0" xfId="0" applyAlignment="1">
      <alignment wrapText="1"/>
    </xf>
    <xf numFmtId="0" fontId="29" fillId="0" borderId="0" xfId="109" applyFont="1"/>
    <xf numFmtId="183" fontId="29" fillId="0" borderId="0" xfId="145" applyNumberFormat="1" applyFont="1"/>
    <xf numFmtId="0" fontId="36" fillId="0" borderId="0" xfId="109" applyFont="1"/>
    <xf numFmtId="0" fontId="36" fillId="0" borderId="11" xfId="109" applyFont="1" applyBorder="1" applyAlignment="1">
      <alignment horizontal="center" vertical="center" wrapText="1"/>
    </xf>
    <xf numFmtId="0" fontId="36" fillId="0" borderId="11" xfId="109" applyFont="1" applyBorder="1" applyAlignment="1">
      <alignment horizontal="center" vertical="center"/>
    </xf>
    <xf numFmtId="0" fontId="29" fillId="0" borderId="11" xfId="109" applyFont="1" applyBorder="1" applyAlignment="1">
      <alignment wrapText="1"/>
    </xf>
    <xf numFmtId="179" fontId="29" fillId="0" borderId="11" xfId="109" applyNumberFormat="1" applyFont="1" applyBorder="1" applyAlignment="1">
      <alignment horizontal="center"/>
    </xf>
    <xf numFmtId="179" fontId="29" fillId="0" borderId="0" xfId="109" applyNumberFormat="1" applyFont="1"/>
    <xf numFmtId="0" fontId="52" fillId="0" borderId="11" xfId="109" applyFont="1" applyBorder="1" applyAlignment="1">
      <alignment wrapText="1"/>
    </xf>
    <xf numFmtId="179" fontId="52" fillId="0" borderId="11" xfId="109" applyNumberFormat="1" applyFont="1" applyBorder="1" applyAlignment="1">
      <alignment horizontal="center"/>
    </xf>
    <xf numFmtId="43" fontId="29" fillId="0" borderId="0" xfId="145" applyFont="1"/>
    <xf numFmtId="178" fontId="29" fillId="0" borderId="0" xfId="109" applyNumberFormat="1" applyFont="1"/>
    <xf numFmtId="0" fontId="36" fillId="0" borderId="0" xfId="109" applyFont="1" applyBorder="1" applyAlignment="1">
      <alignment horizontal="left"/>
    </xf>
    <xf numFmtId="0" fontId="36" fillId="0" borderId="0" xfId="109" applyFont="1" applyBorder="1" applyAlignment="1">
      <alignment horizontal="center"/>
    </xf>
    <xf numFmtId="182" fontId="36" fillId="0" borderId="0" xfId="138" applyNumberFormat="1" applyFont="1" applyBorder="1" applyAlignment="1">
      <alignment horizontal="center"/>
    </xf>
    <xf numFmtId="0" fontId="29" fillId="0" borderId="0" xfId="109" applyFont="1" applyBorder="1" applyAlignment="1">
      <alignment wrapText="1"/>
    </xf>
    <xf numFmtId="0" fontId="29" fillId="0" borderId="0" xfId="109" applyFont="1" applyBorder="1"/>
    <xf numFmtId="0" fontId="38" fillId="0" borderId="0" xfId="109" applyFont="1" applyFill="1" applyBorder="1" applyAlignment="1">
      <alignment vertical="top" wrapText="1"/>
    </xf>
    <xf numFmtId="0" fontId="46" fillId="0" borderId="0" xfId="109" applyFont="1" applyFill="1" applyBorder="1" applyAlignment="1">
      <alignment horizontal="left" vertical="justify" wrapText="1"/>
    </xf>
    <xf numFmtId="182" fontId="46" fillId="0" borderId="0" xfId="138" applyNumberFormat="1" applyFont="1" applyFill="1" applyBorder="1" applyAlignment="1">
      <alignment horizontal="center"/>
    </xf>
    <xf numFmtId="0" fontId="36" fillId="0" borderId="11" xfId="109" applyFont="1" applyFill="1" applyBorder="1" applyAlignment="1">
      <alignment horizontal="center" vertical="center" wrapText="1"/>
    </xf>
    <xf numFmtId="0" fontId="29" fillId="0" borderId="11" xfId="109" applyFont="1" applyFill="1" applyBorder="1" applyAlignment="1">
      <alignment vertical="center" wrapText="1"/>
    </xf>
    <xf numFmtId="178" fontId="29" fillId="0" borderId="11" xfId="109" applyNumberFormat="1" applyFont="1" applyFill="1" applyBorder="1" applyAlignment="1">
      <alignment horizontal="center" vertical="center" wrapText="1"/>
    </xf>
    <xf numFmtId="178" fontId="29" fillId="0" borderId="18" xfId="109" applyNumberFormat="1" applyFont="1" applyFill="1" applyBorder="1" applyAlignment="1">
      <alignment horizontal="center" vertical="center" wrapText="1"/>
    </xf>
    <xf numFmtId="2" fontId="29" fillId="0" borderId="11" xfId="109" applyNumberFormat="1" applyFont="1" applyFill="1" applyBorder="1" applyAlignment="1">
      <alignment horizontal="center" vertical="center" wrapText="1"/>
    </xf>
    <xf numFmtId="0" fontId="63" fillId="0" borderId="0" xfId="109" applyFont="1" applyAlignment="1">
      <alignment horizontal="left" wrapText="1"/>
    </xf>
    <xf numFmtId="0" fontId="63" fillId="0" borderId="0" xfId="109" applyFont="1" applyBorder="1" applyAlignment="1">
      <alignment horizontal="left" wrapText="1"/>
    </xf>
    <xf numFmtId="0" fontId="38" fillId="0" borderId="0" xfId="109" applyFont="1" applyBorder="1" applyAlignment="1"/>
    <xf numFmtId="0" fontId="36" fillId="0" borderId="0" xfId="109" applyFont="1" applyAlignment="1">
      <alignment horizontal="left"/>
    </xf>
    <xf numFmtId="0" fontId="44" fillId="0" borderId="0" xfId="109"/>
    <xf numFmtId="0" fontId="52" fillId="0" borderId="0" xfId="109" applyFont="1"/>
    <xf numFmtId="0" fontId="44" fillId="0" borderId="0" xfId="109" applyBorder="1"/>
    <xf numFmtId="0" fontId="63" fillId="0" borderId="19" xfId="109" applyFont="1" applyBorder="1" applyAlignment="1">
      <alignment horizontal="left" wrapText="1"/>
    </xf>
    <xf numFmtId="0" fontId="38" fillId="0" borderId="0" xfId="109" applyFont="1" applyAlignment="1">
      <alignment horizontal="justify"/>
    </xf>
    <xf numFmtId="0" fontId="29" fillId="0" borderId="11" xfId="109" applyFont="1" applyFill="1" applyBorder="1" applyAlignment="1">
      <alignment vertical="top" wrapText="1"/>
    </xf>
    <xf numFmtId="0" fontId="29" fillId="0" borderId="11" xfId="109" applyFont="1" applyFill="1" applyBorder="1" applyAlignment="1">
      <alignment horizontal="center" vertical="center" wrapText="1"/>
    </xf>
    <xf numFmtId="2" fontId="29" fillId="0" borderId="0" xfId="109" applyNumberFormat="1" applyFont="1"/>
    <xf numFmtId="9" fontId="29" fillId="0" borderId="0" xfId="138" applyFont="1"/>
    <xf numFmtId="0" fontId="29" fillId="0" borderId="0" xfId="102" applyFont="1" applyFill="1" applyBorder="1"/>
    <xf numFmtId="0" fontId="36" fillId="0" borderId="0" xfId="102" applyFont="1"/>
    <xf numFmtId="0" fontId="38" fillId="0" borderId="0" xfId="102" applyFont="1"/>
    <xf numFmtId="0" fontId="44" fillId="0" borderId="0" xfId="119" applyFill="1"/>
    <xf numFmtId="0" fontId="29" fillId="0" borderId="0" xfId="102" applyFont="1" applyFill="1" applyBorder="1" applyAlignment="1">
      <alignment horizontal="left"/>
    </xf>
    <xf numFmtId="0" fontId="29" fillId="0" borderId="0" xfId="102" applyFont="1" applyFill="1" applyBorder="1" applyAlignment="1">
      <alignment horizontal="right"/>
    </xf>
    <xf numFmtId="0" fontId="36" fillId="0" borderId="0" xfId="102" applyFont="1" applyFill="1" applyBorder="1" applyAlignment="1">
      <alignment horizontal="right"/>
    </xf>
    <xf numFmtId="0" fontId="58" fillId="0" borderId="0" xfId="102" applyFont="1" applyFill="1" applyBorder="1" applyAlignment="1">
      <alignment horizontal="left"/>
    </xf>
    <xf numFmtId="4" fontId="29" fillId="0" borderId="0" xfId="102" applyNumberFormat="1" applyFont="1" applyFill="1" applyBorder="1" applyAlignment="1">
      <alignment horizontal="left"/>
    </xf>
    <xf numFmtId="0" fontId="29" fillId="0" borderId="0" xfId="113" applyFont="1" applyFill="1" applyBorder="1"/>
    <xf numFmtId="4" fontId="29" fillId="0" borderId="0" xfId="113" applyNumberFormat="1" applyFont="1" applyFill="1" applyBorder="1" applyAlignment="1">
      <alignment horizontal="right"/>
    </xf>
    <xf numFmtId="0" fontId="29" fillId="0" borderId="0" xfId="113" applyNumberFormat="1" applyFont="1" applyFill="1" applyBorder="1" applyAlignment="1">
      <alignment horizontal="right"/>
    </xf>
    <xf numFmtId="0" fontId="36" fillId="0" borderId="0" xfId="113" applyFont="1" applyFill="1" applyBorder="1" applyAlignment="1">
      <alignment horizontal="right"/>
    </xf>
    <xf numFmtId="0" fontId="36" fillId="0" borderId="0" xfId="113" applyFont="1" applyFill="1" applyBorder="1"/>
    <xf numFmtId="3" fontId="29" fillId="0" borderId="0" xfId="113" applyNumberFormat="1" applyFont="1" applyFill="1" applyBorder="1"/>
    <xf numFmtId="0" fontId="36" fillId="0" borderId="0" xfId="102" applyFont="1" applyFill="1" applyBorder="1"/>
    <xf numFmtId="182" fontId="29" fillId="0" borderId="0" xfId="113" applyNumberFormat="1" applyFont="1" applyFill="1" applyBorder="1"/>
    <xf numFmtId="178" fontId="29" fillId="0" borderId="0" xfId="110" applyNumberFormat="1" applyFont="1" applyFill="1"/>
    <xf numFmtId="0" fontId="38" fillId="0" borderId="0" xfId="102" applyFont="1" applyFill="1" applyBorder="1"/>
    <xf numFmtId="0" fontId="29" fillId="0" borderId="0" xfId="114" applyFont="1" applyFill="1" applyBorder="1" applyProtection="1">
      <protection locked="0"/>
    </xf>
    <xf numFmtId="0" fontId="29" fillId="0" borderId="0" xfId="114" applyFont="1" applyFill="1"/>
    <xf numFmtId="0" fontId="36" fillId="0" borderId="0" xfId="102" applyFont="1" applyFill="1"/>
    <xf numFmtId="0" fontId="29" fillId="0" borderId="0" xfId="114" applyFont="1" applyFill="1" applyBorder="1"/>
    <xf numFmtId="0" fontId="52" fillId="0" borderId="0" xfId="102" applyFont="1" applyFill="1"/>
    <xf numFmtId="0" fontId="29" fillId="0" borderId="0" xfId="55" applyFont="1" applyFill="1"/>
    <xf numFmtId="0" fontId="29" fillId="0" borderId="0" xfId="55" applyFont="1" applyFill="1" applyBorder="1"/>
    <xf numFmtId="4" fontId="29" fillId="0" borderId="0" xfId="55" applyNumberFormat="1" applyFont="1" applyFill="1"/>
    <xf numFmtId="4" fontId="29" fillId="0" borderId="0" xfId="55" applyNumberFormat="1" applyFont="1" applyFill="1" applyBorder="1"/>
    <xf numFmtId="184" fontId="36" fillId="0" borderId="0" xfId="55" applyNumberFormat="1" applyFont="1" applyFill="1" applyBorder="1"/>
    <xf numFmtId="0" fontId="36" fillId="0" borderId="0" xfId="55" applyFont="1" applyFill="1" applyBorder="1"/>
    <xf numFmtId="14" fontId="57" fillId="0" borderId="0" xfId="0" applyNumberFormat="1" applyFont="1"/>
    <xf numFmtId="0" fontId="29" fillId="0" borderId="0" xfId="134" applyFont="1"/>
    <xf numFmtId="0" fontId="38" fillId="0" borderId="0" xfId="102" applyFont="1" applyFill="1"/>
    <xf numFmtId="0" fontId="29" fillId="0" borderId="0" xfId="111" applyFont="1" applyAlignment="1">
      <alignment horizontal="right"/>
    </xf>
    <xf numFmtId="0" fontId="36" fillId="0" borderId="0" xfId="111" applyFont="1"/>
    <xf numFmtId="0" fontId="29" fillId="0" borderId="0" xfId="111" applyFont="1"/>
    <xf numFmtId="0" fontId="29" fillId="0" borderId="0" xfId="111" applyFont="1" applyFill="1"/>
    <xf numFmtId="0" fontId="29" fillId="0" borderId="11" xfId="111" applyFont="1" applyBorder="1"/>
    <xf numFmtId="0" fontId="29" fillId="0" borderId="0" xfId="111" applyFont="1" applyFill="1" applyBorder="1"/>
    <xf numFmtId="2" fontId="29" fillId="0" borderId="0" xfId="111" applyNumberFormat="1" applyFont="1" applyFill="1" applyBorder="1"/>
    <xf numFmtId="0" fontId="29" fillId="0" borderId="0" xfId="111" applyFont="1" applyFill="1" applyBorder="1" applyAlignment="1"/>
    <xf numFmtId="181" fontId="29" fillId="0" borderId="11" xfId="0" applyNumberFormat="1" applyFont="1" applyBorder="1"/>
    <xf numFmtId="178" fontId="29" fillId="0" borderId="11" xfId="0" applyNumberFormat="1" applyFont="1" applyBorder="1"/>
    <xf numFmtId="0" fontId="61" fillId="0" borderId="0" xfId="0" applyFont="1" applyAlignment="1"/>
    <xf numFmtId="0" fontId="57" fillId="0" borderId="11" xfId="117" applyFont="1" applyBorder="1"/>
    <xf numFmtId="17" fontId="42" fillId="0" borderId="11" xfId="117" applyNumberFormat="1" applyFont="1" applyBorder="1"/>
    <xf numFmtId="0" fontId="70" fillId="0" borderId="0" xfId="117" applyFont="1"/>
    <xf numFmtId="0" fontId="42" fillId="0" borderId="11" xfId="117" applyFont="1" applyBorder="1" applyAlignment="1">
      <alignment horizontal="center" vertical="center" wrapText="1"/>
    </xf>
    <xf numFmtId="0" fontId="42" fillId="0" borderId="11" xfId="117" applyFont="1" applyBorder="1"/>
    <xf numFmtId="0" fontId="57" fillId="0" borderId="0" xfId="117" applyFont="1" applyBorder="1"/>
    <xf numFmtId="0" fontId="57" fillId="0" borderId="0" xfId="117" applyFont="1"/>
    <xf numFmtId="0" fontId="71" fillId="0" borderId="0" xfId="78" applyFont="1" applyFill="1" applyAlignment="1" applyProtection="1"/>
    <xf numFmtId="0" fontId="42" fillId="0" borderId="11" xfId="117" applyFont="1" applyFill="1" applyBorder="1"/>
    <xf numFmtId="17" fontId="57" fillId="0" borderId="0" xfId="117" applyNumberFormat="1" applyFont="1"/>
    <xf numFmtId="178" fontId="36" fillId="0" borderId="0" xfId="0" applyNumberFormat="1" applyFont="1" applyBorder="1"/>
    <xf numFmtId="178" fontId="38" fillId="0" borderId="0" xfId="0" applyNumberFormat="1" applyFont="1" applyBorder="1"/>
    <xf numFmtId="0" fontId="29" fillId="0" borderId="11" xfId="102" applyFont="1" applyFill="1" applyBorder="1"/>
    <xf numFmtId="0" fontId="36" fillId="0" borderId="11" xfId="102" applyFont="1" applyFill="1" applyBorder="1"/>
    <xf numFmtId="17" fontId="36" fillId="0" borderId="11" xfId="102" applyNumberFormat="1" applyFont="1" applyFill="1" applyBorder="1" applyAlignment="1"/>
    <xf numFmtId="0" fontId="36" fillId="0" borderId="11" xfId="102" applyFont="1" applyFill="1" applyBorder="1" applyAlignment="1">
      <alignment wrapText="1"/>
    </xf>
    <xf numFmtId="17" fontId="36" fillId="0" borderId="11" xfId="102" applyNumberFormat="1" applyFont="1" applyFill="1" applyBorder="1" applyAlignment="1">
      <alignment horizontal="right"/>
    </xf>
    <xf numFmtId="0" fontId="29" fillId="0" borderId="11" xfId="102" applyFont="1" applyFill="1" applyBorder="1" applyAlignment="1">
      <alignment horizontal="left"/>
    </xf>
    <xf numFmtId="179" fontId="29" fillId="0" borderId="11" xfId="102" applyNumberFormat="1" applyFont="1" applyFill="1" applyBorder="1" applyAlignment="1">
      <alignment horizontal="right"/>
    </xf>
    <xf numFmtId="182" fontId="29" fillId="0" borderId="11" xfId="102" applyNumberFormat="1" applyFont="1" applyFill="1" applyBorder="1" applyAlignment="1">
      <alignment horizontal="right"/>
    </xf>
    <xf numFmtId="3" fontId="68" fillId="0" borderId="11" xfId="113" applyNumberFormat="1" applyFont="1" applyFill="1" applyBorder="1" applyProtection="1">
      <protection locked="0"/>
    </xf>
    <xf numFmtId="17" fontId="36" fillId="0" borderId="11" xfId="113" applyNumberFormat="1" applyFont="1" applyFill="1" applyBorder="1" applyAlignment="1" applyProtection="1">
      <alignment horizontal="right" wrapText="1"/>
      <protection locked="0"/>
    </xf>
    <xf numFmtId="4" fontId="29" fillId="0" borderId="11" xfId="55" applyNumberFormat="1" applyFont="1" applyFill="1" applyBorder="1"/>
    <xf numFmtId="3" fontId="68" fillId="0" borderId="11" xfId="113" applyNumberFormat="1" applyFont="1" applyFill="1" applyBorder="1" applyAlignment="1" applyProtection="1">
      <protection locked="0"/>
    </xf>
    <xf numFmtId="184" fontId="29" fillId="0" borderId="11" xfId="55" applyNumberFormat="1" applyFont="1" applyFill="1" applyBorder="1"/>
    <xf numFmtId="3" fontId="68" fillId="0" borderId="11" xfId="113" applyNumberFormat="1" applyFont="1" applyFill="1" applyBorder="1"/>
    <xf numFmtId="17" fontId="36" fillId="0" borderId="11" xfId="113" applyNumberFormat="1" applyFont="1" applyFill="1" applyBorder="1" applyAlignment="1">
      <alignment horizontal="right" wrapText="1"/>
    </xf>
    <xf numFmtId="3" fontId="29" fillId="0" borderId="11" xfId="114" applyNumberFormat="1" applyFont="1" applyFill="1" applyBorder="1"/>
    <xf numFmtId="4" fontId="57" fillId="0" borderId="11" xfId="58" applyNumberFormat="1" applyFont="1" applyFill="1" applyBorder="1" applyAlignment="1">
      <alignment horizontal="right"/>
    </xf>
    <xf numFmtId="188" fontId="29" fillId="0" borderId="11" xfId="114" applyNumberFormat="1" applyFont="1" applyFill="1" applyBorder="1"/>
    <xf numFmtId="17" fontId="36" fillId="0" borderId="11" xfId="102" applyNumberFormat="1" applyFont="1" applyFill="1" applyBorder="1" applyAlignment="1">
      <alignment horizontal="left"/>
    </xf>
    <xf numFmtId="178" fontId="29" fillId="0" borderId="11" xfId="110" applyNumberFormat="1" applyFont="1" applyFill="1" applyBorder="1"/>
    <xf numFmtId="3" fontId="29" fillId="0" borderId="11" xfId="113" applyNumberFormat="1" applyFont="1" applyFill="1" applyBorder="1"/>
    <xf numFmtId="3" fontId="47" fillId="0" borderId="11" xfId="113" applyNumberFormat="1" applyFont="1" applyFill="1" applyBorder="1"/>
    <xf numFmtId="3" fontId="36" fillId="0" borderId="11" xfId="113" applyNumberFormat="1" applyFont="1" applyFill="1" applyBorder="1"/>
    <xf numFmtId="4" fontId="29" fillId="0" borderId="11" xfId="58" applyNumberFormat="1" applyFont="1" applyFill="1" applyBorder="1" applyAlignment="1">
      <alignment horizontal="right"/>
    </xf>
    <xf numFmtId="0" fontId="29" fillId="0" borderId="11" xfId="58" applyNumberFormat="1" applyFont="1" applyFill="1" applyBorder="1" applyAlignment="1">
      <alignment horizontal="right"/>
    </xf>
    <xf numFmtId="182" fontId="29" fillId="0" borderId="11" xfId="56" applyNumberFormat="1" applyFont="1" applyFill="1" applyBorder="1" applyAlignment="1">
      <alignment horizontal="right"/>
    </xf>
    <xf numFmtId="182" fontId="57" fillId="0" borderId="11" xfId="57" applyNumberFormat="1" applyFont="1" applyFill="1" applyBorder="1" applyAlignment="1">
      <alignment horizontal="right" wrapText="1"/>
    </xf>
    <xf numFmtId="182" fontId="29" fillId="0" borderId="11" xfId="113" applyNumberFormat="1" applyFont="1" applyFill="1" applyBorder="1" applyAlignment="1">
      <alignment horizontal="right"/>
    </xf>
    <xf numFmtId="3" fontId="47" fillId="0" borderId="11" xfId="113" applyNumberFormat="1" applyFont="1" applyFill="1" applyBorder="1" applyAlignment="1">
      <alignment horizontal="left"/>
    </xf>
    <xf numFmtId="178" fontId="36" fillId="0" borderId="11" xfId="113" applyNumberFormat="1" applyFont="1" applyFill="1" applyBorder="1"/>
    <xf numFmtId="178" fontId="29" fillId="0" borderId="11" xfId="113" applyNumberFormat="1" applyFont="1" applyFill="1" applyBorder="1"/>
    <xf numFmtId="3" fontId="36" fillId="0" borderId="11" xfId="114" applyNumberFormat="1" applyFont="1" applyFill="1" applyBorder="1" applyAlignment="1" applyProtection="1">
      <alignment horizontal="center" vertical="center" wrapText="1"/>
      <protection locked="0"/>
    </xf>
    <xf numFmtId="3" fontId="36" fillId="0" borderId="11" xfId="114" applyNumberFormat="1" applyFont="1" applyFill="1" applyBorder="1" applyAlignment="1" applyProtection="1">
      <protection locked="0"/>
    </xf>
    <xf numFmtId="3" fontId="36" fillId="0" borderId="11" xfId="0" applyNumberFormat="1" applyFont="1" applyFill="1" applyBorder="1" applyAlignment="1"/>
    <xf numFmtId="3" fontId="29" fillId="0" borderId="11" xfId="114" applyNumberFormat="1" applyFont="1" applyFill="1" applyBorder="1" applyAlignment="1" applyProtection="1">
      <alignment horizontal="center" vertical="center" wrapText="1"/>
      <protection locked="0"/>
    </xf>
    <xf numFmtId="3" fontId="29" fillId="0" borderId="11" xfId="0" applyNumberFormat="1" applyFont="1" applyFill="1" applyBorder="1" applyAlignment="1"/>
    <xf numFmtId="4" fontId="36" fillId="0" borderId="11" xfId="114" applyNumberFormat="1" applyFont="1" applyFill="1" applyBorder="1" applyAlignment="1" applyProtection="1">
      <alignment horizontal="right"/>
      <protection locked="0"/>
    </xf>
    <xf numFmtId="4" fontId="36" fillId="0" borderId="11" xfId="0" applyNumberFormat="1" applyFont="1" applyFill="1" applyBorder="1" applyAlignment="1">
      <alignment horizontal="right"/>
    </xf>
    <xf numFmtId="4" fontId="36" fillId="0" borderId="11" xfId="0" applyNumberFormat="1" applyFont="1" applyFill="1" applyBorder="1" applyAlignment="1"/>
    <xf numFmtId="4" fontId="29" fillId="0" borderId="11" xfId="0" applyNumberFormat="1" applyFont="1" applyFill="1" applyBorder="1" applyAlignment="1">
      <alignment horizontal="right"/>
    </xf>
    <xf numFmtId="0" fontId="36" fillId="0" borderId="11" xfId="114" applyFont="1" applyFill="1" applyBorder="1" applyAlignment="1">
      <alignment horizontal="left"/>
    </xf>
    <xf numFmtId="4" fontId="36" fillId="0" borderId="11" xfId="55" applyNumberFormat="1" applyFont="1" applyFill="1" applyBorder="1" applyAlignment="1">
      <alignment wrapText="1"/>
    </xf>
    <xf numFmtId="184" fontId="36" fillId="0" borderId="11" xfId="55" applyNumberFormat="1" applyFont="1" applyFill="1" applyBorder="1"/>
    <xf numFmtId="10" fontId="29" fillId="0" borderId="11" xfId="55" applyNumberFormat="1" applyFont="1" applyFill="1" applyBorder="1"/>
    <xf numFmtId="0" fontId="36" fillId="0" borderId="11" xfId="100" applyFont="1" applyFill="1" applyBorder="1" applyAlignment="1">
      <alignment horizontal="left"/>
    </xf>
    <xf numFmtId="0" fontId="38" fillId="0" borderId="0" xfId="111" applyFont="1"/>
    <xf numFmtId="0" fontId="73" fillId="0" borderId="0" xfId="111" applyFont="1" applyFill="1" applyBorder="1"/>
    <xf numFmtId="0" fontId="52" fillId="0" borderId="0" xfId="111" applyFont="1" applyFill="1" applyBorder="1"/>
    <xf numFmtId="10" fontId="29" fillId="0" borderId="0" xfId="111" applyNumberFormat="1" applyFont="1" applyFill="1" applyBorder="1"/>
    <xf numFmtId="3" fontId="36" fillId="0" borderId="0" xfId="111" applyNumberFormat="1" applyFont="1" applyFill="1" applyBorder="1" applyAlignment="1">
      <alignment vertical="top" wrapText="1"/>
    </xf>
    <xf numFmtId="0" fontId="47" fillId="0" borderId="0" xfId="111" applyFont="1" applyFill="1" applyBorder="1" applyAlignment="1">
      <alignment vertical="top" wrapText="1"/>
    </xf>
    <xf numFmtId="0" fontId="47" fillId="0" borderId="0" xfId="111" applyFont="1" applyFill="1" applyBorder="1" applyAlignment="1">
      <alignment horizontal="center" vertical="center"/>
    </xf>
    <xf numFmtId="0" fontId="29" fillId="0" borderId="11" xfId="111" applyFont="1" applyFill="1" applyBorder="1" applyAlignment="1"/>
    <xf numFmtId="3" fontId="29" fillId="0" borderId="11" xfId="111" applyNumberFormat="1" applyFont="1" applyFill="1" applyBorder="1" applyAlignment="1">
      <alignment vertical="top" wrapText="1"/>
    </xf>
    <xf numFmtId="0" fontId="29" fillId="0" borderId="11" xfId="0" applyFont="1" applyBorder="1" applyAlignment="1">
      <alignment wrapText="1"/>
    </xf>
    <xf numFmtId="0" fontId="29" fillId="0" borderId="11" xfId="0" applyFont="1" applyBorder="1" applyAlignment="1">
      <alignment horizontal="right" wrapText="1"/>
    </xf>
    <xf numFmtId="0" fontId="29" fillId="0" borderId="0" xfId="92" applyFont="1"/>
    <xf numFmtId="0" fontId="29" fillId="0" borderId="0" xfId="0" applyFont="1" applyBorder="1" applyAlignment="1">
      <alignment wrapText="1"/>
    </xf>
    <xf numFmtId="0" fontId="29" fillId="0" borderId="0" xfId="110" applyFont="1" applyFill="1" applyBorder="1" applyAlignment="1">
      <alignment horizontal="left"/>
    </xf>
    <xf numFmtId="0" fontId="36" fillId="0" borderId="0" xfId="110" applyFont="1" applyFill="1"/>
    <xf numFmtId="0" fontId="29" fillId="0" borderId="11" xfId="110" applyFont="1" applyFill="1" applyBorder="1" applyAlignment="1">
      <alignment horizontal="left"/>
    </xf>
    <xf numFmtId="0" fontId="58" fillId="0" borderId="11" xfId="110" applyFont="1" applyFill="1" applyBorder="1" applyAlignment="1">
      <alignment horizontal="left"/>
    </xf>
    <xf numFmtId="0" fontId="29" fillId="0" borderId="0" xfId="110" applyFont="1" applyFill="1"/>
    <xf numFmtId="0" fontId="38" fillId="0" borderId="0" xfId="110" applyFont="1"/>
    <xf numFmtId="0" fontId="36" fillId="0" borderId="0" xfId="110" applyFont="1"/>
    <xf numFmtId="0" fontId="29" fillId="0" borderId="0" xfId="110" applyFont="1"/>
    <xf numFmtId="3" fontId="29" fillId="0" borderId="0" xfId="110" applyNumberFormat="1" applyFont="1"/>
    <xf numFmtId="0" fontId="36" fillId="0" borderId="11" xfId="110" applyFont="1" applyFill="1" applyBorder="1"/>
    <xf numFmtId="17" fontId="36" fillId="0" borderId="11" xfId="110" applyNumberFormat="1" applyFont="1" applyFill="1" applyBorder="1"/>
    <xf numFmtId="0" fontId="36" fillId="0" borderId="11" xfId="110" applyFont="1" applyBorder="1"/>
    <xf numFmtId="1" fontId="29" fillId="0" borderId="11" xfId="110" applyNumberFormat="1" applyFont="1" applyBorder="1"/>
    <xf numFmtId="10" fontId="29" fillId="0" borderId="11" xfId="110" applyNumberFormat="1" applyFont="1" applyBorder="1"/>
    <xf numFmtId="0" fontId="36" fillId="0" borderId="11" xfId="110" applyFont="1" applyBorder="1" applyAlignment="1">
      <alignment wrapText="1"/>
    </xf>
    <xf numFmtId="181" fontId="29" fillId="0" borderId="11" xfId="134" applyNumberFormat="1" applyFont="1" applyBorder="1"/>
    <xf numFmtId="0" fontId="36" fillId="0" borderId="11" xfId="110" applyFont="1" applyFill="1" applyBorder="1" applyAlignment="1">
      <alignment wrapText="1"/>
    </xf>
    <xf numFmtId="178" fontId="36" fillId="0" borderId="11" xfId="110" applyNumberFormat="1" applyFont="1" applyFill="1" applyBorder="1" applyAlignment="1">
      <alignment wrapText="1"/>
    </xf>
    <xf numFmtId="0" fontId="61" fillId="0" borderId="0" xfId="0" applyFont="1"/>
    <xf numFmtId="0" fontId="36" fillId="0" borderId="0" xfId="0" applyFont="1" applyBorder="1" applyAlignment="1">
      <alignment wrapText="1"/>
    </xf>
    <xf numFmtId="181" fontId="29" fillId="0" borderId="0" xfId="0" applyNumberFormat="1" applyFont="1" applyBorder="1"/>
    <xf numFmtId="0" fontId="42" fillId="0" borderId="0" xfId="0" applyFont="1" applyBorder="1" applyAlignment="1">
      <alignment horizontal="left" vertical="center" wrapText="1"/>
    </xf>
    <xf numFmtId="0" fontId="56" fillId="25" borderId="11" xfId="87" applyFont="1" applyFill="1" applyBorder="1" applyAlignment="1">
      <alignment horizontal="center"/>
    </xf>
    <xf numFmtId="17" fontId="36" fillId="0" borderId="11" xfId="145" applyNumberFormat="1" applyFont="1" applyFill="1" applyBorder="1" applyAlignment="1" applyProtection="1">
      <alignment horizontal="center"/>
      <protection locked="0"/>
    </xf>
    <xf numFmtId="185" fontId="36" fillId="0" borderId="11" xfId="58" applyNumberFormat="1" applyFont="1" applyFill="1" applyBorder="1" applyAlignment="1">
      <alignment horizontal="left" wrapText="1"/>
    </xf>
    <xf numFmtId="0" fontId="29" fillId="0" borderId="11" xfId="0" applyFont="1" applyBorder="1" applyAlignment="1">
      <alignment vertical="top" wrapText="1"/>
    </xf>
    <xf numFmtId="10" fontId="29" fillId="0" borderId="11" xfId="102" applyNumberFormat="1" applyFont="1" applyFill="1" applyBorder="1" applyAlignment="1">
      <alignment horizontal="right"/>
    </xf>
    <xf numFmtId="182" fontId="29" fillId="0" borderId="11" xfId="0" applyNumberFormat="1" applyFont="1" applyBorder="1" applyAlignment="1">
      <alignment horizontal="right"/>
    </xf>
    <xf numFmtId="178" fontId="29" fillId="0" borderId="11" xfId="102" applyNumberFormat="1" applyFont="1" applyFill="1" applyBorder="1" applyAlignment="1">
      <alignment horizontal="right"/>
    </xf>
    <xf numFmtId="178" fontId="29" fillId="0" borderId="0" xfId="102" applyNumberFormat="1" applyFont="1" applyFill="1" applyBorder="1"/>
    <xf numFmtId="3" fontId="36" fillId="0" borderId="0" xfId="0" applyNumberFormat="1" applyFont="1" applyBorder="1" applyAlignment="1">
      <alignment horizontal="center"/>
    </xf>
    <xf numFmtId="182" fontId="29" fillId="0" borderId="11" xfId="102" applyNumberFormat="1" applyFont="1" applyFill="1" applyBorder="1" applyAlignment="1"/>
    <xf numFmtId="178" fontId="29" fillId="0" borderId="11" xfId="102" applyNumberFormat="1" applyFont="1" applyFill="1" applyBorder="1" applyAlignment="1"/>
    <xf numFmtId="179" fontId="29" fillId="0" borderId="11" xfId="102" applyNumberFormat="1" applyFont="1" applyFill="1" applyBorder="1" applyAlignment="1"/>
    <xf numFmtId="0" fontId="36" fillId="0" borderId="11" xfId="102" applyFont="1" applyFill="1" applyBorder="1" applyAlignment="1"/>
    <xf numFmtId="182" fontId="29" fillId="0" borderId="11" xfId="0" applyNumberFormat="1" applyFont="1" applyBorder="1" applyAlignment="1"/>
    <xf numFmtId="178" fontId="29" fillId="0" borderId="11" xfId="0" applyNumberFormat="1" applyFont="1" applyBorder="1" applyAlignment="1"/>
    <xf numFmtId="3" fontId="0" fillId="0" borderId="0" xfId="0" applyNumberFormat="1"/>
    <xf numFmtId="2" fontId="29" fillId="0" borderId="11" xfId="102" applyNumberFormat="1" applyFont="1" applyFill="1" applyBorder="1" applyAlignment="1">
      <alignment horizontal="right"/>
    </xf>
    <xf numFmtId="4" fontId="29" fillId="0" borderId="11" xfId="102" applyNumberFormat="1" applyFont="1" applyFill="1" applyBorder="1" applyAlignment="1">
      <alignment horizontal="right"/>
    </xf>
    <xf numFmtId="4" fontId="47" fillId="0" borderId="11" xfId="102" applyNumberFormat="1" applyFont="1" applyFill="1" applyBorder="1" applyAlignment="1">
      <alignment horizontal="right"/>
    </xf>
    <xf numFmtId="185" fontId="29" fillId="0" borderId="0" xfId="113" applyNumberFormat="1" applyFont="1" applyFill="1" applyBorder="1" applyAlignment="1">
      <alignment horizontal="left"/>
    </xf>
    <xf numFmtId="182" fontId="32" fillId="0" borderId="11" xfId="56" applyNumberFormat="1" applyFont="1" applyBorder="1" applyAlignment="1">
      <alignment horizontal="right"/>
    </xf>
    <xf numFmtId="185" fontId="36" fillId="0" borderId="11" xfId="56" applyNumberFormat="1" applyFont="1" applyBorder="1" applyAlignment="1"/>
    <xf numFmtId="182" fontId="32" fillId="0" borderId="11" xfId="138" applyNumberFormat="1" applyFont="1" applyBorder="1" applyAlignment="1">
      <alignment horizontal="right"/>
    </xf>
    <xf numFmtId="185" fontId="36" fillId="0" borderId="11" xfId="56" applyNumberFormat="1" applyFont="1" applyFill="1" applyBorder="1" applyAlignment="1"/>
    <xf numFmtId="185" fontId="42" fillId="0" borderId="11" xfId="57" applyNumberFormat="1" applyFont="1" applyFill="1" applyBorder="1" applyAlignment="1">
      <alignment wrapText="1"/>
    </xf>
    <xf numFmtId="185" fontId="36" fillId="0" borderId="11" xfId="113" applyNumberFormat="1" applyFont="1" applyFill="1" applyBorder="1" applyAlignment="1"/>
    <xf numFmtId="185" fontId="36" fillId="0" borderId="16" xfId="113" applyNumberFormat="1" applyFont="1" applyFill="1" applyBorder="1" applyAlignment="1"/>
    <xf numFmtId="2" fontId="29" fillId="0" borderId="0" xfId="110" applyNumberFormat="1" applyFont="1" applyFill="1" applyBorder="1" applyAlignment="1">
      <alignment horizontal="left"/>
    </xf>
    <xf numFmtId="179" fontId="29" fillId="0" borderId="0" xfId="110" applyNumberFormat="1" applyFont="1" applyFill="1" applyBorder="1" applyAlignment="1">
      <alignment horizontal="left"/>
    </xf>
    <xf numFmtId="179" fontId="29" fillId="0" borderId="20" xfId="102" applyNumberFormat="1" applyFont="1" applyFill="1" applyBorder="1" applyAlignment="1"/>
    <xf numFmtId="2" fontId="29" fillId="0" borderId="11" xfId="102" applyNumberFormat="1" applyFont="1" applyFill="1" applyBorder="1" applyAlignment="1"/>
    <xf numFmtId="2" fontId="29" fillId="0" borderId="20" xfId="102" applyNumberFormat="1" applyFont="1" applyFill="1" applyBorder="1" applyAlignment="1"/>
    <xf numFmtId="4" fontId="29" fillId="0" borderId="20" xfId="102" applyNumberFormat="1" applyFont="1" applyFill="1" applyBorder="1" applyAlignment="1"/>
    <xf numFmtId="178" fontId="29" fillId="0" borderId="0" xfId="110" applyNumberFormat="1" applyFont="1" applyFill="1" applyBorder="1" applyAlignment="1">
      <alignment horizontal="left"/>
    </xf>
    <xf numFmtId="4" fontId="47" fillId="0" borderId="20" xfId="102" applyNumberFormat="1" applyFont="1" applyFill="1" applyBorder="1" applyAlignment="1"/>
    <xf numFmtId="17" fontId="36" fillId="0" borderId="20" xfId="102" applyNumberFormat="1" applyFont="1" applyFill="1" applyBorder="1" applyAlignment="1">
      <alignment horizontal="left"/>
    </xf>
    <xf numFmtId="9" fontId="29" fillId="0" borderId="0" xfId="138" applyFont="1" applyFill="1"/>
    <xf numFmtId="178" fontId="29" fillId="0" borderId="0" xfId="138" applyNumberFormat="1" applyFont="1" applyFill="1" applyBorder="1"/>
    <xf numFmtId="0" fontId="36" fillId="0" borderId="0" xfId="110" applyFont="1" applyFill="1" applyBorder="1" applyAlignment="1">
      <alignment wrapText="1"/>
    </xf>
    <xf numFmtId="1" fontId="29" fillId="0" borderId="0" xfId="110" applyNumberFormat="1" applyFont="1"/>
    <xf numFmtId="14" fontId="29" fillId="0" borderId="0" xfId="110" applyNumberFormat="1" applyFont="1"/>
    <xf numFmtId="10" fontId="29" fillId="0" borderId="0" xfId="110" applyNumberFormat="1" applyFont="1"/>
    <xf numFmtId="1" fontId="29" fillId="0" borderId="11" xfId="110" applyNumberFormat="1" applyFont="1" applyFill="1" applyBorder="1"/>
    <xf numFmtId="2" fontId="29" fillId="0" borderId="21" xfId="103" applyNumberFormat="1" applyFont="1" applyFill="1" applyBorder="1" applyAlignment="1">
      <alignment horizontal="center" vertical="center"/>
    </xf>
    <xf numFmtId="2" fontId="29" fillId="0" borderId="22" xfId="103" applyNumberFormat="1" applyFont="1" applyFill="1" applyBorder="1" applyAlignment="1">
      <alignment horizontal="center" vertical="center"/>
    </xf>
    <xf numFmtId="0" fontId="29" fillId="0" borderId="23" xfId="103" applyFont="1" applyBorder="1"/>
    <xf numFmtId="2" fontId="29" fillId="0" borderId="24" xfId="103" applyNumberFormat="1" applyFont="1" applyFill="1" applyBorder="1" applyAlignment="1">
      <alignment horizontal="center" vertical="center"/>
    </xf>
    <xf numFmtId="2" fontId="29" fillId="0" borderId="11" xfId="103" applyNumberFormat="1" applyFont="1" applyFill="1" applyBorder="1" applyAlignment="1">
      <alignment horizontal="center" vertical="center"/>
    </xf>
    <xf numFmtId="0" fontId="71" fillId="0" borderId="0" xfId="0" applyFont="1"/>
    <xf numFmtId="9" fontId="29" fillId="0" borderId="11" xfId="0" applyNumberFormat="1" applyFont="1" applyBorder="1"/>
    <xf numFmtId="2" fontId="36" fillId="0" borderId="11" xfId="0" applyNumberFormat="1" applyFont="1" applyBorder="1" applyAlignment="1">
      <alignment horizontal="center"/>
    </xf>
    <xf numFmtId="0" fontId="47" fillId="0" borderId="11" xfId="0" applyFont="1" applyBorder="1" applyAlignment="1">
      <alignment horizontal="center" vertical="center" wrapText="1"/>
    </xf>
    <xf numFmtId="2" fontId="29" fillId="0" borderId="0" xfId="0" applyNumberFormat="1" applyFont="1" applyBorder="1"/>
    <xf numFmtId="14" fontId="29" fillId="0" borderId="0" xfId="0" applyNumberFormat="1" applyFont="1" applyBorder="1"/>
    <xf numFmtId="0" fontId="47" fillId="0" borderId="0" xfId="0" applyFont="1" applyBorder="1" applyAlignment="1">
      <alignment horizontal="center" vertical="center" wrapText="1"/>
    </xf>
    <xf numFmtId="0" fontId="29" fillId="0" borderId="11" xfId="105" applyFont="1" applyFill="1" applyBorder="1" applyAlignment="1">
      <alignment horizontal="right" vertical="center"/>
    </xf>
    <xf numFmtId="0" fontId="29" fillId="0" borderId="11" xfId="0" applyFont="1" applyFill="1" applyBorder="1" applyAlignment="1">
      <alignment horizontal="right"/>
    </xf>
    <xf numFmtId="0" fontId="52" fillId="0" borderId="0" xfId="0" applyFont="1" applyFill="1"/>
    <xf numFmtId="0" fontId="29" fillId="0" borderId="0" xfId="97" applyFont="1"/>
    <xf numFmtId="0" fontId="71" fillId="0" borderId="0" xfId="97" applyFont="1"/>
    <xf numFmtId="0" fontId="29" fillId="0" borderId="0" xfId="97" applyFont="1" applyAlignment="1">
      <alignment vertical="center"/>
    </xf>
    <xf numFmtId="179" fontId="37" fillId="0" borderId="11" xfId="126" applyNumberFormat="1" applyFont="1" applyBorder="1" applyAlignment="1">
      <alignment horizontal="right" vertical="top"/>
    </xf>
    <xf numFmtId="0" fontId="37" fillId="0" borderId="11" xfId="97" applyFont="1" applyBorder="1"/>
    <xf numFmtId="173" fontId="37" fillId="0" borderId="11" xfId="149" applyFont="1" applyBorder="1"/>
    <xf numFmtId="0" fontId="36" fillId="0" borderId="0" xfId="97" applyFont="1" applyAlignment="1">
      <alignment horizontal="center" vertical="center"/>
    </xf>
    <xf numFmtId="0" fontId="37" fillId="0" borderId="0" xfId="97" applyFont="1" applyAlignment="1">
      <alignment horizontal="right"/>
    </xf>
    <xf numFmtId="0" fontId="37" fillId="0" borderId="0" xfId="97" applyFont="1"/>
    <xf numFmtId="0" fontId="36" fillId="0" borderId="0" xfId="97" applyFont="1"/>
    <xf numFmtId="0" fontId="57" fillId="0" borderId="0" xfId="125" applyFont="1"/>
    <xf numFmtId="9" fontId="36" fillId="0" borderId="11" xfId="96" applyNumberFormat="1" applyFont="1" applyFill="1" applyBorder="1" applyAlignment="1">
      <alignment horizontal="right" vertical="center"/>
    </xf>
    <xf numFmtId="0" fontId="44" fillId="0" borderId="11" xfId="96" applyBorder="1"/>
    <xf numFmtId="0" fontId="29" fillId="0" borderId="11" xfId="127" applyFont="1" applyBorder="1" applyAlignment="1">
      <alignment horizontal="left" vertical="center" wrapText="1"/>
    </xf>
    <xf numFmtId="0" fontId="36" fillId="0" borderId="11" xfId="0" applyFont="1" applyFill="1" applyBorder="1"/>
    <xf numFmtId="10" fontId="29" fillId="0" borderId="11" xfId="138" applyNumberFormat="1" applyFont="1" applyBorder="1"/>
    <xf numFmtId="4" fontId="29" fillId="0" borderId="11" xfId="0" applyNumberFormat="1" applyFont="1" applyBorder="1"/>
    <xf numFmtId="14" fontId="36" fillId="0" borderId="11" xfId="0" applyNumberFormat="1" applyFont="1" applyFill="1" applyBorder="1" applyAlignment="1">
      <alignment horizontal="center"/>
    </xf>
    <xf numFmtId="10" fontId="29" fillId="0" borderId="11" xfId="138" applyNumberFormat="1" applyFont="1" applyBorder="1" applyAlignment="1">
      <alignment wrapText="1"/>
    </xf>
    <xf numFmtId="4" fontId="29" fillId="0" borderId="11" xfId="0" applyNumberFormat="1" applyFont="1" applyBorder="1" applyAlignment="1">
      <alignment wrapText="1"/>
    </xf>
    <xf numFmtId="0" fontId="34" fillId="0" borderId="0" xfId="0" applyFont="1"/>
    <xf numFmtId="14" fontId="36" fillId="0" borderId="11" xfId="0" applyNumberFormat="1" applyFont="1" applyBorder="1" applyAlignment="1">
      <alignment wrapText="1"/>
    </xf>
    <xf numFmtId="0" fontId="29" fillId="0" borderId="11" xfId="0" applyFont="1" applyBorder="1" applyAlignment="1">
      <alignment horizontal="center" wrapText="1"/>
    </xf>
    <xf numFmtId="14" fontId="34" fillId="0" borderId="0" xfId="0" applyNumberFormat="1" applyFont="1"/>
    <xf numFmtId="0" fontId="0" fillId="0" borderId="11" xfId="0" applyBorder="1"/>
    <xf numFmtId="0" fontId="0" fillId="0" borderId="0" xfId="0" applyBorder="1"/>
    <xf numFmtId="181" fontId="29" fillId="0" borderId="11" xfId="0" applyNumberFormat="1" applyFont="1" applyFill="1" applyBorder="1"/>
    <xf numFmtId="0" fontId="43" fillId="0" borderId="0" xfId="120" applyFont="1" applyAlignment="1">
      <alignment horizontal="justify" wrapText="1"/>
    </xf>
    <xf numFmtId="0" fontId="43" fillId="0" borderId="0" xfId="120" applyFont="1" applyAlignment="1">
      <alignment horizontal="justify"/>
    </xf>
    <xf numFmtId="10" fontId="29" fillId="0" borderId="0" xfId="111" applyNumberFormat="1" applyFont="1"/>
    <xf numFmtId="3" fontId="29" fillId="0" borderId="11" xfId="111" applyNumberFormat="1" applyFont="1" applyFill="1" applyBorder="1" applyAlignment="1">
      <alignment horizontal="right"/>
    </xf>
    <xf numFmtId="0" fontId="29" fillId="0" borderId="11" xfId="111" applyFont="1" applyFill="1" applyBorder="1" applyAlignment="1">
      <alignment wrapText="1"/>
    </xf>
    <xf numFmtId="10" fontId="29" fillId="0" borderId="11" xfId="111" applyNumberFormat="1" applyFont="1" applyFill="1" applyBorder="1" applyAlignment="1">
      <alignment horizontal="right"/>
    </xf>
    <xf numFmtId="10" fontId="29" fillId="0" borderId="11" xfId="111" applyNumberFormat="1" applyFont="1" applyBorder="1" applyAlignment="1">
      <alignment horizontal="right"/>
    </xf>
    <xf numFmtId="0" fontId="29" fillId="0" borderId="11" xfId="111" applyFont="1" applyBorder="1" applyAlignment="1">
      <alignment wrapText="1"/>
    </xf>
    <xf numFmtId="0" fontId="36" fillId="0" borderId="0" xfId="111" applyFont="1" applyFill="1" applyBorder="1"/>
    <xf numFmtId="0" fontId="0" fillId="0" borderId="11" xfId="0" applyFill="1" applyBorder="1"/>
    <xf numFmtId="0" fontId="29" fillId="0" borderId="11" xfId="0" applyFont="1" applyBorder="1" applyAlignment="1">
      <alignment horizontal="justify" vertical="top" wrapText="1"/>
    </xf>
    <xf numFmtId="4" fontId="29" fillId="0" borderId="11" xfId="0" applyNumberFormat="1" applyFont="1" applyFill="1" applyBorder="1" applyAlignment="1">
      <alignment horizontal="right" vertical="top" wrapText="1"/>
    </xf>
    <xf numFmtId="14" fontId="36" fillId="0" borderId="11" xfId="0" applyNumberFormat="1" applyFont="1" applyBorder="1" applyAlignment="1">
      <alignment horizontal="justify" vertical="top" wrapText="1"/>
    </xf>
    <xf numFmtId="0" fontId="1" fillId="0" borderId="0" xfId="0" applyFont="1"/>
    <xf numFmtId="0" fontId="29" fillId="0" borderId="0" xfId="0" applyFont="1" applyBorder="1" applyAlignment="1">
      <alignment horizontal="right" wrapText="1"/>
    </xf>
    <xf numFmtId="0" fontId="52" fillId="0" borderId="0" xfId="0" applyFont="1" applyAlignment="1"/>
    <xf numFmtId="0" fontId="57" fillId="0" borderId="0" xfId="101" applyFont="1" applyFill="1" applyBorder="1"/>
    <xf numFmtId="0" fontId="59" fillId="0" borderId="0" xfId="101" applyFont="1" applyFill="1" applyBorder="1"/>
    <xf numFmtId="2" fontId="57" fillId="0" borderId="11" xfId="101" applyNumberFormat="1" applyFont="1" applyFill="1" applyBorder="1" applyAlignment="1"/>
    <xf numFmtId="0" fontId="57" fillId="0" borderId="11" xfId="101" applyFont="1" applyFill="1" applyBorder="1"/>
    <xf numFmtId="1" fontId="57" fillId="0" borderId="11" xfId="101" applyNumberFormat="1" applyFont="1" applyFill="1" applyBorder="1" applyAlignment="1"/>
    <xf numFmtId="14" fontId="42" fillId="0" borderId="11" xfId="101" applyNumberFormat="1" applyFont="1" applyFill="1" applyBorder="1"/>
    <xf numFmtId="0" fontId="57" fillId="0" borderId="0" xfId="101" applyFont="1" applyFill="1" applyBorder="1" applyAlignment="1">
      <alignment horizontal="right"/>
    </xf>
    <xf numFmtId="0" fontId="0" fillId="0" borderId="0" xfId="0" applyFill="1" applyBorder="1" applyAlignment="1">
      <alignment horizontal="left" wrapText="1"/>
    </xf>
    <xf numFmtId="0" fontId="36" fillId="0" borderId="11" xfId="0" applyFont="1" applyFill="1" applyBorder="1" applyAlignment="1">
      <alignment horizontal="left" wrapText="1"/>
    </xf>
    <xf numFmtId="49" fontId="36" fillId="0" borderId="11" xfId="0" applyNumberFormat="1" applyFont="1" applyFill="1" applyBorder="1"/>
    <xf numFmtId="0" fontId="29" fillId="0" borderId="0" xfId="118" applyFont="1"/>
    <xf numFmtId="0" fontId="29" fillId="0" borderId="0" xfId="118" applyFont="1" applyAlignment="1">
      <alignment horizontal="left"/>
    </xf>
    <xf numFmtId="2" fontId="29" fillId="0" borderId="11" xfId="118" applyNumberFormat="1" applyFont="1" applyBorder="1"/>
    <xf numFmtId="0" fontId="29" fillId="0" borderId="11" xfId="118" applyFont="1" applyBorder="1"/>
    <xf numFmtId="14" fontId="36" fillId="0" borderId="11" xfId="118" applyNumberFormat="1" applyFont="1" applyBorder="1"/>
    <xf numFmtId="14" fontId="36" fillId="0" borderId="11" xfId="118" applyNumberFormat="1" applyFont="1" applyBorder="1" applyAlignment="1"/>
    <xf numFmtId="0" fontId="36" fillId="0" borderId="0" xfId="100" applyFont="1" applyFill="1" applyAlignment="1">
      <alignment horizontal="left"/>
    </xf>
    <xf numFmtId="2" fontId="44" fillId="0" borderId="11" xfId="100" applyNumberFormat="1" applyFont="1" applyFill="1" applyBorder="1" applyAlignment="1">
      <alignment horizontal="right"/>
    </xf>
    <xf numFmtId="0" fontId="44" fillId="0" borderId="0" xfId="100" applyFont="1" applyFill="1"/>
    <xf numFmtId="0" fontId="44" fillId="0" borderId="11" xfId="100" applyFont="1" applyFill="1" applyBorder="1" applyAlignment="1">
      <alignment horizontal="left"/>
    </xf>
    <xf numFmtId="14" fontId="53" fillId="0" borderId="11" xfId="100" applyNumberFormat="1" applyFont="1" applyFill="1" applyBorder="1" applyAlignment="1">
      <alignment horizontal="left"/>
    </xf>
    <xf numFmtId="0" fontId="44" fillId="0" borderId="0" xfId="100" applyFont="1" applyFill="1" applyAlignment="1">
      <alignment horizontal="left"/>
    </xf>
    <xf numFmtId="0" fontId="29" fillId="0" borderId="0" xfId="100" applyFont="1" applyFill="1" applyAlignment="1">
      <alignment horizontal="left"/>
    </xf>
    <xf numFmtId="0" fontId="36" fillId="0" borderId="11" xfId="0" applyFont="1" applyFill="1" applyBorder="1" applyAlignment="1">
      <alignment horizontal="left"/>
    </xf>
    <xf numFmtId="2" fontId="29" fillId="0" borderId="0" xfId="0" applyNumberFormat="1" applyFont="1" applyFill="1"/>
    <xf numFmtId="2" fontId="29" fillId="0" borderId="11" xfId="0" applyNumberFormat="1" applyFont="1" applyFill="1" applyBorder="1" applyAlignment="1">
      <alignment horizontal="right"/>
    </xf>
    <xf numFmtId="17" fontId="29" fillId="0" borderId="11" xfId="0" applyNumberFormat="1" applyFont="1" applyFill="1" applyBorder="1"/>
    <xf numFmtId="0" fontId="36" fillId="0" borderId="11" xfId="0" applyFont="1" applyFill="1" applyBorder="1" applyAlignment="1"/>
    <xf numFmtId="0" fontId="29" fillId="0" borderId="0" xfId="123" applyFont="1" applyFill="1"/>
    <xf numFmtId="0" fontId="29" fillId="0" borderId="0" xfId="123" applyFont="1" applyFill="1" applyBorder="1"/>
    <xf numFmtId="0" fontId="36" fillId="0" borderId="0" xfId="123" applyFont="1" applyFill="1"/>
    <xf numFmtId="0" fontId="52" fillId="0" borderId="0" xfId="123" applyFont="1" applyFill="1"/>
    <xf numFmtId="4" fontId="29" fillId="0" borderId="0" xfId="123" applyNumberFormat="1" applyFont="1" applyFill="1"/>
    <xf numFmtId="4" fontId="29" fillId="0" borderId="11" xfId="123" applyNumberFormat="1" applyFont="1" applyFill="1" applyBorder="1"/>
    <xf numFmtId="17" fontId="36" fillId="0" borderId="11" xfId="123" applyNumberFormat="1" applyFont="1" applyFill="1" applyBorder="1"/>
    <xf numFmtId="0" fontId="36" fillId="0" borderId="11" xfId="123" applyFont="1" applyFill="1" applyBorder="1" applyAlignment="1">
      <alignment horizontal="left" wrapText="1"/>
    </xf>
    <xf numFmtId="0" fontId="36" fillId="0" borderId="11" xfId="123" applyFont="1" applyFill="1" applyBorder="1"/>
    <xf numFmtId="0" fontId="29" fillId="0" borderId="0" xfId="123" applyFont="1" applyFill="1" applyBorder="1" applyAlignment="1">
      <alignment horizontal="center"/>
    </xf>
    <xf numFmtId="178" fontId="29" fillId="0" borderId="11" xfId="121" applyNumberFormat="1" applyFont="1" applyFill="1" applyBorder="1" applyAlignment="1">
      <alignment wrapText="1"/>
    </xf>
    <xf numFmtId="0" fontId="29" fillId="0" borderId="11" xfId="0" applyFont="1" applyBorder="1" applyAlignment="1">
      <alignment horizontal="right"/>
    </xf>
    <xf numFmtId="178" fontId="29" fillId="0" borderId="11" xfId="121" applyNumberFormat="1" applyFont="1" applyFill="1" applyBorder="1" applyAlignment="1">
      <alignment horizontal="left" wrapText="1"/>
    </xf>
    <xf numFmtId="0" fontId="29" fillId="0" borderId="11" xfId="0" applyFont="1" applyBorder="1" applyAlignment="1">
      <alignment horizontal="left"/>
    </xf>
    <xf numFmtId="178" fontId="52" fillId="0" borderId="0" xfId="121" applyNumberFormat="1" applyFont="1" applyFill="1" applyBorder="1" applyAlignment="1">
      <alignment horizontal="left"/>
    </xf>
    <xf numFmtId="178" fontId="36" fillId="0" borderId="0" xfId="121" applyNumberFormat="1" applyFont="1" applyFill="1" applyBorder="1" applyAlignment="1">
      <alignment horizontal="left" wrapText="1"/>
    </xf>
    <xf numFmtId="0" fontId="36" fillId="0" borderId="11" xfId="0" applyNumberFormat="1" applyFont="1" applyFill="1" applyBorder="1"/>
    <xf numFmtId="1" fontId="36" fillId="0" borderId="0" xfId="121" applyNumberFormat="1" applyFont="1" applyFill="1" applyBorder="1" applyAlignment="1">
      <alignment horizontal="left"/>
    </xf>
    <xf numFmtId="178" fontId="52" fillId="0" borderId="0" xfId="121" applyNumberFormat="1" applyFont="1" applyFill="1" applyBorder="1" applyAlignment="1">
      <alignment horizontal="left" wrapText="1"/>
    </xf>
    <xf numFmtId="0" fontId="1" fillId="0" borderId="0" xfId="141" applyNumberFormat="1" applyFont="1" applyAlignment="1"/>
    <xf numFmtId="0" fontId="29" fillId="0" borderId="0" xfId="141" applyNumberFormat="1" applyFont="1" applyAlignment="1"/>
    <xf numFmtId="0" fontId="36" fillId="0" borderId="0" xfId="141" applyNumberFormat="1" applyFont="1" applyAlignment="1"/>
    <xf numFmtId="178" fontId="29" fillId="0" borderId="0" xfId="141" applyNumberFormat="1" applyFont="1" applyAlignment="1"/>
    <xf numFmtId="178" fontId="29" fillId="0" borderId="11" xfId="141" applyNumberFormat="1" applyFont="1" applyBorder="1" applyAlignment="1"/>
    <xf numFmtId="3" fontId="29" fillId="0" borderId="11" xfId="141" applyNumberFormat="1" applyFont="1" applyBorder="1" applyAlignment="1"/>
    <xf numFmtId="0" fontId="29" fillId="0" borderId="11" xfId="141" applyNumberFormat="1" applyFont="1" applyBorder="1" applyAlignment="1">
      <alignment wrapText="1"/>
    </xf>
    <xf numFmtId="0" fontId="29" fillId="0" borderId="11" xfId="141" applyNumberFormat="1" applyFont="1" applyBorder="1" applyAlignment="1"/>
    <xf numFmtId="0" fontId="29" fillId="0" borderId="11" xfId="141" applyNumberFormat="1" applyFont="1" applyBorder="1" applyAlignment="1">
      <alignment horizontal="left"/>
    </xf>
    <xf numFmtId="0" fontId="29" fillId="0" borderId="0" xfId="141" applyNumberFormat="1" applyFont="1" applyFill="1" applyAlignment="1"/>
    <xf numFmtId="0" fontId="38" fillId="0" borderId="0" xfId="141" applyNumberFormat="1" applyFont="1" applyBorder="1" applyAlignment="1">
      <alignment vertical="top" wrapText="1"/>
    </xf>
    <xf numFmtId="178" fontId="29" fillId="0" borderId="11" xfId="141" applyNumberFormat="1" applyFont="1" applyFill="1" applyBorder="1" applyAlignment="1"/>
    <xf numFmtId="0" fontId="29" fillId="0" borderId="11" xfId="141" applyNumberFormat="1" applyFont="1" applyFill="1" applyBorder="1" applyAlignment="1"/>
    <xf numFmtId="2" fontId="29" fillId="0" borderId="0" xfId="141" applyNumberFormat="1" applyFont="1" applyFill="1" applyAlignment="1"/>
    <xf numFmtId="2" fontId="29" fillId="0" borderId="11" xfId="141" applyNumberFormat="1" applyFont="1" applyFill="1" applyBorder="1" applyAlignment="1"/>
    <xf numFmtId="0" fontId="29" fillId="0" borderId="11" xfId="141" applyNumberFormat="1" applyFont="1" applyFill="1" applyBorder="1" applyAlignment="1">
      <alignment horizontal="left" indent="3"/>
    </xf>
    <xf numFmtId="0" fontId="29" fillId="0" borderId="11" xfId="141" applyNumberFormat="1" applyFont="1" applyFill="1" applyBorder="1" applyAlignment="1">
      <alignment horizontal="left" indent="1"/>
    </xf>
    <xf numFmtId="0" fontId="36" fillId="0" borderId="11" xfId="141" applyNumberFormat="1" applyFont="1" applyFill="1" applyBorder="1" applyAlignment="1">
      <alignment horizontal="center"/>
    </xf>
    <xf numFmtId="0" fontId="42" fillId="0" borderId="0" xfId="117" applyNumberFormat="1" applyFont="1" applyBorder="1"/>
    <xf numFmtId="2" fontId="57" fillId="0" borderId="0" xfId="117" applyNumberFormat="1" applyFont="1"/>
    <xf numFmtId="0" fontId="55" fillId="0" borderId="0" xfId="117" applyFont="1"/>
    <xf numFmtId="2" fontId="57" fillId="0" borderId="11" xfId="117" applyNumberFormat="1" applyFont="1" applyBorder="1"/>
    <xf numFmtId="0" fontId="2" fillId="0" borderId="0" xfId="141" applyNumberFormat="1" applyFont="1" applyAlignment="1"/>
    <xf numFmtId="0" fontId="36" fillId="0" borderId="11" xfId="141" applyNumberFormat="1" applyFont="1" applyBorder="1" applyAlignment="1"/>
    <xf numFmtId="10" fontId="29" fillId="0" borderId="0" xfId="138" applyNumberFormat="1" applyFont="1"/>
    <xf numFmtId="0" fontId="36" fillId="0" borderId="11" xfId="141" applyNumberFormat="1" applyFont="1" applyBorder="1" applyAlignment="1">
      <alignment horizontal="center" vertical="center"/>
    </xf>
    <xf numFmtId="0" fontId="36" fillId="0" borderId="11" xfId="141" applyNumberFormat="1" applyFont="1" applyBorder="1" applyAlignment="1">
      <alignment horizontal="center" vertical="center" wrapText="1"/>
    </xf>
    <xf numFmtId="0" fontId="36" fillId="0" borderId="0" xfId="141" applyNumberFormat="1" applyFont="1" applyFill="1" applyBorder="1" applyAlignment="1">
      <alignment horizontal="center" wrapText="1"/>
    </xf>
    <xf numFmtId="0" fontId="38" fillId="0" borderId="0" xfId="141" applyNumberFormat="1" applyFont="1" applyAlignment="1"/>
    <xf numFmtId="0" fontId="29" fillId="0" borderId="0" xfId="141" applyNumberFormat="1" applyFont="1" applyAlignment="1">
      <alignment wrapText="1"/>
    </xf>
    <xf numFmtId="0" fontId="38" fillId="0" borderId="0" xfId="0" applyFont="1" applyBorder="1" applyAlignment="1">
      <alignment horizontal="justify" vertical="top" wrapText="1"/>
    </xf>
    <xf numFmtId="182" fontId="29" fillId="0" borderId="0" xfId="138" applyNumberFormat="1" applyFont="1" applyFill="1"/>
    <xf numFmtId="2" fontId="36" fillId="0" borderId="0" xfId="141" applyNumberFormat="1" applyFont="1" applyAlignment="1"/>
    <xf numFmtId="17" fontId="2" fillId="0" borderId="0" xfId="141" applyNumberFormat="1" applyFont="1" applyAlignment="1"/>
    <xf numFmtId="10" fontId="29" fillId="0" borderId="0" xfId="138" applyNumberFormat="1" applyFont="1" applyFill="1"/>
    <xf numFmtId="192" fontId="29" fillId="0" borderId="0" xfId="138" applyNumberFormat="1" applyFont="1"/>
    <xf numFmtId="0" fontId="29" fillId="0" borderId="0" xfId="141" applyNumberFormat="1" applyFont="1" applyBorder="1" applyAlignment="1"/>
    <xf numFmtId="0" fontId="47" fillId="0" borderId="0" xfId="141" applyNumberFormat="1" applyFont="1" applyBorder="1" applyAlignment="1"/>
    <xf numFmtId="2" fontId="29" fillId="0" borderId="0" xfId="141" applyNumberFormat="1" applyFont="1" applyAlignment="1"/>
    <xf numFmtId="0" fontId="36" fillId="0" borderId="0" xfId="141" applyNumberFormat="1" applyFont="1" applyBorder="1" applyAlignment="1">
      <alignment wrapText="1"/>
    </xf>
    <xf numFmtId="178" fontId="29" fillId="0" borderId="0" xfId="141" applyNumberFormat="1" applyFont="1" applyFill="1" applyBorder="1" applyAlignment="1"/>
    <xf numFmtId="178" fontId="29" fillId="0" borderId="0" xfId="141" applyNumberFormat="1" applyFont="1" applyBorder="1" applyAlignment="1"/>
    <xf numFmtId="0" fontId="36" fillId="0" borderId="11" xfId="141" applyNumberFormat="1" applyFont="1" applyFill="1" applyBorder="1" applyAlignment="1">
      <alignment horizontal="center" vertical="center"/>
    </xf>
    <xf numFmtId="0" fontId="36" fillId="0" borderId="11" xfId="141" applyNumberFormat="1" applyFont="1" applyFill="1" applyBorder="1" applyAlignment="1">
      <alignment horizontal="center" vertical="center" wrapText="1"/>
    </xf>
    <xf numFmtId="17" fontId="36" fillId="0" borderId="11" xfId="141" applyNumberFormat="1" applyFont="1" applyFill="1" applyBorder="1" applyAlignment="1"/>
    <xf numFmtId="0" fontId="36" fillId="0" borderId="0" xfId="141" applyNumberFormat="1" applyFont="1" applyFill="1" applyAlignment="1"/>
    <xf numFmtId="0" fontId="29" fillId="0" borderId="11" xfId="141" applyNumberFormat="1" applyFont="1" applyBorder="1" applyAlignment="1">
      <alignment horizontal="center"/>
    </xf>
    <xf numFmtId="0" fontId="29" fillId="0" borderId="0" xfId="141" applyNumberFormat="1" applyFont="1" applyFill="1" applyBorder="1" applyAlignment="1"/>
    <xf numFmtId="0" fontId="29" fillId="0" borderId="0" xfId="141" applyNumberFormat="1" applyFont="1" applyFill="1" applyBorder="1" applyAlignment="1">
      <alignment horizontal="left" wrapText="1"/>
    </xf>
    <xf numFmtId="178" fontId="29" fillId="0" borderId="11" xfId="141" applyNumberFormat="1" applyFont="1" applyFill="1" applyBorder="1" applyAlignment="1">
      <alignment horizontal="left" wrapText="1"/>
    </xf>
    <xf numFmtId="0" fontId="29" fillId="0" borderId="0" xfId="141" applyNumberFormat="1" applyFont="1" applyFill="1" applyAlignment="1">
      <alignment wrapText="1"/>
    </xf>
    <xf numFmtId="193" fontId="29" fillId="0" borderId="0" xfId="141" applyNumberFormat="1" applyFont="1" applyFill="1" applyAlignment="1"/>
    <xf numFmtId="193" fontId="29" fillId="0" borderId="0" xfId="141" applyNumberFormat="1" applyFont="1" applyFill="1" applyBorder="1" applyAlignment="1"/>
    <xf numFmtId="0" fontId="29" fillId="0" borderId="0" xfId="141" applyNumberFormat="1" applyFont="1" applyFill="1" applyBorder="1" applyAlignment="1">
      <alignment horizontal="left" vertical="center" wrapText="1"/>
    </xf>
    <xf numFmtId="193" fontId="29" fillId="0" borderId="11" xfId="141" applyNumberFormat="1" applyFont="1" applyFill="1" applyBorder="1" applyAlignment="1"/>
    <xf numFmtId="0" fontId="29" fillId="0" borderId="11" xfId="141" applyNumberFormat="1" applyFont="1" applyFill="1" applyBorder="1" applyAlignment="1">
      <alignment horizontal="left" vertical="center" wrapText="1"/>
    </xf>
    <xf numFmtId="0" fontId="29" fillId="0" borderId="11" xfId="141" applyNumberFormat="1" applyFont="1" applyFill="1" applyBorder="1" applyAlignment="1">
      <alignment wrapText="1"/>
    </xf>
    <xf numFmtId="0" fontId="29" fillId="0" borderId="11" xfId="141" applyNumberFormat="1" applyFont="1" applyBorder="1" applyAlignment="1">
      <alignment horizontal="right"/>
    </xf>
    <xf numFmtId="3" fontId="29" fillId="0" borderId="0" xfId="0" applyNumberFormat="1" applyFont="1" applyBorder="1"/>
    <xf numFmtId="0" fontId="29" fillId="0" borderId="19" xfId="0" applyFont="1" applyBorder="1" applyAlignment="1"/>
    <xf numFmtId="0" fontId="52" fillId="0" borderId="0" xfId="0" applyFont="1" applyFill="1" applyBorder="1"/>
    <xf numFmtId="14" fontId="36" fillId="0" borderId="11" xfId="0" applyNumberFormat="1" applyFont="1" applyFill="1" applyBorder="1"/>
    <xf numFmtId="0" fontId="48" fillId="0" borderId="0" xfId="0" applyFont="1" applyFill="1" applyBorder="1"/>
    <xf numFmtId="177" fontId="29" fillId="0" borderId="0" xfId="0" applyNumberFormat="1" applyFont="1" applyFill="1" applyBorder="1"/>
    <xf numFmtId="177" fontId="29" fillId="0" borderId="11" xfId="0" applyNumberFormat="1" applyFont="1" applyFill="1" applyBorder="1"/>
    <xf numFmtId="0" fontId="29" fillId="0" borderId="0" xfId="0" applyFont="1" applyFill="1" applyBorder="1" applyAlignment="1">
      <alignment horizontal="left"/>
    </xf>
    <xf numFmtId="0" fontId="52" fillId="0" borderId="0" xfId="0" applyFont="1" applyFill="1" applyBorder="1" applyAlignment="1">
      <alignment wrapText="1"/>
    </xf>
    <xf numFmtId="3" fontId="29" fillId="0" borderId="0" xfId="0" applyNumberFormat="1" applyFont="1" applyFill="1" applyBorder="1"/>
    <xf numFmtId="0" fontId="29" fillId="0" borderId="0" xfId="106" applyFont="1"/>
    <xf numFmtId="0" fontId="52" fillId="0" borderId="0" xfId="106" applyFont="1"/>
    <xf numFmtId="0" fontId="38" fillId="0" borderId="0" xfId="106" applyFont="1" applyFill="1" applyBorder="1" applyAlignment="1">
      <alignment horizontal="left"/>
    </xf>
    <xf numFmtId="2" fontId="29" fillId="0" borderId="11" xfId="106" applyNumberFormat="1" applyFont="1" applyBorder="1" applyAlignment="1">
      <alignment horizontal="right"/>
    </xf>
    <xf numFmtId="0" fontId="36" fillId="0" borderId="11" xfId="106" applyFont="1" applyBorder="1"/>
    <xf numFmtId="2" fontId="29" fillId="0" borderId="11" xfId="106" applyNumberFormat="1" applyFont="1" applyBorder="1" applyAlignment="1">
      <alignment horizontal="right" vertical="center"/>
    </xf>
    <xf numFmtId="2" fontId="29" fillId="0" borderId="11" xfId="99" applyNumberFormat="1" applyFont="1" applyFill="1" applyBorder="1" applyAlignment="1">
      <alignment horizontal="right" vertical="center"/>
    </xf>
    <xf numFmtId="2" fontId="29" fillId="0" borderId="11" xfId="99" applyNumberFormat="1" applyFont="1" applyBorder="1" applyAlignment="1">
      <alignment horizontal="right" vertical="center"/>
    </xf>
    <xf numFmtId="0" fontId="36" fillId="0" borderId="11" xfId="106" applyFont="1" applyBorder="1" applyAlignment="1">
      <alignment horizontal="left" vertical="center"/>
    </xf>
    <xf numFmtId="181" fontId="29" fillId="0" borderId="11" xfId="106" applyNumberFormat="1" applyFont="1" applyBorder="1" applyAlignment="1">
      <alignment horizontal="right" vertical="center"/>
    </xf>
    <xf numFmtId="49" fontId="36" fillId="0" borderId="11" xfId="106" applyNumberFormat="1" applyFont="1" applyBorder="1" applyAlignment="1">
      <alignment horizontal="center"/>
    </xf>
    <xf numFmtId="14" fontId="36" fillId="0" borderId="11" xfId="99" applyNumberFormat="1" applyFont="1" applyBorder="1" applyAlignment="1">
      <alignment horizontal="center"/>
    </xf>
    <xf numFmtId="49" fontId="36" fillId="0" borderId="11" xfId="99" applyNumberFormat="1" applyFont="1" applyBorder="1" applyAlignment="1">
      <alignment horizontal="center"/>
    </xf>
    <xf numFmtId="0" fontId="36" fillId="0" borderId="11" xfId="106" applyFont="1" applyBorder="1" applyAlignment="1">
      <alignment horizontal="center"/>
    </xf>
    <xf numFmtId="14" fontId="36" fillId="0" borderId="0" xfId="0" applyNumberFormat="1" applyFont="1" applyFill="1" applyBorder="1"/>
    <xf numFmtId="0" fontId="36" fillId="0" borderId="8" xfId="0" applyFont="1" applyFill="1" applyBorder="1"/>
    <xf numFmtId="0" fontId="36" fillId="0" borderId="25" xfId="0" applyFont="1" applyFill="1" applyBorder="1"/>
    <xf numFmtId="0" fontId="36" fillId="0" borderId="0" xfId="0" applyFont="1" applyAlignment="1">
      <alignment horizontal="left" vertical="top"/>
    </xf>
    <xf numFmtId="3" fontId="29" fillId="0" borderId="11" xfId="0" applyNumberFormat="1" applyFont="1" applyFill="1" applyBorder="1"/>
    <xf numFmtId="2" fontId="29" fillId="0" borderId="11" xfId="0" applyNumberFormat="1" applyFont="1" applyFill="1" applyBorder="1"/>
    <xf numFmtId="2" fontId="29" fillId="0" borderId="0" xfId="0" applyNumberFormat="1" applyFont="1" applyFill="1" applyBorder="1"/>
    <xf numFmtId="0" fontId="29" fillId="0" borderId="0" xfId="112" applyFont="1"/>
    <xf numFmtId="0" fontId="55" fillId="0" borderId="0" xfId="112" applyFont="1"/>
    <xf numFmtId="0" fontId="29" fillId="0" borderId="11" xfId="112" applyFont="1" applyBorder="1"/>
    <xf numFmtId="17" fontId="36" fillId="0" borderId="11" xfId="112" applyNumberFormat="1" applyFont="1" applyBorder="1"/>
    <xf numFmtId="0" fontId="29" fillId="0" borderId="11" xfId="112" applyFont="1" applyFill="1" applyBorder="1"/>
    <xf numFmtId="17" fontId="1" fillId="0" borderId="0" xfId="112" applyNumberFormat="1"/>
    <xf numFmtId="17" fontId="36" fillId="0" borderId="11" xfId="112" applyNumberFormat="1" applyFont="1" applyFill="1" applyBorder="1"/>
    <xf numFmtId="0" fontId="29" fillId="0" borderId="0" xfId="112" applyFont="1" applyBorder="1"/>
    <xf numFmtId="0" fontId="36" fillId="0" borderId="0" xfId="112" applyFont="1"/>
    <xf numFmtId="0" fontId="57" fillId="0" borderId="0" xfId="0" applyFont="1"/>
    <xf numFmtId="0" fontId="52" fillId="0" borderId="0" xfId="107" applyFont="1" applyFill="1" applyBorder="1"/>
    <xf numFmtId="0" fontId="59" fillId="0" borderId="0" xfId="0" applyFont="1"/>
    <xf numFmtId="0" fontId="42" fillId="0" borderId="0" xfId="0" applyFont="1"/>
    <xf numFmtId="0" fontId="57" fillId="0" borderId="0" xfId="0" applyFont="1" applyAlignment="1">
      <alignment horizontal="center"/>
    </xf>
    <xf numFmtId="190" fontId="29" fillId="0" borderId="11" xfId="145" applyNumberFormat="1" applyFont="1" applyBorder="1" applyAlignment="1">
      <alignment horizontal="center" vertical="center"/>
    </xf>
    <xf numFmtId="179" fontId="57" fillId="0" borderId="11" xfId="0" applyNumberFormat="1" applyFont="1" applyBorder="1" applyAlignment="1"/>
    <xf numFmtId="179" fontId="29" fillId="0" borderId="11" xfId="145" applyNumberFormat="1" applyFont="1" applyBorder="1" applyAlignment="1"/>
    <xf numFmtId="179" fontId="29" fillId="0" borderId="11" xfId="145" applyNumberFormat="1" applyFont="1" applyFill="1" applyBorder="1" applyAlignment="1"/>
    <xf numFmtId="0" fontId="29" fillId="0" borderId="11" xfId="107" applyFont="1" applyBorder="1"/>
    <xf numFmtId="0" fontId="29" fillId="0" borderId="11" xfId="107" applyFont="1" applyFill="1" applyBorder="1"/>
    <xf numFmtId="3" fontId="57" fillId="0" borderId="0" xfId="0" applyNumberFormat="1" applyFont="1"/>
    <xf numFmtId="179" fontId="29" fillId="0" borderId="11" xfId="133" applyNumberFormat="1" applyFont="1" applyBorder="1" applyAlignment="1">
      <alignment horizontal="right" vertical="center"/>
    </xf>
    <xf numFmtId="14" fontId="36" fillId="0" borderId="11" xfId="0" applyNumberFormat="1" applyFont="1" applyBorder="1" applyAlignment="1">
      <alignment horizontal="center" vertical="center"/>
    </xf>
    <xf numFmtId="14" fontId="36" fillId="0" borderId="11" xfId="107" applyNumberFormat="1" applyFont="1" applyBorder="1" applyAlignment="1">
      <alignment horizontal="center" vertical="center"/>
    </xf>
    <xf numFmtId="14" fontId="36" fillId="0" borderId="11" xfId="107" applyNumberFormat="1" applyFont="1" applyFill="1" applyBorder="1" applyAlignment="1">
      <alignment horizontal="center" vertical="center"/>
    </xf>
    <xf numFmtId="0" fontId="36" fillId="0" borderId="11" xfId="107" applyFont="1" applyBorder="1" applyAlignment="1">
      <alignment horizontal="center" wrapText="1"/>
    </xf>
    <xf numFmtId="0" fontId="57" fillId="0" borderId="0" xfId="0" applyFont="1" applyAlignment="1">
      <alignment horizontal="right"/>
    </xf>
    <xf numFmtId="0" fontId="57" fillId="0" borderId="0" xfId="0" applyFont="1" applyFill="1"/>
    <xf numFmtId="0" fontId="36" fillId="0" borderId="0" xfId="126" applyFont="1" applyFill="1" applyBorder="1" applyAlignment="1">
      <alignment horizontal="left" vertical="center"/>
    </xf>
    <xf numFmtId="0" fontId="36" fillId="0" borderId="11" xfId="126" applyFont="1" applyFill="1" applyBorder="1" applyAlignment="1">
      <alignment horizontal="center" vertical="center" wrapText="1"/>
    </xf>
    <xf numFmtId="179" fontId="29" fillId="0" borderId="0" xfId="87" applyNumberFormat="1" applyFont="1" applyFill="1" applyBorder="1" applyAlignment="1">
      <alignment horizontal="right" vertical="center"/>
    </xf>
    <xf numFmtId="191" fontId="29" fillId="0" borderId="0" xfId="145" applyNumberFormat="1" applyFont="1" applyFill="1" applyBorder="1" applyAlignment="1">
      <alignment horizontal="right" vertical="center"/>
    </xf>
    <xf numFmtId="179" fontId="29" fillId="0" borderId="11" xfId="87" applyNumberFormat="1" applyFont="1" applyFill="1" applyBorder="1" applyAlignment="1">
      <alignment horizontal="right" vertical="center"/>
    </xf>
    <xf numFmtId="49" fontId="29" fillId="0" borderId="11" xfId="0" applyNumberFormat="1" applyFont="1" applyFill="1" applyBorder="1" applyAlignment="1">
      <alignment horizontal="left" vertical="center" wrapText="1"/>
    </xf>
    <xf numFmtId="179" fontId="29" fillId="0" borderId="0" xfId="0" applyNumberFormat="1" applyFont="1" applyFill="1" applyBorder="1" applyAlignment="1">
      <alignment horizontal="right" vertical="center"/>
    </xf>
    <xf numFmtId="179" fontId="29" fillId="0" borderId="0" xfId="0" applyNumberFormat="1" applyFont="1" applyFill="1" applyBorder="1" applyAlignment="1">
      <alignment horizontal="right" vertical="center" wrapText="1"/>
    </xf>
    <xf numFmtId="191" fontId="29" fillId="0" borderId="11" xfId="145" applyNumberFormat="1" applyFont="1" applyFill="1" applyBorder="1" applyAlignment="1">
      <alignment horizontal="right" vertical="center"/>
    </xf>
    <xf numFmtId="179" fontId="29" fillId="0" borderId="11" xfId="0" applyNumberFormat="1" applyFont="1" applyFill="1" applyBorder="1" applyAlignment="1">
      <alignment horizontal="right" vertical="center" wrapText="1"/>
    </xf>
    <xf numFmtId="0" fontId="36" fillId="0" borderId="0" xfId="126" applyFont="1" applyFill="1" applyBorder="1" applyAlignment="1">
      <alignment horizontal="center"/>
    </xf>
    <xf numFmtId="14" fontId="36" fillId="0" borderId="0" xfId="126" applyNumberFormat="1" applyFont="1" applyFill="1" applyBorder="1" applyAlignment="1">
      <alignment horizontal="center"/>
    </xf>
    <xf numFmtId="49" fontId="36" fillId="0" borderId="11" xfId="126" applyNumberFormat="1" applyFont="1" applyFill="1" applyBorder="1" applyAlignment="1">
      <alignment horizontal="center"/>
    </xf>
    <xf numFmtId="0" fontId="29" fillId="0" borderId="0" xfId="0" applyFont="1" applyFill="1" applyAlignment="1">
      <alignment horizontal="right"/>
    </xf>
    <xf numFmtId="0" fontId="29" fillId="0" borderId="0" xfId="107" applyFont="1" applyFill="1"/>
    <xf numFmtId="0" fontId="38" fillId="0" borderId="0" xfId="107" applyFont="1" applyFill="1"/>
    <xf numFmtId="0" fontId="38" fillId="0" borderId="0" xfId="0" applyFont="1" applyFill="1"/>
    <xf numFmtId="0" fontId="73" fillId="0" borderId="0" xfId="0" applyFont="1" applyFill="1"/>
    <xf numFmtId="0" fontId="36" fillId="0" borderId="0" xfId="107" applyFont="1" applyAlignment="1">
      <alignment horizontal="left"/>
    </xf>
    <xf numFmtId="0" fontId="36" fillId="0" borderId="0" xfId="107" applyFont="1"/>
    <xf numFmtId="178" fontId="29" fillId="0" borderId="0" xfId="107" applyNumberFormat="1" applyFont="1" applyFill="1" applyBorder="1"/>
    <xf numFmtId="178" fontId="29" fillId="0" borderId="0" xfId="107" applyNumberFormat="1" applyFont="1" applyBorder="1"/>
    <xf numFmtId="0" fontId="29" fillId="0" borderId="0" xfId="107" applyFont="1" applyBorder="1"/>
    <xf numFmtId="178" fontId="29" fillId="0" borderId="11" xfId="107" applyNumberFormat="1" applyFont="1" applyFill="1" applyBorder="1"/>
    <xf numFmtId="178" fontId="29" fillId="0" borderId="11" xfId="107" applyNumberFormat="1" applyFont="1" applyBorder="1"/>
    <xf numFmtId="182" fontId="29" fillId="0" borderId="0" xfId="107" applyNumberFormat="1" applyFont="1"/>
    <xf numFmtId="178" fontId="36" fillId="0" borderId="0" xfId="107" applyNumberFormat="1" applyFont="1" applyFill="1" applyBorder="1"/>
    <xf numFmtId="0" fontId="36" fillId="0" borderId="11" xfId="107" applyFont="1" applyBorder="1"/>
    <xf numFmtId="0" fontId="29" fillId="0" borderId="0" xfId="107" applyFont="1" applyAlignment="1">
      <alignment horizontal="right"/>
    </xf>
    <xf numFmtId="0" fontId="36" fillId="0" borderId="0" xfId="0" applyFont="1" applyFill="1" applyAlignment="1"/>
    <xf numFmtId="179" fontId="29" fillId="0" borderId="0" xfId="0" applyNumberFormat="1" applyFont="1" applyBorder="1" applyAlignment="1">
      <alignment vertical="center"/>
    </xf>
    <xf numFmtId="0" fontId="36" fillId="0" borderId="0" xfId="0" applyFont="1" applyBorder="1" applyAlignment="1">
      <alignment horizontal="left" vertical="center" wrapText="1"/>
    </xf>
    <xf numFmtId="0" fontId="29" fillId="0" borderId="0" xfId="0" applyFont="1" applyBorder="1" applyAlignment="1">
      <alignment horizontal="left" vertical="center" wrapText="1"/>
    </xf>
    <xf numFmtId="179" fontId="29" fillId="0" borderId="11" xfId="0" applyNumberFormat="1" applyFont="1" applyBorder="1" applyAlignment="1">
      <alignment vertical="center"/>
    </xf>
    <xf numFmtId="0" fontId="29" fillId="0" borderId="11" xfId="0" applyFont="1" applyBorder="1" applyAlignment="1">
      <alignment horizontal="left" vertical="center" wrapText="1"/>
    </xf>
    <xf numFmtId="179" fontId="29" fillId="0" borderId="11" xfId="0" applyNumberFormat="1" applyFont="1" applyBorder="1" applyAlignment="1">
      <alignment horizontal="right" vertical="center"/>
    </xf>
    <xf numFmtId="49" fontId="36" fillId="0" borderId="11" xfId="0" applyNumberFormat="1" applyFont="1" applyBorder="1" applyAlignment="1">
      <alignment horizontal="center" vertical="center"/>
    </xf>
    <xf numFmtId="0" fontId="52" fillId="0" borderId="0" xfId="107" applyFont="1" applyFill="1" applyAlignment="1">
      <alignment horizontal="left"/>
    </xf>
    <xf numFmtId="14" fontId="36" fillId="0" borderId="11" xfId="126" applyNumberFormat="1" applyFont="1" applyFill="1" applyBorder="1" applyAlignment="1">
      <alignment horizontal="center"/>
    </xf>
    <xf numFmtId="179" fontId="29" fillId="0" borderId="11" xfId="145" applyNumberFormat="1" applyFont="1" applyFill="1" applyBorder="1" applyAlignment="1">
      <alignment horizontal="right" vertical="center"/>
    </xf>
    <xf numFmtId="179" fontId="29" fillId="0" borderId="0" xfId="0" applyNumberFormat="1" applyFont="1" applyFill="1" applyBorder="1"/>
    <xf numFmtId="14" fontId="36" fillId="0" borderId="26" xfId="0" applyNumberFormat="1" applyFont="1" applyFill="1" applyBorder="1" applyAlignment="1">
      <alignment horizontal="center" vertical="center" wrapText="1"/>
    </xf>
    <xf numFmtId="14" fontId="36" fillId="0" borderId="27" xfId="0" applyNumberFormat="1" applyFont="1" applyFill="1" applyBorder="1" applyAlignment="1">
      <alignment horizontal="center" vertical="center" wrapText="1"/>
    </xf>
    <xf numFmtId="0" fontId="36" fillId="0" borderId="27" xfId="0" applyFont="1" applyFill="1" applyBorder="1" applyAlignment="1">
      <alignment horizontal="center" vertical="center" wrapText="1"/>
    </xf>
    <xf numFmtId="0" fontId="36" fillId="0" borderId="28" xfId="0" applyFont="1" applyFill="1" applyBorder="1" applyAlignment="1">
      <alignment horizontal="center" vertical="center" wrapText="1"/>
    </xf>
    <xf numFmtId="49" fontId="38" fillId="0" borderId="0" xfId="0" applyNumberFormat="1" applyFont="1" applyFill="1" applyBorder="1" applyAlignment="1">
      <alignment horizontal="left" vertical="center"/>
    </xf>
    <xf numFmtId="0" fontId="36" fillId="0" borderId="0" xfId="0" applyFont="1" applyBorder="1" applyAlignment="1"/>
    <xf numFmtId="179" fontId="29" fillId="0" borderId="0" xfId="0" applyNumberFormat="1" applyFont="1" applyBorder="1"/>
    <xf numFmtId="14" fontId="36" fillId="0" borderId="0" xfId="0" applyNumberFormat="1" applyFont="1" applyBorder="1" applyAlignment="1">
      <alignment horizontal="center" vertical="center"/>
    </xf>
    <xf numFmtId="0" fontId="36" fillId="0" borderId="0" xfId="0" applyFont="1" applyBorder="1" applyAlignment="1">
      <alignment horizontal="center" vertical="center"/>
    </xf>
    <xf numFmtId="0" fontId="29" fillId="0" borderId="0" xfId="124" applyFont="1" applyBorder="1" applyAlignment="1">
      <alignment vertical="center" wrapText="1"/>
    </xf>
    <xf numFmtId="0" fontId="29" fillId="0" borderId="0" xfId="124" applyFont="1" applyAlignment="1">
      <alignment wrapText="1"/>
    </xf>
    <xf numFmtId="0" fontId="80" fillId="0" borderId="0" xfId="0" applyFont="1" applyAlignment="1">
      <alignment wrapText="1"/>
    </xf>
    <xf numFmtId="0" fontId="36" fillId="24" borderId="11" xfId="126" applyFont="1" applyFill="1" applyBorder="1" applyAlignment="1">
      <alignment horizontal="center" vertical="center" wrapText="1"/>
    </xf>
    <xf numFmtId="14" fontId="36" fillId="24" borderId="11" xfId="126" applyNumberFormat="1" applyFont="1" applyFill="1" applyBorder="1" applyAlignment="1">
      <alignment horizontal="center"/>
    </xf>
    <xf numFmtId="1" fontId="29" fillId="0" borderId="11" xfId="0" applyNumberFormat="1" applyFont="1" applyBorder="1"/>
    <xf numFmtId="49" fontId="36" fillId="24" borderId="11" xfId="0" applyNumberFormat="1" applyFont="1" applyFill="1" applyBorder="1" applyAlignment="1">
      <alignment horizontal="left" vertical="center" wrapText="1"/>
    </xf>
    <xf numFmtId="178" fontId="29" fillId="0" borderId="0" xfId="107" applyNumberFormat="1" applyFont="1"/>
    <xf numFmtId="178" fontId="36" fillId="0" borderId="0" xfId="107" applyNumberFormat="1" applyFont="1"/>
    <xf numFmtId="178" fontId="36" fillId="0" borderId="11" xfId="0" applyNumberFormat="1" applyFont="1" applyFill="1" applyBorder="1"/>
    <xf numFmtId="0" fontId="29" fillId="0" borderId="11" xfId="107" applyFont="1" applyBorder="1" applyAlignment="1">
      <alignment horizontal="right" vertical="center"/>
    </xf>
    <xf numFmtId="178" fontId="29" fillId="0" borderId="11" xfId="107" applyNumberFormat="1" applyFont="1" applyBorder="1" applyAlignment="1">
      <alignment vertical="center"/>
    </xf>
    <xf numFmtId="0" fontId="29" fillId="0" borderId="11" xfId="107" applyFont="1" applyFill="1" applyBorder="1" applyAlignment="1">
      <alignment vertical="center" wrapText="1"/>
    </xf>
    <xf numFmtId="178" fontId="29" fillId="0" borderId="11" xfId="107" applyNumberFormat="1" applyFont="1" applyFill="1" applyBorder="1" applyAlignment="1">
      <alignment horizontal="right" vertical="center" wrapText="1"/>
    </xf>
    <xf numFmtId="49" fontId="36" fillId="0" borderId="11" xfId="107" applyNumberFormat="1" applyFont="1" applyFill="1" applyBorder="1" applyAlignment="1">
      <alignment horizontal="center" vertical="center" wrapText="1"/>
    </xf>
    <xf numFmtId="49" fontId="36" fillId="0" borderId="11" xfId="107" applyNumberFormat="1" applyFont="1" applyBorder="1" applyAlignment="1">
      <alignment horizontal="center" vertical="center" wrapText="1"/>
    </xf>
    <xf numFmtId="0" fontId="36" fillId="0" borderId="11" xfId="107" applyFont="1" applyFill="1" applyBorder="1" applyAlignment="1">
      <alignment horizontal="center" vertical="center" wrapText="1"/>
    </xf>
    <xf numFmtId="0" fontId="54" fillId="0" borderId="0" xfId="0" applyFont="1" applyBorder="1"/>
    <xf numFmtId="0" fontId="36" fillId="0" borderId="0" xfId="107" applyFont="1" applyAlignment="1"/>
    <xf numFmtId="0" fontId="57" fillId="0" borderId="11" xfId="0" applyFont="1" applyBorder="1" applyAlignment="1">
      <alignment horizontal="center"/>
    </xf>
    <xf numFmtId="0" fontId="57" fillId="0" borderId="11" xfId="0" applyFont="1" applyBorder="1"/>
    <xf numFmtId="49" fontId="42" fillId="0" borderId="11" xfId="0" applyNumberFormat="1" applyFont="1" applyBorder="1" applyAlignment="1">
      <alignment horizontal="center"/>
    </xf>
    <xf numFmtId="0" fontId="42" fillId="0" borderId="11" xfId="0" applyFont="1" applyBorder="1" applyAlignment="1">
      <alignment horizontal="center"/>
    </xf>
    <xf numFmtId="0" fontId="42" fillId="0" borderId="11" xfId="0" applyFont="1" applyBorder="1"/>
    <xf numFmtId="14" fontId="42" fillId="0" borderId="11" xfId="0" applyNumberFormat="1" applyFont="1" applyBorder="1"/>
    <xf numFmtId="0" fontId="39" fillId="0" borderId="0" xfId="0" applyFont="1"/>
    <xf numFmtId="0" fontId="39" fillId="0" borderId="11" xfId="0" applyFont="1" applyBorder="1"/>
    <xf numFmtId="0" fontId="42" fillId="0" borderId="11" xfId="0" applyFont="1" applyBorder="1" applyAlignment="1">
      <alignment wrapText="1"/>
    </xf>
    <xf numFmtId="3" fontId="57" fillId="0" borderId="11" xfId="0" applyNumberFormat="1" applyFont="1" applyBorder="1"/>
    <xf numFmtId="182" fontId="29" fillId="0" borderId="11" xfId="0" applyNumberFormat="1" applyFont="1" applyBorder="1"/>
    <xf numFmtId="4" fontId="29" fillId="0" borderId="11" xfId="115" applyNumberFormat="1" applyFont="1" applyFill="1" applyBorder="1" applyAlignment="1">
      <alignment horizontal="center" vertical="center" wrapText="1"/>
    </xf>
    <xf numFmtId="184" fontId="29" fillId="0" borderId="11" xfId="115" applyNumberFormat="1" applyFont="1" applyFill="1" applyBorder="1" applyAlignment="1">
      <alignment horizontal="center" vertical="center" wrapText="1"/>
    </xf>
    <xf numFmtId="0" fontId="36" fillId="0" borderId="0" xfId="128" applyFont="1" applyFill="1" applyAlignment="1" applyProtection="1">
      <alignment horizontal="left" vertical="center" wrapText="1" indent="2"/>
    </xf>
    <xf numFmtId="0" fontId="36" fillId="0" borderId="0" xfId="0" applyFont="1" applyAlignment="1">
      <alignment wrapText="1" shrinkToFit="1"/>
    </xf>
    <xf numFmtId="14" fontId="36" fillId="0" borderId="0" xfId="0" applyNumberFormat="1" applyFont="1" applyFill="1" applyBorder="1" applyAlignment="1">
      <alignment horizontal="center"/>
    </xf>
    <xf numFmtId="3" fontId="29" fillId="0" borderId="11" xfId="0" applyNumberFormat="1" applyFont="1" applyFill="1" applyBorder="1" applyAlignment="1">
      <alignment horizontal="right"/>
    </xf>
    <xf numFmtId="3" fontId="29" fillId="0" borderId="11" xfId="132" applyNumberFormat="1" applyFont="1" applyFill="1" applyBorder="1" applyAlignment="1" applyProtection="1">
      <alignment horizontal="right"/>
    </xf>
    <xf numFmtId="4" fontId="29" fillId="0" borderId="0" xfId="0" applyNumberFormat="1" applyFont="1" applyBorder="1" applyAlignment="1">
      <alignment horizontal="right"/>
    </xf>
    <xf numFmtId="178" fontId="29" fillId="0" borderId="0" xfId="0" applyNumberFormat="1" applyFont="1" applyBorder="1" applyAlignment="1"/>
    <xf numFmtId="49" fontId="36" fillId="0" borderId="11" xfId="0" applyNumberFormat="1" applyFont="1" applyBorder="1" applyAlignment="1">
      <alignment horizontal="center"/>
    </xf>
    <xf numFmtId="3" fontId="29" fillId="0" borderId="0" xfId="0" applyNumberFormat="1" applyFont="1" applyFill="1" applyBorder="1" applyAlignment="1">
      <alignment horizontal="right" wrapText="1"/>
    </xf>
    <xf numFmtId="1" fontId="29" fillId="0" borderId="0" xfId="0" applyNumberFormat="1" applyFont="1"/>
    <xf numFmtId="0" fontId="36" fillId="0" borderId="25" xfId="0" applyFont="1" applyBorder="1" applyAlignment="1">
      <alignment wrapText="1"/>
    </xf>
    <xf numFmtId="3" fontId="29" fillId="0" borderId="25" xfId="0" applyNumberFormat="1" applyFont="1" applyFill="1" applyBorder="1" applyAlignment="1">
      <alignment horizontal="right"/>
    </xf>
    <xf numFmtId="3" fontId="29" fillId="0" borderId="11" xfId="0" applyNumberFormat="1" applyFont="1" applyFill="1" applyBorder="1" applyAlignment="1">
      <alignment horizontal="right" wrapText="1"/>
    </xf>
    <xf numFmtId="4" fontId="29" fillId="0" borderId="11" xfId="0" applyNumberFormat="1" applyFont="1" applyBorder="1" applyAlignment="1">
      <alignment horizontal="right"/>
    </xf>
    <xf numFmtId="178" fontId="36" fillId="0" borderId="11" xfId="0" applyNumberFormat="1" applyFont="1" applyBorder="1" applyAlignment="1">
      <alignment wrapText="1"/>
    </xf>
    <xf numFmtId="178" fontId="36" fillId="0" borderId="0" xfId="0" applyNumberFormat="1" applyFont="1"/>
    <xf numFmtId="178" fontId="29" fillId="0" borderId="0" xfId="0" applyNumberFormat="1" applyFont="1"/>
    <xf numFmtId="184" fontId="29" fillId="0" borderId="11" xfId="0" applyNumberFormat="1" applyFont="1" applyBorder="1" applyAlignment="1"/>
    <xf numFmtId="14" fontId="36" fillId="0" borderId="11" xfId="0" applyNumberFormat="1" applyFont="1" applyFill="1" applyBorder="1" applyAlignment="1">
      <alignment horizontal="center" vertical="center" wrapText="1"/>
    </xf>
    <xf numFmtId="184" fontId="29" fillId="0" borderId="0" xfId="0" applyNumberFormat="1" applyFont="1" applyBorder="1" applyAlignment="1"/>
    <xf numFmtId="0" fontId="36" fillId="0" borderId="0" xfId="130" applyFont="1" applyAlignment="1">
      <alignment horizontal="left"/>
    </xf>
    <xf numFmtId="14" fontId="49" fillId="0" borderId="0" xfId="130" applyNumberFormat="1" applyFont="1" applyFill="1" applyBorder="1" applyAlignment="1">
      <alignment horizontal="center"/>
    </xf>
    <xf numFmtId="0" fontId="36" fillId="0" borderId="0" xfId="130" applyFont="1"/>
    <xf numFmtId="0" fontId="29" fillId="0" borderId="0" xfId="130" applyFont="1"/>
    <xf numFmtId="0" fontId="29" fillId="0" borderId="0" xfId="130" applyFont="1" applyBorder="1"/>
    <xf numFmtId="178" fontId="29" fillId="0" borderId="0" xfId="130" applyNumberFormat="1" applyFont="1" applyBorder="1"/>
    <xf numFmtId="3" fontId="29" fillId="0" borderId="11" xfId="130" applyNumberFormat="1" applyFont="1" applyBorder="1"/>
    <xf numFmtId="0" fontId="71" fillId="0" borderId="0" xfId="78" applyFont="1" applyAlignment="1" applyProtection="1"/>
    <xf numFmtId="179" fontId="29" fillId="0" borderId="14" xfId="130" applyNumberFormat="1" applyFont="1" applyBorder="1" applyAlignment="1">
      <alignment horizontal="right" vertical="top" wrapText="1"/>
    </xf>
    <xf numFmtId="179" fontId="29" fillId="0" borderId="24" xfId="130" applyNumberFormat="1" applyFont="1" applyBorder="1" applyAlignment="1">
      <alignment horizontal="right" vertical="top" wrapText="1"/>
    </xf>
    <xf numFmtId="179" fontId="29" fillId="0" borderId="21" xfId="130" applyNumberFormat="1" applyFont="1" applyBorder="1" applyAlignment="1">
      <alignment horizontal="right" vertical="top" wrapText="1"/>
    </xf>
    <xf numFmtId="181" fontId="29" fillId="0" borderId="0" xfId="0" applyNumberFormat="1" applyFont="1"/>
    <xf numFmtId="181" fontId="29" fillId="0" borderId="11" xfId="0" applyNumberFormat="1" applyFont="1" applyBorder="1" applyAlignment="1"/>
    <xf numFmtId="181" fontId="29" fillId="0" borderId="11" xfId="0" applyNumberFormat="1" applyFont="1" applyFill="1" applyBorder="1" applyAlignment="1"/>
    <xf numFmtId="3" fontId="36" fillId="0" borderId="11" xfId="0" applyNumberFormat="1" applyFont="1" applyBorder="1" applyAlignment="1"/>
    <xf numFmtId="3" fontId="29" fillId="0" borderId="0" xfId="0" applyNumberFormat="1" applyFont="1" applyBorder="1" applyAlignment="1">
      <alignment horizontal="right"/>
    </xf>
    <xf numFmtId="43" fontId="36" fillId="0" borderId="11" xfId="145" applyFont="1" applyBorder="1" applyAlignment="1"/>
    <xf numFmtId="49" fontId="36" fillId="0" borderId="11" xfId="0" applyNumberFormat="1" applyFont="1" applyBorder="1" applyAlignment="1">
      <alignment horizontal="left" wrapText="1"/>
    </xf>
    <xf numFmtId="3" fontId="36" fillId="0" borderId="11" xfId="0" applyNumberFormat="1" applyFont="1" applyBorder="1" applyAlignment="1" applyProtection="1"/>
    <xf numFmtId="43" fontId="36" fillId="0" borderId="11" xfId="145" applyFont="1" applyBorder="1" applyAlignment="1" applyProtection="1"/>
    <xf numFmtId="0" fontId="29" fillId="0" borderId="11" xfId="0" applyFont="1" applyBorder="1" applyAlignment="1"/>
    <xf numFmtId="0" fontId="1" fillId="0" borderId="0" xfId="0" applyFont="1" applyFill="1"/>
    <xf numFmtId="0" fontId="1" fillId="0" borderId="0" xfId="0" applyFont="1" applyFill="1" applyAlignment="1">
      <alignment horizontal="center" vertical="center"/>
    </xf>
    <xf numFmtId="0" fontId="54" fillId="0" borderId="0" xfId="128" applyFont="1" applyFill="1" applyAlignment="1" applyProtection="1">
      <alignment horizontal="left" vertical="center" wrapText="1" indent="2"/>
    </xf>
    <xf numFmtId="1" fontId="54" fillId="0" borderId="0" xfId="128" applyNumberFormat="1" applyFont="1" applyFill="1" applyAlignment="1" applyProtection="1">
      <alignment horizontal="left" vertical="center" wrapText="1" indent="2"/>
    </xf>
    <xf numFmtId="184" fontId="54" fillId="0" borderId="0" xfId="128" applyNumberFormat="1" applyFont="1" applyFill="1" applyAlignment="1" applyProtection="1">
      <alignment horizontal="left" vertical="center" wrapText="1" indent="2"/>
    </xf>
    <xf numFmtId="49" fontId="50" fillId="0" borderId="11" xfId="115" applyNumberFormat="1" applyFont="1" applyFill="1" applyBorder="1" applyAlignment="1">
      <alignment horizontal="left" vertical="center" wrapText="1"/>
    </xf>
    <xf numFmtId="1" fontId="50" fillId="0" borderId="16" xfId="128" applyNumberFormat="1" applyFont="1" applyFill="1" applyBorder="1" applyAlignment="1" applyProtection="1">
      <alignment horizontal="center" vertical="center" wrapText="1"/>
    </xf>
    <xf numFmtId="1" fontId="50" fillId="0" borderId="11" xfId="128" applyNumberFormat="1" applyFont="1" applyFill="1" applyBorder="1" applyAlignment="1" applyProtection="1">
      <alignment horizontal="center" vertical="center" wrapText="1"/>
    </xf>
    <xf numFmtId="0" fontId="50" fillId="0" borderId="11" xfId="128" applyFont="1" applyFill="1" applyBorder="1" applyAlignment="1" applyProtection="1">
      <alignment horizontal="center" vertical="center" wrapText="1"/>
    </xf>
    <xf numFmtId="180" fontId="29" fillId="0" borderId="0" xfId="110" applyNumberFormat="1" applyFont="1" applyFill="1" applyBorder="1" applyAlignment="1">
      <alignment horizontal="left"/>
    </xf>
    <xf numFmtId="178" fontId="29" fillId="0" borderId="0" xfId="138" applyNumberFormat="1" applyFont="1"/>
    <xf numFmtId="185" fontId="36" fillId="0" borderId="11" xfId="0" applyNumberFormat="1" applyFont="1" applyFill="1" applyBorder="1" applyAlignment="1">
      <alignment horizontal="center"/>
    </xf>
    <xf numFmtId="0" fontId="71" fillId="0" borderId="0" xfId="78" applyFont="1" applyFill="1" applyBorder="1" applyAlignment="1" applyProtection="1"/>
    <xf numFmtId="0" fontId="37" fillId="0" borderId="0" xfId="102" applyFont="1" applyFill="1" applyBorder="1" applyAlignment="1">
      <alignment horizontal="right"/>
    </xf>
    <xf numFmtId="0" fontId="57" fillId="0" borderId="0" xfId="134" applyFont="1" applyFill="1"/>
    <xf numFmtId="0" fontId="57" fillId="0" borderId="11" xfId="134" applyFont="1" applyFill="1" applyBorder="1"/>
    <xf numFmtId="14" fontId="42" fillId="0" borderId="11" xfId="122" applyNumberFormat="1" applyFont="1" applyFill="1" applyBorder="1" applyAlignment="1">
      <alignment horizontal="right" wrapText="1"/>
    </xf>
    <xf numFmtId="2" fontId="29" fillId="0" borderId="25" xfId="0" applyNumberFormat="1" applyFont="1" applyBorder="1"/>
    <xf numFmtId="0" fontId="57" fillId="0" borderId="0" xfId="134" applyFont="1" applyFill="1" applyBorder="1"/>
    <xf numFmtId="2" fontId="29" fillId="0" borderId="11" xfId="134" applyNumberFormat="1" applyFont="1" applyFill="1" applyBorder="1"/>
    <xf numFmtId="2" fontId="29" fillId="0" borderId="16" xfId="134" applyNumberFormat="1" applyFont="1" applyFill="1" applyBorder="1"/>
    <xf numFmtId="0" fontId="57" fillId="0" borderId="16" xfId="134" applyFont="1" applyFill="1" applyBorder="1"/>
    <xf numFmtId="14" fontId="42" fillId="0" borderId="16" xfId="0" applyNumberFormat="1" applyFont="1" applyBorder="1"/>
    <xf numFmtId="0" fontId="36" fillId="0" borderId="26" xfId="134" applyFont="1" applyFill="1" applyBorder="1" applyAlignment="1">
      <alignment horizontal="left" vertical="top" wrapText="1"/>
    </xf>
    <xf numFmtId="185" fontId="80" fillId="0" borderId="0" xfId="0" quotePrefix="1" applyNumberFormat="1" applyFont="1" applyFill="1"/>
    <xf numFmtId="0" fontId="80" fillId="0" borderId="0" xfId="0" quotePrefix="1" applyNumberFormat="1" applyFont="1" applyFill="1"/>
    <xf numFmtId="2" fontId="80" fillId="0" borderId="11" xfId="0" applyNumberFormat="1" applyFont="1" applyBorder="1"/>
    <xf numFmtId="0" fontId="1" fillId="0" borderId="0" xfId="134"/>
    <xf numFmtId="2" fontId="29" fillId="0" borderId="11" xfId="134" applyNumberFormat="1" applyFont="1" applyBorder="1"/>
    <xf numFmtId="14" fontId="36" fillId="0" borderId="8" xfId="0" applyNumberFormat="1" applyFont="1" applyBorder="1"/>
    <xf numFmtId="14" fontId="36" fillId="0" borderId="16" xfId="0" applyNumberFormat="1" applyFont="1" applyBorder="1"/>
    <xf numFmtId="0" fontId="36" fillId="0" borderId="27" xfId="134" applyFont="1" applyFill="1" applyBorder="1" applyAlignment="1">
      <alignment horizontal="left" vertical="top" wrapText="1"/>
    </xf>
    <xf numFmtId="0" fontId="80" fillId="0" borderId="0" xfId="0" applyFont="1"/>
    <xf numFmtId="4" fontId="29" fillId="0" borderId="0" xfId="113" applyNumberFormat="1" applyFont="1" applyFill="1" applyBorder="1"/>
    <xf numFmtId="194" fontId="29" fillId="0" borderId="0" xfId="113" applyNumberFormat="1" applyFont="1" applyFill="1" applyBorder="1"/>
    <xf numFmtId="3" fontId="29" fillId="0" borderId="0" xfId="113" applyNumberFormat="1" applyFont="1" applyFill="1" applyBorder="1" applyAlignment="1">
      <alignment horizontal="left"/>
    </xf>
    <xf numFmtId="1" fontId="29" fillId="0" borderId="0" xfId="102" applyNumberFormat="1" applyFont="1" applyFill="1" applyBorder="1"/>
    <xf numFmtId="3" fontId="29" fillId="0" borderId="11" xfId="113" applyNumberFormat="1" applyFont="1" applyFill="1" applyBorder="1" applyAlignment="1">
      <alignment horizontal="left"/>
    </xf>
    <xf numFmtId="179" fontId="29" fillId="0" borderId="11" xfId="113" applyNumberFormat="1" applyFont="1" applyFill="1" applyBorder="1"/>
    <xf numFmtId="3" fontId="52" fillId="0" borderId="11" xfId="113" applyNumberFormat="1" applyFont="1" applyFill="1" applyBorder="1" applyAlignment="1">
      <alignment horizontal="left"/>
    </xf>
    <xf numFmtId="17" fontId="77" fillId="0" borderId="11" xfId="113" applyNumberFormat="1" applyFont="1" applyFill="1" applyBorder="1" applyAlignment="1">
      <alignment horizontal="right" wrapText="1"/>
    </xf>
    <xf numFmtId="3" fontId="2" fillId="0" borderId="11" xfId="113" applyNumberFormat="1" applyFont="1" applyBorder="1"/>
    <xf numFmtId="0" fontId="2" fillId="0" borderId="0" xfId="114" applyFill="1" applyBorder="1" applyProtection="1">
      <protection locked="0"/>
    </xf>
    <xf numFmtId="0" fontId="2" fillId="0" borderId="0" xfId="114" applyFont="1" applyFill="1" applyBorder="1" applyProtection="1">
      <protection locked="0"/>
    </xf>
    <xf numFmtId="3" fontId="2" fillId="0" borderId="0" xfId="113" applyNumberFormat="1" applyFont="1" applyFill="1" applyBorder="1" applyProtection="1">
      <protection locked="0"/>
    </xf>
    <xf numFmtId="3" fontId="80" fillId="0" borderId="0" xfId="114" applyNumberFormat="1" applyFont="1" applyFill="1" applyBorder="1" applyProtection="1">
      <protection locked="0"/>
    </xf>
    <xf numFmtId="3" fontId="2" fillId="0" borderId="0" xfId="114" applyNumberFormat="1" applyFont="1" applyFill="1" applyBorder="1" applyProtection="1">
      <protection locked="0"/>
    </xf>
    <xf numFmtId="3" fontId="29" fillId="0" borderId="11" xfId="114" applyNumberFormat="1" applyFont="1" applyFill="1" applyBorder="1" applyAlignment="1" applyProtection="1">
      <protection locked="0"/>
    </xf>
    <xf numFmtId="3" fontId="29" fillId="0" borderId="11" xfId="114" applyNumberFormat="1" applyFont="1" applyFill="1" applyBorder="1" applyProtection="1">
      <protection locked="0"/>
    </xf>
    <xf numFmtId="3" fontId="36" fillId="0" borderId="11" xfId="114" applyNumberFormat="1" applyFont="1" applyFill="1" applyBorder="1" applyProtection="1">
      <protection locked="0"/>
    </xf>
    <xf numFmtId="179" fontId="80" fillId="0" borderId="0" xfId="114" applyNumberFormat="1" applyFont="1" applyFill="1" applyBorder="1" applyProtection="1">
      <protection locked="0"/>
    </xf>
    <xf numFmtId="3" fontId="29" fillId="0" borderId="11" xfId="114" applyNumberFormat="1" applyFont="1" applyFill="1" applyBorder="1" applyAlignment="1" applyProtection="1">
      <alignment horizontal="right"/>
      <protection locked="0"/>
    </xf>
    <xf numFmtId="4" fontId="29" fillId="0" borderId="11" xfId="114" applyNumberFormat="1" applyFont="1" applyFill="1" applyBorder="1" applyProtection="1">
      <protection locked="0"/>
    </xf>
    <xf numFmtId="4" fontId="36" fillId="0" borderId="11" xfId="114" applyNumberFormat="1" applyFont="1" applyFill="1" applyBorder="1" applyProtection="1">
      <protection locked="0"/>
    </xf>
    <xf numFmtId="3" fontId="36" fillId="0" borderId="0" xfId="114" applyNumberFormat="1" applyFont="1" applyFill="1" applyBorder="1" applyAlignment="1" applyProtection="1">
      <alignment horizontal="center" vertical="center" wrapText="1"/>
      <protection locked="0"/>
    </xf>
    <xf numFmtId="4" fontId="36" fillId="0" borderId="0" xfId="114" applyNumberFormat="1" applyFont="1" applyFill="1" applyBorder="1" applyAlignment="1" applyProtection="1">
      <alignment horizontal="right"/>
      <protection locked="0"/>
    </xf>
    <xf numFmtId="4" fontId="36" fillId="0" borderId="0" xfId="0" applyNumberFormat="1" applyFont="1" applyFill="1" applyBorder="1" applyAlignment="1">
      <alignment horizontal="right"/>
    </xf>
    <xf numFmtId="4" fontId="36" fillId="0" borderId="0" xfId="114" applyNumberFormat="1" applyFont="1" applyFill="1" applyBorder="1" applyProtection="1">
      <protection locked="0"/>
    </xf>
    <xf numFmtId="178" fontId="29" fillId="0" borderId="11" xfId="114" applyNumberFormat="1" applyFont="1" applyFill="1" applyBorder="1"/>
    <xf numFmtId="178" fontId="29" fillId="0" borderId="11" xfId="114" applyNumberFormat="1" applyFont="1" applyBorder="1"/>
    <xf numFmtId="0" fontId="29" fillId="0" borderId="11" xfId="114" applyFont="1" applyFill="1" applyBorder="1"/>
    <xf numFmtId="2" fontId="29" fillId="0" borderId="11" xfId="55" applyNumberFormat="1" applyFont="1" applyFill="1" applyBorder="1"/>
    <xf numFmtId="0" fontId="36" fillId="0" borderId="0" xfId="55" applyFont="1" applyFill="1" applyBorder="1" applyAlignment="1"/>
    <xf numFmtId="0" fontId="36" fillId="0" borderId="11" xfId="55" applyFont="1" applyFill="1" applyBorder="1" applyAlignment="1"/>
    <xf numFmtId="184" fontId="29" fillId="0" borderId="11" xfId="55" applyNumberFormat="1" applyFont="1" applyBorder="1"/>
    <xf numFmtId="0" fontId="72" fillId="0" borderId="0" xfId="55" applyFont="1"/>
    <xf numFmtId="4" fontId="72" fillId="0" borderId="11" xfId="55" applyNumberFormat="1" applyFont="1" applyBorder="1"/>
    <xf numFmtId="184" fontId="77" fillId="0" borderId="0" xfId="55" applyNumberFormat="1" applyFont="1" applyBorder="1"/>
    <xf numFmtId="10" fontId="29" fillId="0" borderId="11" xfId="56" applyNumberFormat="1" applyFont="1" applyBorder="1" applyAlignment="1">
      <alignment horizontal="right"/>
    </xf>
    <xf numFmtId="4" fontId="29" fillId="0" borderId="11" xfId="55" applyNumberFormat="1" applyFont="1" applyBorder="1"/>
    <xf numFmtId="2" fontId="29" fillId="0" borderId="11" xfId="55" applyNumberFormat="1" applyFont="1" applyBorder="1"/>
    <xf numFmtId="0" fontId="38" fillId="0" borderId="0" xfId="0" applyFont="1" applyBorder="1"/>
    <xf numFmtId="178" fontId="38" fillId="0" borderId="0" xfId="121" applyNumberFormat="1" applyFont="1" applyFill="1" applyBorder="1" applyAlignment="1">
      <alignment horizontal="left"/>
    </xf>
    <xf numFmtId="0" fontId="38" fillId="0" borderId="0" xfId="141" applyNumberFormat="1" applyFont="1" applyBorder="1" applyAlignment="1">
      <alignment vertical="top"/>
    </xf>
    <xf numFmtId="0" fontId="37" fillId="0" borderId="0" xfId="141" applyNumberFormat="1" applyFont="1" applyAlignment="1"/>
    <xf numFmtId="0" fontId="38" fillId="0" borderId="0" xfId="141" applyNumberFormat="1" applyFont="1" applyBorder="1" applyAlignment="1">
      <alignment horizontal="left" vertical="top"/>
    </xf>
    <xf numFmtId="0" fontId="36" fillId="0" borderId="11" xfId="141" applyNumberFormat="1" applyFont="1" applyFill="1" applyBorder="1" applyAlignment="1">
      <alignment wrapText="1"/>
    </xf>
    <xf numFmtId="178" fontId="36" fillId="0" borderId="11" xfId="141" applyNumberFormat="1" applyFont="1" applyFill="1" applyBorder="1" applyAlignment="1">
      <alignment horizontal="center"/>
    </xf>
    <xf numFmtId="0" fontId="52" fillId="0" borderId="11" xfId="141" applyNumberFormat="1" applyFont="1" applyFill="1" applyBorder="1" applyAlignment="1">
      <alignment wrapText="1"/>
    </xf>
    <xf numFmtId="0" fontId="29" fillId="0" borderId="11" xfId="141" applyNumberFormat="1" applyFont="1" applyFill="1" applyBorder="1" applyAlignment="1">
      <alignment horizontal="center"/>
    </xf>
    <xf numFmtId="0" fontId="47" fillId="0" borderId="11" xfId="141" applyNumberFormat="1" applyFont="1" applyFill="1" applyBorder="1" applyAlignment="1">
      <alignment horizontal="right" wrapText="1"/>
    </xf>
    <xf numFmtId="178" fontId="52" fillId="0" borderId="11" xfId="141" applyNumberFormat="1" applyFont="1" applyFill="1" applyBorder="1" applyAlignment="1">
      <alignment horizontal="center"/>
    </xf>
    <xf numFmtId="178" fontId="29" fillId="0" borderId="11" xfId="141" applyNumberFormat="1" applyFont="1" applyFill="1" applyBorder="1" applyAlignment="1">
      <alignment horizontal="center"/>
    </xf>
    <xf numFmtId="49" fontId="29" fillId="0" borderId="0" xfId="141" applyNumberFormat="1" applyFont="1" applyAlignment="1"/>
    <xf numFmtId="0" fontId="29" fillId="0" borderId="0" xfId="141" applyNumberFormat="1" applyFont="1" applyBorder="1" applyAlignment="1">
      <alignment vertical="top" wrapText="1"/>
    </xf>
    <xf numFmtId="0" fontId="36" fillId="0" borderId="0" xfId="141" applyNumberFormat="1" applyFont="1" applyBorder="1" applyAlignment="1"/>
    <xf numFmtId="0" fontId="29" fillId="0" borderId="0" xfId="141" applyNumberFormat="1" applyFont="1" applyBorder="1" applyAlignment="1">
      <alignment horizontal="right"/>
    </xf>
    <xf numFmtId="0" fontId="29" fillId="0" borderId="0" xfId="141" applyNumberFormat="1" applyFont="1" applyAlignment="1">
      <alignment vertical="top" wrapText="1"/>
    </xf>
    <xf numFmtId="179" fontId="29" fillId="0" borderId="11" xfId="141" applyNumberFormat="1" applyFont="1" applyFill="1" applyBorder="1" applyAlignment="1"/>
    <xf numFmtId="0" fontId="37" fillId="0" borderId="0" xfId="103" applyFont="1"/>
    <xf numFmtId="0" fontId="29" fillId="0" borderId="0" xfId="93" applyFont="1"/>
    <xf numFmtId="0" fontId="29" fillId="0" borderId="11" xfId="93" applyFont="1" applyBorder="1" applyAlignment="1">
      <alignment wrapText="1"/>
    </xf>
    <xf numFmtId="10" fontId="29" fillId="0" borderId="11" xfId="93" applyNumberFormat="1" applyFont="1" applyBorder="1"/>
    <xf numFmtId="10" fontId="29" fillId="0" borderId="11" xfId="93" applyNumberFormat="1" applyFont="1" applyFill="1" applyBorder="1"/>
    <xf numFmtId="10" fontId="29" fillId="0" borderId="11" xfId="116" applyNumberFormat="1" applyFont="1" applyBorder="1"/>
    <xf numFmtId="0" fontId="44" fillId="0" borderId="0" xfId="103" applyFont="1"/>
    <xf numFmtId="0" fontId="53" fillId="0" borderId="0" xfId="0" applyFont="1"/>
    <xf numFmtId="0" fontId="44" fillId="0" borderId="11" xfId="93" applyFont="1" applyBorder="1"/>
    <xf numFmtId="0" fontId="53" fillId="0" borderId="11" xfId="93" applyNumberFormat="1" applyFont="1" applyBorder="1" applyAlignment="1">
      <alignment horizontal="center" vertical="center"/>
    </xf>
    <xf numFmtId="0" fontId="44" fillId="0" borderId="11" xfId="93" applyFont="1" applyBorder="1" applyAlignment="1">
      <alignment horizontal="left" wrapText="1"/>
    </xf>
    <xf numFmtId="10" fontId="44" fillId="0" borderId="11" xfId="93" applyNumberFormat="1" applyFont="1" applyBorder="1"/>
    <xf numFmtId="10" fontId="44" fillId="0" borderId="11" xfId="116" applyNumberFormat="1" applyFont="1" applyBorder="1"/>
    <xf numFmtId="0" fontId="71" fillId="0" borderId="0" xfId="0" applyFont="1" applyFill="1" applyBorder="1"/>
    <xf numFmtId="0" fontId="38" fillId="0" borderId="0" xfId="0" applyFont="1" applyFill="1" applyBorder="1"/>
    <xf numFmtId="0" fontId="38" fillId="0" borderId="0" xfId="0" applyFont="1" applyFill="1" applyBorder="1" applyAlignment="1">
      <alignment vertical="center"/>
    </xf>
    <xf numFmtId="0" fontId="38" fillId="0" borderId="0" xfId="0" applyFont="1" applyFill="1" applyBorder="1" applyAlignment="1"/>
    <xf numFmtId="3" fontId="76" fillId="0" borderId="0" xfId="0" applyNumberFormat="1" applyFont="1" applyBorder="1"/>
    <xf numFmtId="0" fontId="58" fillId="0" borderId="11" xfId="97" applyFont="1" applyBorder="1" applyAlignment="1">
      <alignment horizontal="center" vertical="center"/>
    </xf>
    <xf numFmtId="0" fontId="58" fillId="0" borderId="11" xfId="97" applyFont="1" applyBorder="1" applyAlignment="1">
      <alignment vertical="center"/>
    </xf>
    <xf numFmtId="2" fontId="37" fillId="0" borderId="11" xfId="97" applyNumberFormat="1" applyFont="1" applyBorder="1"/>
    <xf numFmtId="0" fontId="37" fillId="0" borderId="11" xfId="97" applyFont="1" applyFill="1" applyBorder="1"/>
    <xf numFmtId="0" fontId="58" fillId="0" borderId="11" xfId="97" applyFont="1" applyBorder="1" applyAlignment="1">
      <alignment wrapText="1"/>
    </xf>
    <xf numFmtId="0" fontId="78" fillId="0" borderId="11" xfId="97" applyFont="1" applyBorder="1"/>
    <xf numFmtId="0" fontId="58" fillId="0" borderId="11" xfId="97" applyFont="1" applyBorder="1" applyAlignment="1">
      <alignment vertical="center" wrapText="1"/>
    </xf>
    <xf numFmtId="0" fontId="37" fillId="0" borderId="11" xfId="97" applyFont="1" applyBorder="1" applyAlignment="1">
      <alignment vertical="center"/>
    </xf>
    <xf numFmtId="0" fontId="78" fillId="0" borderId="11" xfId="97" applyFont="1" applyBorder="1" applyAlignment="1">
      <alignment vertical="center"/>
    </xf>
    <xf numFmtId="0" fontId="42" fillId="0" borderId="11" xfId="125" applyFont="1" applyBorder="1"/>
    <xf numFmtId="14" fontId="42" fillId="0" borderId="11" xfId="125" applyNumberFormat="1" applyFont="1" applyBorder="1" applyAlignment="1">
      <alignment horizontal="center" vertical="center"/>
    </xf>
    <xf numFmtId="0" fontId="57" fillId="0" borderId="11" xfId="125" applyFont="1" applyBorder="1"/>
    <xf numFmtId="182" fontId="29" fillId="0" borderId="11" xfId="127" applyNumberFormat="1" applyFont="1" applyBorder="1" applyAlignment="1">
      <alignment horizontal="right" vertical="top"/>
    </xf>
    <xf numFmtId="0" fontId="36" fillId="0" borderId="11" xfId="127" applyFont="1" applyBorder="1" applyAlignment="1">
      <alignment horizontal="left" vertical="center" wrapText="1"/>
    </xf>
    <xf numFmtId="9" fontId="29" fillId="0" borderId="11" xfId="127" applyNumberFormat="1" applyFont="1" applyBorder="1" applyAlignment="1">
      <alignment horizontal="right" vertical="top"/>
    </xf>
    <xf numFmtId="0" fontId="44" fillId="0" borderId="11" xfId="96" applyFont="1" applyBorder="1" applyAlignment="1">
      <alignment horizontal="right"/>
    </xf>
    <xf numFmtId="0" fontId="36" fillId="0" borderId="11" xfId="0" applyFont="1" applyBorder="1" applyAlignment="1">
      <alignment vertical="center" wrapText="1"/>
    </xf>
    <xf numFmtId="0" fontId="29" fillId="0" borderId="0" xfId="94" applyFont="1"/>
    <xf numFmtId="0" fontId="29" fillId="0" borderId="11" xfId="94" applyFont="1" applyBorder="1"/>
    <xf numFmtId="0" fontId="29" fillId="0" borderId="11" xfId="94" applyFont="1" applyBorder="1" applyAlignment="1">
      <alignment vertical="center" wrapText="1"/>
    </xf>
    <xf numFmtId="0" fontId="38" fillId="0" borderId="0" xfId="0" applyFont="1" applyAlignment="1">
      <alignment horizontal="left" vertical="top" wrapText="1"/>
    </xf>
    <xf numFmtId="0" fontId="38" fillId="0" borderId="0" xfId="0" applyFont="1" applyAlignment="1">
      <alignment horizontal="center" vertical="top" wrapText="1"/>
    </xf>
    <xf numFmtId="0" fontId="36" fillId="0" borderId="11" xfId="102" applyFont="1" applyFill="1" applyBorder="1" applyAlignment="1">
      <alignment horizontal="left"/>
    </xf>
    <xf numFmtId="3" fontId="80" fillId="0" borderId="0" xfId="0" applyNumberFormat="1" applyFont="1"/>
    <xf numFmtId="188" fontId="72" fillId="0" borderId="11" xfId="0" applyNumberFormat="1" applyFont="1" applyBorder="1"/>
    <xf numFmtId="0" fontId="44" fillId="0" borderId="0" xfId="119" applyFont="1" applyFill="1"/>
    <xf numFmtId="0" fontId="69" fillId="0" borderId="0" xfId="55" applyFont="1"/>
    <xf numFmtId="0" fontId="37" fillId="0" borderId="0" xfId="0" applyFont="1" applyFill="1"/>
    <xf numFmtId="0" fontId="38" fillId="0" borderId="0" xfId="0" applyFont="1" applyAlignment="1">
      <alignment horizontal="left" vertical="top"/>
    </xf>
    <xf numFmtId="0" fontId="29" fillId="0" borderId="0" xfId="112" applyFont="1" applyAlignment="1"/>
    <xf numFmtId="0" fontId="38" fillId="0" borderId="0" xfId="0" applyFont="1" applyAlignment="1">
      <alignment vertical="top" wrapText="1"/>
    </xf>
    <xf numFmtId="10" fontId="29" fillId="0" borderId="0" xfId="138" applyNumberFormat="1" applyFont="1" applyBorder="1"/>
    <xf numFmtId="0" fontId="36" fillId="0" borderId="29" xfId="0" applyFont="1" applyBorder="1" applyAlignment="1"/>
    <xf numFmtId="0" fontId="29" fillId="0" borderId="11" xfId="0" applyFont="1" applyBorder="1" applyAlignment="1">
      <alignment horizontal="center" vertical="top" wrapText="1"/>
    </xf>
    <xf numFmtId="0" fontId="29" fillId="0" borderId="11" xfId="0" applyFont="1" applyBorder="1" applyAlignment="1">
      <alignment horizontal="right" vertical="center" wrapText="1"/>
    </xf>
    <xf numFmtId="0" fontId="29" fillId="0" borderId="11" xfId="0" applyFont="1" applyBorder="1" applyAlignment="1">
      <alignment horizontal="center" vertical="center" wrapText="1"/>
    </xf>
    <xf numFmtId="0" fontId="29" fillId="0" borderId="11" xfId="0" applyFont="1" applyBorder="1" applyAlignment="1">
      <alignment horizontal="center" vertical="top"/>
    </xf>
    <xf numFmtId="0" fontId="29" fillId="0" borderId="0" xfId="0" applyFont="1" applyBorder="1" applyAlignment="1">
      <alignment horizontal="center" vertical="top" wrapText="1"/>
    </xf>
    <xf numFmtId="0" fontId="29" fillId="0" borderId="0" xfId="0" applyFont="1" applyBorder="1" applyAlignment="1">
      <alignment horizontal="center" wrapText="1"/>
    </xf>
    <xf numFmtId="0" fontId="52" fillId="0" borderId="0" xfId="111" applyFont="1"/>
    <xf numFmtId="0" fontId="36" fillId="0" borderId="29" xfId="0" applyFont="1" applyBorder="1" applyAlignment="1">
      <alignment horizontal="left"/>
    </xf>
    <xf numFmtId="192" fontId="0" fillId="0" borderId="0" xfId="138" applyNumberFormat="1" applyFont="1" applyBorder="1"/>
    <xf numFmtId="49" fontId="29" fillId="0" borderId="0" xfId="0" applyNumberFormat="1" applyFont="1" applyBorder="1" applyAlignment="1">
      <alignment horizontal="center"/>
    </xf>
    <xf numFmtId="1" fontId="29" fillId="0" borderId="0" xfId="0" applyNumberFormat="1" applyFont="1" applyBorder="1" applyProtection="1">
      <protection locked="0"/>
    </xf>
    <xf numFmtId="17" fontId="36" fillId="0" borderId="0" xfId="145" applyNumberFormat="1" applyFont="1" applyFill="1" applyBorder="1" applyAlignment="1" applyProtection="1">
      <alignment horizontal="center"/>
      <protection locked="0"/>
    </xf>
    <xf numFmtId="0" fontId="38" fillId="0" borderId="0" xfId="101" applyFont="1" applyFill="1" applyBorder="1"/>
    <xf numFmtId="0" fontId="36" fillId="0" borderId="11" xfId="0" applyFont="1" applyFill="1" applyBorder="1" applyAlignment="1">
      <alignment horizontal="left" vertical="center" wrapText="1"/>
    </xf>
    <xf numFmtId="0" fontId="36" fillId="0" borderId="0" xfId="0" applyFont="1" applyFill="1" applyAlignment="1">
      <alignment horizontal="right"/>
    </xf>
    <xf numFmtId="0" fontId="29" fillId="0" borderId="0" xfId="123" applyFont="1" applyFill="1" applyAlignment="1">
      <alignment horizontal="right"/>
    </xf>
    <xf numFmtId="0" fontId="38" fillId="0" borderId="0" xfId="0" applyFont="1" applyAlignment="1">
      <alignment horizontal="justify" vertical="top" wrapText="1"/>
    </xf>
    <xf numFmtId="0" fontId="37" fillId="0" borderId="0" xfId="123" applyFont="1" applyFill="1"/>
    <xf numFmtId="0" fontId="36" fillId="0" borderId="0" xfId="78" applyFont="1" applyFill="1" applyBorder="1" applyAlignment="1" applyProtection="1">
      <alignment horizontal="left"/>
    </xf>
    <xf numFmtId="0" fontId="52" fillId="0" borderId="11" xfId="107" applyFont="1" applyFill="1" applyBorder="1"/>
    <xf numFmtId="2" fontId="59" fillId="0" borderId="11" xfId="0" applyNumberFormat="1" applyFont="1" applyBorder="1"/>
    <xf numFmtId="0" fontId="38" fillId="0" borderId="0" xfId="107" applyFont="1" applyFill="1" applyBorder="1"/>
    <xf numFmtId="49" fontId="38" fillId="0" borderId="0" xfId="0" applyNumberFormat="1" applyFont="1" applyFill="1" applyBorder="1" applyAlignment="1">
      <alignment horizontal="left" vertical="center" wrapText="1"/>
    </xf>
    <xf numFmtId="3" fontId="29" fillId="0" borderId="30" xfId="0" applyNumberFormat="1" applyFont="1" applyFill="1" applyBorder="1" applyAlignment="1">
      <alignment horizontal="right" vertical="center"/>
    </xf>
    <xf numFmtId="3" fontId="29" fillId="0" borderId="31" xfId="0" applyNumberFormat="1" applyFont="1" applyFill="1" applyBorder="1" applyAlignment="1">
      <alignment horizontal="right" vertical="center"/>
    </xf>
    <xf numFmtId="3" fontId="29" fillId="0" borderId="32" xfId="0" applyNumberFormat="1" applyFont="1" applyFill="1" applyBorder="1" applyAlignment="1">
      <alignment horizontal="right" vertical="center"/>
    </xf>
    <xf numFmtId="3" fontId="29" fillId="0" borderId="33" xfId="0" applyNumberFormat="1" applyFont="1" applyFill="1" applyBorder="1" applyAlignment="1">
      <alignment horizontal="right" vertical="center"/>
    </xf>
    <xf numFmtId="0" fontId="29" fillId="0" borderId="11" xfId="124" applyFont="1" applyBorder="1" applyAlignment="1">
      <alignment horizontal="center"/>
    </xf>
    <xf numFmtId="14" fontId="36" fillId="0" borderId="11" xfId="124" applyNumberFormat="1" applyFont="1" applyBorder="1" applyAlignment="1">
      <alignment horizontal="center"/>
    </xf>
    <xf numFmtId="0" fontId="36" fillId="0" borderId="11" xfId="124" applyFont="1" applyFill="1" applyBorder="1" applyAlignment="1">
      <alignment horizontal="left" vertical="center" wrapText="1"/>
    </xf>
    <xf numFmtId="179" fontId="29" fillId="0" borderId="11" xfId="124" applyNumberFormat="1" applyFont="1" applyBorder="1"/>
    <xf numFmtId="179" fontId="57" fillId="0" borderId="11" xfId="0" applyNumberFormat="1" applyFont="1" applyBorder="1" applyAlignment="1">
      <alignment horizontal="right"/>
    </xf>
    <xf numFmtId="179" fontId="29" fillId="0" borderId="11" xfId="87" applyNumberFormat="1" applyFont="1" applyFill="1" applyBorder="1"/>
    <xf numFmtId="0" fontId="36" fillId="0" borderId="11" xfId="124" applyFont="1" applyBorder="1"/>
    <xf numFmtId="182" fontId="29" fillId="0" borderId="11" xfId="138" applyNumberFormat="1" applyFont="1" applyBorder="1"/>
    <xf numFmtId="182" fontId="29" fillId="0" borderId="11" xfId="124" applyNumberFormat="1" applyFont="1" applyBorder="1"/>
    <xf numFmtId="0" fontId="52" fillId="0" borderId="0" xfId="124" applyNumberFormat="1" applyFont="1" applyAlignment="1">
      <alignment wrapText="1"/>
    </xf>
    <xf numFmtId="0" fontId="70" fillId="0" borderId="0" xfId="0" applyFont="1"/>
    <xf numFmtId="49" fontId="57" fillId="0" borderId="11" xfId="0" applyNumberFormat="1" applyFont="1" applyBorder="1" applyAlignment="1">
      <alignment horizontal="center"/>
    </xf>
    <xf numFmtId="0" fontId="80" fillId="0" borderId="0" xfId="0" applyFont="1" applyAlignment="1">
      <alignment wrapText="1" shrinkToFit="1"/>
    </xf>
    <xf numFmtId="0" fontId="29" fillId="0" borderId="11" xfId="130" applyFont="1" applyBorder="1"/>
    <xf numFmtId="49" fontId="36" fillId="0" borderId="11" xfId="130" applyNumberFormat="1" applyFont="1" applyBorder="1" applyAlignment="1">
      <alignment horizontal="center"/>
    </xf>
    <xf numFmtId="185" fontId="36" fillId="0" borderId="11" xfId="130" applyNumberFormat="1" applyFont="1" applyFill="1" applyBorder="1" applyAlignment="1">
      <alignment horizontal="center"/>
    </xf>
    <xf numFmtId="14" fontId="36" fillId="0" borderId="0" xfId="130" applyNumberFormat="1" applyFont="1" applyFill="1" applyBorder="1" applyAlignment="1">
      <alignment horizontal="center"/>
    </xf>
    <xf numFmtId="0" fontId="36" fillId="0" borderId="11" xfId="130" applyFont="1" applyBorder="1" applyAlignment="1">
      <alignment wrapText="1"/>
    </xf>
    <xf numFmtId="179" fontId="29" fillId="0" borderId="11" xfId="130" applyNumberFormat="1" applyFont="1" applyFill="1" applyBorder="1" applyAlignment="1">
      <alignment horizontal="right" vertical="top" wrapText="1"/>
    </xf>
    <xf numFmtId="0" fontId="52" fillId="0" borderId="11" xfId="108" applyFont="1" applyBorder="1"/>
    <xf numFmtId="182" fontId="29" fillId="0" borderId="0" xfId="138" applyNumberFormat="1" applyFont="1" applyBorder="1" applyAlignment="1">
      <alignment horizontal="center"/>
    </xf>
    <xf numFmtId="0" fontId="41" fillId="0" borderId="0" xfId="109" applyFont="1" applyAlignment="1">
      <alignment horizontal="left" wrapText="1"/>
    </xf>
    <xf numFmtId="0" fontId="46" fillId="0" borderId="0" xfId="109" applyFont="1"/>
    <xf numFmtId="0" fontId="81" fillId="0" borderId="0" xfId="109" applyFont="1" applyBorder="1" applyAlignment="1"/>
    <xf numFmtId="0" fontId="81" fillId="0" borderId="0" xfId="109" applyFont="1" applyBorder="1" applyAlignment="1">
      <alignment wrapText="1"/>
    </xf>
    <xf numFmtId="0" fontId="81" fillId="0" borderId="0" xfId="0" applyFont="1"/>
    <xf numFmtId="0" fontId="38" fillId="0" borderId="0" xfId="109" applyFont="1" applyBorder="1" applyAlignment="1">
      <alignment horizontal="left" wrapText="1"/>
    </xf>
    <xf numFmtId="0" fontId="37" fillId="0" borderId="0" xfId="0" applyFont="1"/>
    <xf numFmtId="0" fontId="44" fillId="0" borderId="0" xfId="109" applyFont="1" applyAlignment="1">
      <alignment horizontal="left"/>
    </xf>
    <xf numFmtId="0" fontId="53" fillId="0" borderId="0" xfId="109" applyFont="1" applyAlignment="1">
      <alignment horizontal="left"/>
    </xf>
    <xf numFmtId="0" fontId="44" fillId="0" borderId="0" xfId="109" applyFont="1"/>
    <xf numFmtId="0" fontId="44" fillId="0" borderId="0" xfId="109" applyFont="1" applyAlignment="1"/>
    <xf numFmtId="0" fontId="53" fillId="0" borderId="11" xfId="109" applyFont="1" applyFill="1" applyBorder="1" applyAlignment="1">
      <alignment horizontal="center"/>
    </xf>
    <xf numFmtId="0" fontId="53" fillId="0" borderId="11" xfId="109" applyFont="1" applyFill="1" applyBorder="1" applyAlignment="1">
      <alignment horizontal="center" wrapText="1"/>
    </xf>
    <xf numFmtId="0" fontId="82" fillId="0" borderId="11" xfId="109" applyFont="1" applyFill="1" applyBorder="1" applyAlignment="1">
      <alignment horizontal="left" vertical="top"/>
    </xf>
    <xf numFmtId="0" fontId="44" fillId="0" borderId="11" xfId="109" applyFont="1" applyFill="1" applyBorder="1" applyAlignment="1">
      <alignment horizontal="justify" vertical="top"/>
    </xf>
    <xf numFmtId="179" fontId="44" fillId="0" borderId="11" xfId="145" applyNumberFormat="1" applyFont="1" applyFill="1" applyBorder="1" applyAlignment="1">
      <alignment horizontal="center"/>
    </xf>
    <xf numFmtId="177" fontId="44" fillId="0" borderId="11" xfId="145" applyNumberFormat="1" applyFont="1" applyFill="1" applyBorder="1" applyAlignment="1">
      <alignment horizontal="center"/>
    </xf>
    <xf numFmtId="0" fontId="82" fillId="0" borderId="0" xfId="109" applyFont="1" applyAlignment="1"/>
    <xf numFmtId="3" fontId="44" fillId="0" borderId="11" xfId="109" applyNumberFormat="1" applyFont="1" applyFill="1" applyBorder="1" applyAlignment="1">
      <alignment horizontal="center"/>
    </xf>
    <xf numFmtId="0" fontId="44" fillId="0" borderId="0" xfId="109" applyFont="1" applyBorder="1"/>
    <xf numFmtId="0" fontId="53" fillId="0" borderId="0" xfId="109" applyFont="1" applyBorder="1" applyAlignment="1">
      <alignment horizontal="left"/>
    </xf>
    <xf numFmtId="0" fontId="53" fillId="0" borderId="0" xfId="109" applyFont="1"/>
    <xf numFmtId="0" fontId="83" fillId="0" borderId="0" xfId="109" applyFont="1" applyBorder="1" applyAlignment="1">
      <alignment horizontal="left" wrapText="1"/>
    </xf>
    <xf numFmtId="0" fontId="83" fillId="0" borderId="19" xfId="109" applyFont="1" applyBorder="1" applyAlignment="1">
      <alignment horizontal="left" wrapText="1"/>
    </xf>
    <xf numFmtId="0" fontId="44" fillId="0" borderId="19" xfId="109" applyBorder="1"/>
    <xf numFmtId="182" fontId="82" fillId="0" borderId="0" xfId="138" applyNumberFormat="1" applyFont="1"/>
    <xf numFmtId="10" fontId="82" fillId="0" borderId="0" xfId="138" applyNumberFormat="1" applyFont="1"/>
    <xf numFmtId="182" fontId="44" fillId="0" borderId="0" xfId="138" applyNumberFormat="1" applyFont="1"/>
    <xf numFmtId="0" fontId="84" fillId="0" borderId="0" xfId="109" applyFont="1"/>
    <xf numFmtId="0" fontId="38" fillId="0" borderId="0" xfId="109" applyFont="1" applyBorder="1" applyAlignment="1">
      <alignment horizontal="left"/>
    </xf>
    <xf numFmtId="0" fontId="38" fillId="0" borderId="0" xfId="109" applyFont="1" applyAlignment="1"/>
    <xf numFmtId="0" fontId="82" fillId="0" borderId="0" xfId="109" applyFont="1"/>
    <xf numFmtId="0" fontId="58" fillId="0" borderId="11" xfId="110" applyFont="1" applyFill="1" applyBorder="1" applyAlignment="1">
      <alignment horizontal="left" wrapText="1"/>
    </xf>
    <xf numFmtId="0" fontId="38" fillId="0" borderId="0" xfId="110" applyFont="1" applyFill="1" applyBorder="1" applyAlignment="1">
      <alignment horizontal="left"/>
    </xf>
    <xf numFmtId="0" fontId="50" fillId="0" borderId="0" xfId="141" applyNumberFormat="1" applyFont="1" applyAlignment="1"/>
    <xf numFmtId="1" fontId="2" fillId="0" borderId="0" xfId="141" applyNumberFormat="1" applyFont="1" applyAlignment="1"/>
    <xf numFmtId="178" fontId="50" fillId="0" borderId="11" xfId="141" applyNumberFormat="1" applyFont="1" applyFill="1" applyBorder="1" applyAlignment="1"/>
    <xf numFmtId="49" fontId="54" fillId="0" borderId="11" xfId="141" applyNumberFormat="1" applyFont="1" applyBorder="1" applyAlignment="1">
      <alignment horizontal="center" vertical="center"/>
    </xf>
    <xf numFmtId="0" fontId="50" fillId="0" borderId="11" xfId="141" applyNumberFormat="1" applyFont="1" applyBorder="1" applyAlignment="1">
      <alignment wrapText="1"/>
    </xf>
    <xf numFmtId="0" fontId="50" fillId="0" borderId="11" xfId="141" applyNumberFormat="1" applyFont="1" applyBorder="1" applyAlignment="1"/>
    <xf numFmtId="0" fontId="54" fillId="0" borderId="25" xfId="141" applyNumberFormat="1" applyFont="1" applyBorder="1" applyAlignment="1">
      <alignment horizontal="center" vertical="center" wrapText="1"/>
    </xf>
    <xf numFmtId="0" fontId="50" fillId="0" borderId="0" xfId="141" applyNumberFormat="1" applyFont="1" applyFill="1" applyAlignment="1">
      <alignment horizontal="center" vertical="center" wrapText="1"/>
    </xf>
    <xf numFmtId="14" fontId="54" fillId="0" borderId="11" xfId="141" applyNumberFormat="1" applyFont="1" applyBorder="1" applyAlignment="1">
      <alignment horizontal="center" vertical="center"/>
    </xf>
    <xf numFmtId="4" fontId="50" fillId="0" borderId="11" xfId="129" applyNumberFormat="1" applyFont="1" applyFill="1" applyBorder="1" applyAlignment="1">
      <alignment horizontal="center"/>
    </xf>
    <xf numFmtId="179" fontId="50" fillId="0" borderId="11" xfId="129" applyNumberFormat="1" applyFont="1" applyFill="1" applyBorder="1" applyAlignment="1">
      <alignment horizontal="center"/>
    </xf>
    <xf numFmtId="2" fontId="50" fillId="0" borderId="11" xfId="141" applyNumberFormat="1" applyFont="1" applyBorder="1" applyAlignment="1">
      <alignment horizontal="center"/>
    </xf>
    <xf numFmtId="0" fontId="50" fillId="0" borderId="0" xfId="141" applyNumberFormat="1" applyFont="1" applyFill="1" applyAlignment="1">
      <alignment horizontal="center"/>
    </xf>
    <xf numFmtId="0" fontId="54" fillId="0" borderId="0" xfId="141" applyNumberFormat="1" applyFont="1" applyBorder="1" applyAlignment="1">
      <alignment horizontal="center" vertical="center"/>
    </xf>
    <xf numFmtId="4" fontId="50" fillId="0" borderId="0" xfId="129" applyNumberFormat="1" applyFont="1" applyFill="1" applyBorder="1" applyAlignment="1">
      <alignment horizontal="center"/>
    </xf>
    <xf numFmtId="2" fontId="50" fillId="0" borderId="0" xfId="141" applyNumberFormat="1" applyFont="1" applyBorder="1" applyAlignment="1">
      <alignment horizontal="center"/>
    </xf>
    <xf numFmtId="0" fontId="50" fillId="0" borderId="0" xfId="141" applyNumberFormat="1" applyFont="1" applyAlignment="1">
      <alignment horizontal="center"/>
    </xf>
    <xf numFmtId="0" fontId="2" fillId="0" borderId="0" xfId="141" applyNumberFormat="1" applyFont="1" applyFill="1" applyAlignment="1"/>
    <xf numFmtId="177" fontId="29" fillId="0" borderId="11" xfId="141" applyNumberFormat="1" applyFont="1" applyFill="1" applyBorder="1" applyAlignment="1">
      <alignment horizontal="center" vertical="center" wrapText="1"/>
    </xf>
    <xf numFmtId="0" fontId="85" fillId="0" borderId="0" xfId="141" applyNumberFormat="1" applyFont="1" applyAlignment="1"/>
    <xf numFmtId="14" fontId="36" fillId="0" borderId="11" xfId="141" applyNumberFormat="1" applyFont="1" applyFill="1" applyBorder="1" applyAlignment="1">
      <alignment horizontal="center"/>
    </xf>
    <xf numFmtId="0" fontId="2" fillId="0" borderId="0" xfId="141" applyNumberFormat="1" applyFont="1" applyFill="1" applyBorder="1" applyAlignment="1"/>
    <xf numFmtId="1" fontId="29" fillId="0" borderId="11" xfId="138" applyNumberFormat="1" applyFont="1" applyFill="1" applyBorder="1"/>
    <xf numFmtId="0" fontId="36" fillId="0" borderId="11" xfId="141" applyNumberFormat="1" applyFont="1" applyFill="1" applyBorder="1" applyAlignment="1">
      <alignment vertical="center" wrapText="1"/>
    </xf>
    <xf numFmtId="0" fontId="29" fillId="0" borderId="0" xfId="141" applyNumberFormat="1" applyFont="1" applyBorder="1" applyAlignment="1">
      <alignment horizontal="left"/>
    </xf>
    <xf numFmtId="178" fontId="29" fillId="0" borderId="11" xfId="138" applyNumberFormat="1" applyFont="1" applyBorder="1"/>
    <xf numFmtId="2" fontId="29" fillId="0" borderId="11" xfId="138" applyNumberFormat="1" applyFont="1" applyBorder="1"/>
    <xf numFmtId="1" fontId="29" fillId="0" borderId="11" xfId="138" applyNumberFormat="1" applyFont="1" applyBorder="1"/>
    <xf numFmtId="14" fontId="36" fillId="0" borderId="11" xfId="141" applyNumberFormat="1" applyFont="1" applyBorder="1" applyAlignment="1">
      <alignment horizontal="center"/>
    </xf>
    <xf numFmtId="49" fontId="36" fillId="0" borderId="11" xfId="141" applyNumberFormat="1" applyFont="1" applyBorder="1" applyAlignment="1">
      <alignment horizontal="center"/>
    </xf>
    <xf numFmtId="178" fontId="87" fillId="0" borderId="11" xfId="138" applyNumberFormat="1" applyFont="1" applyBorder="1"/>
    <xf numFmtId="2" fontId="87" fillId="0" borderId="11" xfId="138" applyNumberFormat="1" applyFont="1" applyBorder="1"/>
    <xf numFmtId="0" fontId="29" fillId="0" borderId="0" xfId="87" applyFont="1" applyFill="1"/>
    <xf numFmtId="43" fontId="29" fillId="0" borderId="0" xfId="87" applyNumberFormat="1" applyFont="1" applyFill="1"/>
    <xf numFmtId="0" fontId="36" fillId="0" borderId="11" xfId="87" applyFont="1" applyFill="1" applyBorder="1" applyAlignment="1">
      <alignment wrapText="1"/>
    </xf>
    <xf numFmtId="0" fontId="36" fillId="0" borderId="11" xfId="87" applyFont="1" applyFill="1" applyBorder="1" applyAlignment="1">
      <alignment horizontal="center" wrapText="1"/>
    </xf>
    <xf numFmtId="1" fontId="29" fillId="0" borderId="11" xfId="148" applyNumberFormat="1" applyFont="1" applyFill="1" applyBorder="1" applyAlignment="1">
      <alignment horizontal="right"/>
    </xf>
    <xf numFmtId="1" fontId="29" fillId="0" borderId="11" xfId="87" applyNumberFormat="1" applyFont="1" applyFill="1" applyBorder="1" applyAlignment="1">
      <alignment horizontal="right"/>
    </xf>
    <xf numFmtId="1" fontId="29" fillId="0" borderId="11" xfId="141" applyNumberFormat="1" applyFont="1" applyFill="1" applyBorder="1" applyAlignment="1" applyProtection="1">
      <alignment horizontal="right" wrapText="1"/>
      <protection locked="0"/>
    </xf>
    <xf numFmtId="178" fontId="29" fillId="0" borderId="11" xfId="106" applyNumberFormat="1" applyFont="1" applyBorder="1"/>
    <xf numFmtId="0" fontId="29" fillId="0" borderId="11" xfId="106" applyFont="1" applyBorder="1"/>
    <xf numFmtId="179" fontId="29" fillId="0" borderId="11" xfId="106" applyNumberFormat="1" applyFont="1" applyFill="1" applyBorder="1"/>
    <xf numFmtId="0" fontId="29" fillId="0" borderId="0" xfId="106" applyFont="1" applyAlignment="1">
      <alignment horizontal="right"/>
    </xf>
    <xf numFmtId="0" fontId="36" fillId="0" borderId="11" xfId="106" applyFont="1" applyBorder="1" applyAlignment="1">
      <alignment wrapText="1"/>
    </xf>
    <xf numFmtId="0" fontId="29" fillId="0" borderId="11" xfId="106" applyFont="1" applyFill="1" applyBorder="1" applyAlignment="1">
      <alignment horizontal="left" vertical="center" wrapText="1"/>
    </xf>
    <xf numFmtId="14" fontId="36" fillId="0" borderId="11" xfId="106" applyNumberFormat="1" applyFont="1" applyBorder="1" applyAlignment="1">
      <alignment horizontal="center"/>
    </xf>
    <xf numFmtId="0" fontId="31" fillId="0" borderId="0" xfId="87"/>
    <xf numFmtId="43" fontId="31" fillId="0" borderId="0" xfId="87" applyNumberFormat="1"/>
    <xf numFmtId="0" fontId="29" fillId="0" borderId="11" xfId="87" applyFont="1" applyFill="1" applyBorder="1" applyAlignment="1">
      <alignment wrapText="1"/>
    </xf>
    <xf numFmtId="3" fontId="29" fillId="0" borderId="11" xfId="87" applyNumberFormat="1" applyFont="1" applyBorder="1" applyAlignment="1">
      <alignment wrapText="1"/>
    </xf>
    <xf numFmtId="14" fontId="36" fillId="0" borderId="11" xfId="87" applyNumberFormat="1" applyFont="1" applyFill="1" applyBorder="1" applyAlignment="1">
      <alignment horizontal="center"/>
    </xf>
    <xf numFmtId="0" fontId="29" fillId="0" borderId="0" xfId="87" applyFont="1"/>
    <xf numFmtId="0" fontId="29" fillId="0" borderId="11" xfId="87" applyFont="1" applyBorder="1"/>
    <xf numFmtId="1" fontId="29" fillId="0" borderId="11" xfId="87" applyNumberFormat="1" applyFont="1" applyBorder="1"/>
    <xf numFmtId="178" fontId="29" fillId="0" borderId="11" xfId="87" applyNumberFormat="1" applyFont="1" applyBorder="1"/>
    <xf numFmtId="0" fontId="57" fillId="0" borderId="0" xfId="87" applyFont="1"/>
    <xf numFmtId="1" fontId="29" fillId="0" borderId="11" xfId="148" applyNumberFormat="1" applyFont="1" applyBorder="1"/>
    <xf numFmtId="0" fontId="88" fillId="0" borderId="0" xfId="87" applyFont="1"/>
    <xf numFmtId="0" fontId="87" fillId="0" borderId="0" xfId="141" applyNumberFormat="1" applyFont="1" applyAlignment="1"/>
    <xf numFmtId="0" fontId="86" fillId="0" borderId="0" xfId="141" applyNumberFormat="1" applyFont="1" applyBorder="1" applyAlignment="1"/>
    <xf numFmtId="177" fontId="87" fillId="0" borderId="0" xfId="141" applyNumberFormat="1" applyFont="1" applyBorder="1" applyAlignment="1"/>
    <xf numFmtId="0" fontId="87" fillId="0" borderId="0" xfId="141" applyNumberFormat="1" applyFont="1" applyBorder="1" applyAlignment="1">
      <alignment wrapText="1"/>
    </xf>
    <xf numFmtId="182" fontId="87" fillId="0" borderId="0" xfId="145" applyNumberFormat="1" applyFont="1" applyBorder="1"/>
    <xf numFmtId="0" fontId="87" fillId="0" borderId="0" xfId="141" applyNumberFormat="1" applyFont="1" applyBorder="1" applyAlignment="1"/>
    <xf numFmtId="0" fontId="87" fillId="0" borderId="0" xfId="141" applyNumberFormat="1" applyFont="1" applyBorder="1" applyAlignment="1">
      <alignment horizontal="left" wrapText="1"/>
    </xf>
    <xf numFmtId="0" fontId="61" fillId="0" borderId="11" xfId="0" applyFont="1" applyBorder="1"/>
    <xf numFmtId="0" fontId="57" fillId="0" borderId="0" xfId="141" applyNumberFormat="1" applyFont="1" applyAlignment="1"/>
    <xf numFmtId="0" fontId="57" fillId="0" borderId="0" xfId="141" applyNumberFormat="1" applyFont="1" applyBorder="1" applyAlignment="1">
      <alignment horizontal="center" wrapText="1"/>
    </xf>
    <xf numFmtId="0" fontId="57" fillId="0" borderId="11" xfId="141" applyNumberFormat="1" applyFont="1" applyBorder="1" applyAlignment="1"/>
    <xf numFmtId="0" fontId="42" fillId="0" borderId="11" xfId="141" applyNumberFormat="1" applyFont="1" applyFill="1" applyBorder="1" applyAlignment="1">
      <alignment horizontal="center"/>
    </xf>
    <xf numFmtId="0" fontId="57" fillId="0" borderId="11" xfId="141" applyNumberFormat="1" applyFont="1" applyBorder="1" applyAlignment="1">
      <alignment horizontal="left" wrapText="1"/>
    </xf>
    <xf numFmtId="182" fontId="57" fillId="0" borderId="11" xfId="145" applyNumberFormat="1" applyFont="1" applyBorder="1"/>
    <xf numFmtId="0" fontId="57" fillId="0" borderId="11" xfId="141" applyNumberFormat="1" applyFont="1" applyFill="1" applyBorder="1" applyAlignment="1">
      <alignment horizontal="left" wrapText="1"/>
    </xf>
    <xf numFmtId="1" fontId="57" fillId="0" borderId="11" xfId="145" applyNumberFormat="1" applyFont="1" applyBorder="1"/>
    <xf numFmtId="1" fontId="57" fillId="0" borderId="11" xfId="145" applyNumberFormat="1" applyFont="1" applyFill="1" applyBorder="1"/>
    <xf numFmtId="1" fontId="57" fillId="0" borderId="11" xfId="141" applyNumberFormat="1" applyFont="1" applyBorder="1" applyAlignment="1"/>
    <xf numFmtId="182" fontId="0" fillId="0" borderId="0" xfId="0" applyNumberFormat="1"/>
    <xf numFmtId="0" fontId="36" fillId="27" borderId="11" xfId="78" applyFont="1" applyFill="1" applyBorder="1" applyAlignment="1" applyProtection="1">
      <alignment horizontal="left"/>
    </xf>
    <xf numFmtId="0" fontId="36" fillId="27" borderId="11" xfId="102" applyFont="1" applyFill="1" applyBorder="1" applyAlignment="1">
      <alignment vertical="center" wrapText="1"/>
    </xf>
    <xf numFmtId="0" fontId="36" fillId="27" borderId="11" xfId="0" applyFont="1" applyFill="1" applyBorder="1"/>
    <xf numFmtId="0" fontId="52" fillId="0" borderId="11" xfId="109" applyFont="1" applyFill="1" applyBorder="1" applyAlignment="1">
      <alignment horizontal="center" vertical="center" wrapText="1"/>
    </xf>
    <xf numFmtId="0" fontId="29" fillId="0" borderId="11" xfId="109" applyFont="1" applyFill="1" applyBorder="1" applyAlignment="1">
      <alignment horizontal="left" vertical="justify" wrapText="1"/>
    </xf>
    <xf numFmtId="179" fontId="29" fillId="0" borderId="11" xfId="109" applyNumberFormat="1" applyFont="1" applyFill="1" applyBorder="1" applyAlignment="1">
      <alignment horizontal="center" vertical="center"/>
    </xf>
    <xf numFmtId="182" fontId="52" fillId="0" borderId="11" xfId="138" applyNumberFormat="1" applyFont="1" applyFill="1" applyBorder="1" applyAlignment="1">
      <alignment horizontal="center" vertical="center"/>
    </xf>
    <xf numFmtId="10" fontId="52" fillId="0" borderId="11" xfId="138" applyNumberFormat="1" applyFont="1" applyFill="1" applyBorder="1" applyAlignment="1">
      <alignment horizontal="center" vertical="center"/>
    </xf>
    <xf numFmtId="0" fontId="36" fillId="0" borderId="20" xfId="109" applyFont="1" applyFill="1" applyBorder="1" applyAlignment="1">
      <alignment horizontal="left" vertical="justify" wrapText="1"/>
    </xf>
    <xf numFmtId="179" fontId="36" fillId="0" borderId="11" xfId="109" applyNumberFormat="1" applyFont="1" applyFill="1" applyBorder="1" applyAlignment="1">
      <alignment horizontal="center" vertical="center"/>
    </xf>
    <xf numFmtId="182" fontId="47" fillId="0" borderId="11" xfId="138" applyNumberFormat="1" applyFont="1" applyFill="1" applyBorder="1" applyAlignment="1">
      <alignment horizontal="center" vertical="center"/>
    </xf>
    <xf numFmtId="0" fontId="47" fillId="25" borderId="11" xfId="131" applyFont="1" applyFill="1" applyBorder="1" applyAlignment="1">
      <alignment horizontal="center" vertical="center" wrapText="1"/>
    </xf>
    <xf numFmtId="0" fontId="36" fillId="0" borderId="0" xfId="109" applyFont="1" applyFill="1" applyBorder="1"/>
    <xf numFmtId="0" fontId="89" fillId="0" borderId="0" xfId="0" applyFont="1"/>
    <xf numFmtId="0" fontId="38" fillId="0" borderId="0" xfId="107" applyFont="1" applyFill="1" applyAlignment="1">
      <alignment horizontal="left"/>
    </xf>
    <xf numFmtId="178" fontId="0" fillId="0" borderId="0" xfId="0" applyNumberFormat="1"/>
    <xf numFmtId="179" fontId="0" fillId="0" borderId="0" xfId="0" applyNumberFormat="1"/>
    <xf numFmtId="179" fontId="90" fillId="0" borderId="0" xfId="0" applyNumberFormat="1" applyFont="1" applyFill="1" applyBorder="1" applyAlignment="1">
      <alignment horizontal="right" vertical="center"/>
    </xf>
    <xf numFmtId="179" fontId="90" fillId="0" borderId="11" xfId="0" applyNumberFormat="1" applyFont="1" applyFill="1" applyBorder="1" applyAlignment="1">
      <alignment horizontal="right" vertical="center"/>
    </xf>
    <xf numFmtId="179" fontId="50" fillId="0" borderId="11" xfId="0" applyNumberFormat="1" applyFont="1" applyFill="1" applyBorder="1" applyAlignment="1">
      <alignment horizontal="right" vertical="center"/>
    </xf>
    <xf numFmtId="0" fontId="80" fillId="0" borderId="0" xfId="0" applyFont="1" applyBorder="1"/>
    <xf numFmtId="179" fontId="80" fillId="0" borderId="0" xfId="0" applyNumberFormat="1" applyFont="1"/>
    <xf numFmtId="0" fontId="70" fillId="0" borderId="0" xfId="0" applyFont="1" applyFill="1"/>
    <xf numFmtId="178" fontId="88" fillId="0" borderId="0" xfId="0" applyNumberFormat="1" applyFont="1"/>
    <xf numFmtId="191" fontId="59" fillId="0" borderId="0" xfId="0" applyNumberFormat="1" applyFont="1"/>
    <xf numFmtId="0" fontId="59" fillId="0" borderId="0" xfId="0" applyFont="1" applyFill="1"/>
    <xf numFmtId="179" fontId="29" fillId="24" borderId="11" xfId="87" applyNumberFormat="1" applyFont="1" applyFill="1" applyBorder="1" applyAlignment="1">
      <alignment horizontal="right" vertical="center"/>
    </xf>
    <xf numFmtId="179" fontId="29" fillId="24" borderId="11" xfId="0" applyNumberFormat="1" applyFont="1" applyFill="1" applyBorder="1" applyAlignment="1">
      <alignment horizontal="right" vertical="center" wrapText="1"/>
    </xf>
    <xf numFmtId="191" fontId="74" fillId="0" borderId="0" xfId="0" applyNumberFormat="1" applyFont="1"/>
    <xf numFmtId="2" fontId="29" fillId="0" borderId="11" xfId="0" applyNumberFormat="1" applyFont="1" applyFill="1" applyBorder="1" applyAlignment="1">
      <alignment horizontal="right" vertical="center"/>
    </xf>
    <xf numFmtId="2" fontId="29" fillId="0" borderId="11" xfId="145" applyNumberFormat="1" applyFont="1" applyFill="1" applyBorder="1" applyAlignment="1">
      <alignment horizontal="right" vertical="center"/>
    </xf>
    <xf numFmtId="178" fontId="36" fillId="0" borderId="11" xfId="121" applyNumberFormat="1" applyFont="1" applyFill="1" applyBorder="1" applyAlignment="1">
      <alignment horizontal="center" wrapText="1"/>
    </xf>
    <xf numFmtId="0" fontId="36" fillId="0" borderId="0" xfId="0" applyFont="1" applyBorder="1" applyAlignment="1">
      <alignment horizontal="justify" vertical="top" wrapText="1"/>
    </xf>
    <xf numFmtId="0" fontId="29" fillId="0" borderId="11" xfId="111" applyFont="1" applyFill="1" applyBorder="1" applyAlignment="1">
      <alignment vertical="top" wrapText="1"/>
    </xf>
    <xf numFmtId="0" fontId="36" fillId="0" borderId="11" xfId="111" applyFont="1" applyFill="1" applyBorder="1"/>
    <xf numFmtId="0" fontId="29" fillId="0" borderId="11" xfId="0" applyFont="1" applyFill="1" applyBorder="1" applyAlignment="1">
      <alignment horizontal="left"/>
    </xf>
    <xf numFmtId="1" fontId="29" fillId="0" borderId="11" xfId="0" applyNumberFormat="1" applyFont="1" applyFill="1" applyBorder="1"/>
    <xf numFmtId="178" fontId="29" fillId="0" borderId="11" xfId="0" applyNumberFormat="1" applyFont="1" applyFill="1" applyBorder="1"/>
    <xf numFmtId="0" fontId="29" fillId="0" borderId="0" xfId="0" applyFont="1" applyBorder="1" applyAlignment="1">
      <alignment horizontal="left"/>
    </xf>
    <xf numFmtId="2" fontId="29" fillId="0" borderId="0" xfId="0" applyNumberFormat="1" applyFont="1"/>
    <xf numFmtId="0" fontId="42" fillId="0" borderId="11" xfId="141" applyNumberFormat="1" applyFont="1" applyBorder="1" applyAlignment="1"/>
    <xf numFmtId="49" fontId="29" fillId="0" borderId="0" xfId="141" applyNumberFormat="1" applyFont="1" applyBorder="1" applyAlignment="1"/>
    <xf numFmtId="178" fontId="87" fillId="0" borderId="0" xfId="138" applyNumberFormat="1" applyFont="1"/>
    <xf numFmtId="178" fontId="87" fillId="0" borderId="0" xfId="138" applyNumberFormat="1" applyFont="1" applyBorder="1"/>
    <xf numFmtId="49" fontId="36" fillId="0" borderId="11" xfId="141" applyNumberFormat="1" applyFont="1" applyBorder="1" applyAlignment="1"/>
    <xf numFmtId="0" fontId="29" fillId="0" borderId="0" xfId="131" applyFont="1" applyFill="1" applyBorder="1" applyAlignment="1"/>
    <xf numFmtId="0" fontId="71" fillId="0" borderId="0" xfId="78" applyFont="1" applyFill="1" applyBorder="1" applyAlignment="1" applyProtection="1">
      <alignment horizontal="left"/>
    </xf>
    <xf numFmtId="0" fontId="29" fillId="0" borderId="0" xfId="0" applyFont="1" applyAlignment="1"/>
    <xf numFmtId="0" fontId="29" fillId="0" borderId="0" xfId="0" applyFont="1" applyAlignment="1">
      <alignment wrapText="1" shrinkToFit="1"/>
    </xf>
    <xf numFmtId="0" fontId="29" fillId="0" borderId="0" xfId="0" applyFont="1" applyAlignment="1">
      <alignment wrapText="1"/>
    </xf>
    <xf numFmtId="14" fontId="58" fillId="0" borderId="11" xfId="97" applyNumberFormat="1" applyFont="1" applyBorder="1" applyAlignment="1">
      <alignment horizontal="center" vertical="center"/>
    </xf>
    <xf numFmtId="0" fontId="44" fillId="0" borderId="11" xfId="96" applyFont="1" applyBorder="1"/>
    <xf numFmtId="0" fontId="29" fillId="0" borderId="13" xfId="0" applyFont="1" applyFill="1" applyBorder="1" applyAlignment="1">
      <alignment wrapText="1"/>
    </xf>
    <xf numFmtId="0" fontId="36" fillId="0" borderId="11" xfId="112" applyFont="1" applyFill="1" applyBorder="1"/>
    <xf numFmtId="0" fontId="38" fillId="0" borderId="0" xfId="141" applyNumberFormat="1" applyFont="1" applyFill="1" applyAlignment="1"/>
    <xf numFmtId="178" fontId="36" fillId="0" borderId="11" xfId="0" applyNumberFormat="1" applyFont="1" applyFill="1" applyBorder="1" applyAlignment="1">
      <alignment horizontal="center"/>
    </xf>
    <xf numFmtId="17" fontId="36" fillId="0" borderId="0" xfId="113" applyNumberFormat="1" applyFont="1" applyFill="1" applyBorder="1" applyAlignment="1">
      <alignment horizontal="right" wrapText="1"/>
    </xf>
    <xf numFmtId="14" fontId="36" fillId="0" borderId="11" xfId="113" applyNumberFormat="1" applyFont="1" applyFill="1" applyBorder="1" applyAlignment="1">
      <alignment horizontal="right" wrapText="1"/>
    </xf>
    <xf numFmtId="17" fontId="36" fillId="0" borderId="11" xfId="141" applyNumberFormat="1" applyFont="1" applyFill="1" applyBorder="1" applyAlignment="1">
      <alignment horizontal="center"/>
    </xf>
    <xf numFmtId="0" fontId="42" fillId="0" borderId="11" xfId="134" applyFont="1" applyFill="1" applyBorder="1" applyAlignment="1">
      <alignment horizontal="center" vertical="center" wrapText="1"/>
    </xf>
    <xf numFmtId="0" fontId="42" fillId="0" borderId="11" xfId="134" applyFont="1" applyFill="1" applyBorder="1" applyAlignment="1">
      <alignment horizontal="center" wrapText="1"/>
    </xf>
    <xf numFmtId="0" fontId="36" fillId="0" borderId="11" xfId="134" applyFont="1" applyFill="1" applyBorder="1" applyAlignment="1">
      <alignment horizontal="left" vertical="top" wrapText="1"/>
    </xf>
    <xf numFmtId="0" fontId="29" fillId="0" borderId="0" xfId="0" applyFont="1" applyFill="1" applyBorder="1" applyAlignment="1">
      <alignment horizontal="right"/>
    </xf>
    <xf numFmtId="177" fontId="29" fillId="0" borderId="0" xfId="0" applyNumberFormat="1" applyFont="1" applyFill="1" applyBorder="1" applyAlignment="1">
      <alignment horizontal="right"/>
    </xf>
    <xf numFmtId="0" fontId="29" fillId="0" borderId="0" xfId="111" applyFont="1" applyAlignment="1">
      <alignment horizontal="left"/>
    </xf>
    <xf numFmtId="1" fontId="29" fillId="0" borderId="11" xfId="138" applyNumberFormat="1" applyFont="1" applyFill="1" applyBorder="1" applyAlignment="1"/>
    <xf numFmtId="177" fontId="29" fillId="0" borderId="11" xfId="141" applyNumberFormat="1" applyFont="1" applyFill="1" applyBorder="1" applyAlignment="1">
      <alignment horizontal="center" wrapText="1"/>
    </xf>
    <xf numFmtId="1" fontId="29" fillId="0" borderId="11" xfId="138" applyNumberFormat="1" applyFont="1" applyBorder="1" applyAlignment="1"/>
    <xf numFmtId="0" fontId="29" fillId="0" borderId="0" xfId="0" applyFont="1" applyAlignment="1">
      <alignment horizontal="left"/>
    </xf>
    <xf numFmtId="49" fontId="36" fillId="0" borderId="11" xfId="126" applyNumberFormat="1" applyFont="1" applyFill="1" applyBorder="1" applyAlignment="1">
      <alignment horizontal="center" vertical="center"/>
    </xf>
    <xf numFmtId="0" fontId="57" fillId="0" borderId="0" xfId="0" applyFont="1" applyAlignment="1">
      <alignment horizontal="left"/>
    </xf>
    <xf numFmtId="0" fontId="29" fillId="0" borderId="0" xfId="107" applyFont="1" applyAlignment="1">
      <alignment horizontal="left"/>
    </xf>
    <xf numFmtId="0" fontId="57" fillId="0" borderId="0" xfId="0" applyFont="1" applyBorder="1"/>
    <xf numFmtId="178" fontId="44" fillId="0" borderId="11" xfId="109" applyNumberFormat="1" applyFont="1" applyFill="1" applyBorder="1" applyAlignment="1">
      <alignment horizontal="center" vertical="center" wrapText="1"/>
    </xf>
    <xf numFmtId="0" fontId="29" fillId="0" borderId="11" xfId="0" applyFont="1" applyFill="1" applyBorder="1" applyAlignment="1">
      <alignment horizontal="right" wrapText="1"/>
    </xf>
    <xf numFmtId="0" fontId="38" fillId="0" borderId="0" xfId="0" applyFont="1" applyAlignment="1">
      <alignment horizontal="left" vertical="center" wrapText="1"/>
    </xf>
    <xf numFmtId="0" fontId="0" fillId="0" borderId="0" xfId="0" applyFill="1" applyAlignment="1">
      <alignment horizontal="right"/>
    </xf>
    <xf numFmtId="0" fontId="38" fillId="0" borderId="0" xfId="0" applyFont="1" applyAlignment="1">
      <alignment vertical="center" wrapText="1"/>
    </xf>
    <xf numFmtId="0" fontId="53" fillId="0" borderId="34" xfId="0" applyFont="1" applyBorder="1" applyAlignment="1">
      <alignment horizontal="center" vertical="top" wrapText="1"/>
    </xf>
    <xf numFmtId="0" fontId="53" fillId="0" borderId="35" xfId="0" applyFont="1" applyBorder="1" applyAlignment="1">
      <alignment horizontal="center" vertical="top" wrapText="1"/>
    </xf>
    <xf numFmtId="0" fontId="29" fillId="0" borderId="36" xfId="0" applyFont="1" applyBorder="1" applyAlignment="1">
      <alignment horizontal="center" vertical="top" wrapText="1"/>
    </xf>
    <xf numFmtId="0" fontId="29" fillId="0" borderId="33" xfId="0" applyFont="1" applyBorder="1" applyAlignment="1">
      <alignment horizontal="center" vertical="top" wrapText="1"/>
    </xf>
    <xf numFmtId="0" fontId="29" fillId="0" borderId="37" xfId="0" applyFont="1" applyBorder="1" applyAlignment="1">
      <alignment horizontal="justify" vertical="top" wrapText="1"/>
    </xf>
    <xf numFmtId="0" fontId="29" fillId="0" borderId="33" xfId="0" applyFont="1" applyBorder="1" applyAlignment="1">
      <alignment vertical="top" wrapText="1"/>
    </xf>
    <xf numFmtId="0" fontId="29" fillId="0" borderId="33" xfId="0" applyFont="1" applyBorder="1" applyAlignment="1">
      <alignment horizontal="justify" vertical="top" wrapText="1"/>
    </xf>
    <xf numFmtId="3" fontId="29" fillId="0" borderId="38" xfId="0" applyNumberFormat="1" applyFont="1" applyFill="1" applyBorder="1" applyAlignment="1">
      <alignment horizontal="right" vertical="center"/>
    </xf>
    <xf numFmtId="3" fontId="29" fillId="0" borderId="39" xfId="0" applyNumberFormat="1" applyFont="1" applyFill="1" applyBorder="1" applyAlignment="1">
      <alignment horizontal="right" vertical="center"/>
    </xf>
    <xf numFmtId="0" fontId="29" fillId="0" borderId="24" xfId="0" applyFont="1" applyFill="1" applyBorder="1" applyAlignment="1">
      <alignment horizontal="right" wrapText="1"/>
    </xf>
    <xf numFmtId="0" fontId="29" fillId="0" borderId="22" xfId="0" applyFont="1" applyFill="1" applyBorder="1" applyAlignment="1">
      <alignment wrapText="1"/>
    </xf>
    <xf numFmtId="0" fontId="29" fillId="0" borderId="40" xfId="0" applyFont="1" applyBorder="1"/>
    <xf numFmtId="0" fontId="29" fillId="0" borderId="35" xfId="0" applyFont="1" applyBorder="1" applyAlignment="1">
      <alignment horizontal="center" wrapText="1"/>
    </xf>
    <xf numFmtId="14" fontId="29" fillId="0" borderId="37" xfId="0" applyNumberFormat="1" applyFont="1" applyBorder="1" applyAlignment="1">
      <alignment horizontal="right"/>
    </xf>
    <xf numFmtId="0" fontId="29" fillId="0" borderId="33" xfId="0" applyFont="1" applyBorder="1" applyAlignment="1">
      <alignment horizontal="center"/>
    </xf>
    <xf numFmtId="0" fontId="44" fillId="0" borderId="0" xfId="0" applyFont="1"/>
    <xf numFmtId="0" fontId="44" fillId="0" borderId="11" xfId="0" applyFont="1" applyBorder="1"/>
    <xf numFmtId="14" fontId="53" fillId="0" borderId="11" xfId="0" applyNumberFormat="1" applyFont="1" applyBorder="1"/>
    <xf numFmtId="3" fontId="44" fillId="0" borderId="11" xfId="0" applyNumberFormat="1" applyFont="1" applyBorder="1"/>
    <xf numFmtId="0" fontId="53" fillId="0" borderId="11" xfId="0" applyFont="1" applyBorder="1" applyAlignment="1">
      <alignment wrapText="1"/>
    </xf>
    <xf numFmtId="0" fontId="44" fillId="0" borderId="0" xfId="118" applyFont="1"/>
    <xf numFmtId="0" fontId="29" fillId="0" borderId="20" xfId="141" applyNumberFormat="1" applyFont="1" applyBorder="1" applyAlignment="1">
      <alignment horizontal="center" wrapText="1"/>
    </xf>
    <xf numFmtId="0" fontId="29" fillId="0" borderId="41" xfId="141" applyNumberFormat="1" applyFont="1" applyBorder="1" applyAlignment="1">
      <alignment horizontal="center" wrapText="1"/>
    </xf>
    <xf numFmtId="0" fontId="29" fillId="0" borderId="42" xfId="141" applyNumberFormat="1" applyFont="1" applyBorder="1" applyAlignment="1">
      <alignment horizontal="center" wrapText="1"/>
    </xf>
    <xf numFmtId="0" fontId="38" fillId="0" borderId="0" xfId="0" applyFont="1" applyBorder="1" applyAlignment="1">
      <alignment horizontal="justify" vertical="top" wrapText="1"/>
    </xf>
    <xf numFmtId="0" fontId="36" fillId="0" borderId="11" xfId="141" applyNumberFormat="1" applyFont="1" applyFill="1" applyBorder="1" applyAlignment="1">
      <alignment horizontal="center" vertical="center" wrapText="1"/>
    </xf>
    <xf numFmtId="0" fontId="29" fillId="0" borderId="11" xfId="141" applyNumberFormat="1" applyFont="1" applyFill="1" applyBorder="1" applyAlignment="1">
      <alignment vertical="center"/>
    </xf>
    <xf numFmtId="0" fontId="47" fillId="0" borderId="25"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16" xfId="0" applyFont="1" applyBorder="1" applyAlignment="1">
      <alignment horizontal="center" vertical="center" wrapText="1"/>
    </xf>
    <xf numFmtId="0" fontId="29" fillId="0" borderId="2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0" fontId="38" fillId="0" borderId="0" xfId="0" applyFont="1" applyAlignment="1">
      <alignment horizontal="left" wrapText="1"/>
    </xf>
    <xf numFmtId="0" fontId="38" fillId="0" borderId="0" xfId="0" applyFont="1" applyAlignment="1">
      <alignment horizontal="justify" vertical="center" wrapText="1"/>
    </xf>
    <xf numFmtId="0" fontId="38" fillId="0" borderId="43" xfId="0" applyNumberFormat="1" applyFont="1" applyFill="1" applyBorder="1" applyAlignment="1">
      <alignment horizontal="justify" vertical="center" wrapText="1"/>
    </xf>
    <xf numFmtId="0" fontId="36" fillId="0" borderId="11" xfId="96" applyFont="1" applyBorder="1" applyAlignment="1">
      <alignment horizontal="center"/>
    </xf>
    <xf numFmtId="0" fontId="44" fillId="0" borderId="25" xfId="96" applyBorder="1" applyAlignment="1">
      <alignment horizontal="center"/>
    </xf>
    <xf numFmtId="0" fontId="44" fillId="0" borderId="8" xfId="96" applyBorder="1" applyAlignment="1">
      <alignment horizontal="center"/>
    </xf>
    <xf numFmtId="0" fontId="44" fillId="0" borderId="16" xfId="96" applyBorder="1" applyAlignment="1">
      <alignment horizontal="center"/>
    </xf>
    <xf numFmtId="0" fontId="36" fillId="0" borderId="11" xfId="95" applyFont="1" applyBorder="1" applyAlignment="1">
      <alignment horizontal="center" vertical="center" wrapText="1"/>
    </xf>
    <xf numFmtId="0" fontId="29" fillId="0" borderId="25" xfId="94" applyFont="1" applyBorder="1" applyAlignment="1">
      <alignment horizontal="center"/>
    </xf>
    <xf numFmtId="0" fontId="29" fillId="0" borderId="8" xfId="94" applyFont="1" applyBorder="1" applyAlignment="1">
      <alignment horizontal="center"/>
    </xf>
    <xf numFmtId="0" fontId="29" fillId="0" borderId="16" xfId="94" applyFont="1" applyBorder="1" applyAlignment="1">
      <alignment horizontal="center"/>
    </xf>
    <xf numFmtId="4" fontId="36" fillId="0" borderId="11" xfId="59" applyNumberFormat="1" applyFont="1" applyFill="1" applyBorder="1" applyAlignment="1">
      <alignment horizontal="right" wrapText="1"/>
    </xf>
    <xf numFmtId="185" fontId="36" fillId="0" borderId="11" xfId="58" applyNumberFormat="1" applyFont="1" applyFill="1" applyBorder="1" applyAlignment="1">
      <alignment horizontal="left" wrapText="1"/>
    </xf>
    <xf numFmtId="0" fontId="36" fillId="0" borderId="11" xfId="59" applyNumberFormat="1" applyFont="1" applyFill="1" applyBorder="1" applyAlignment="1">
      <alignment horizontal="right" wrapText="1"/>
    </xf>
    <xf numFmtId="0" fontId="47" fillId="0" borderId="44" xfId="0" applyFont="1" applyBorder="1" applyAlignment="1">
      <alignment horizontal="justify" vertical="top" wrapText="1"/>
    </xf>
    <xf numFmtId="0" fontId="47" fillId="0" borderId="45" xfId="0" applyFont="1" applyBorder="1" applyAlignment="1">
      <alignment horizontal="justify" vertical="top" wrapText="1"/>
    </xf>
    <xf numFmtId="0" fontId="47" fillId="0" borderId="46" xfId="0" applyFont="1" applyBorder="1" applyAlignment="1">
      <alignment horizontal="justify" vertical="top" wrapText="1"/>
    </xf>
    <xf numFmtId="0" fontId="47" fillId="0" borderId="47" xfId="0" applyFont="1" applyBorder="1" applyAlignment="1">
      <alignment horizontal="justify" vertical="top" wrapText="1"/>
    </xf>
    <xf numFmtId="0" fontId="47" fillId="0" borderId="48" xfId="0" applyFont="1" applyBorder="1" applyAlignment="1">
      <alignment horizontal="justify" vertical="top" wrapText="1"/>
    </xf>
    <xf numFmtId="0" fontId="47" fillId="0" borderId="35" xfId="0" applyFont="1" applyBorder="1" applyAlignment="1">
      <alignment horizontal="justify" vertical="top" wrapText="1"/>
    </xf>
    <xf numFmtId="0" fontId="29" fillId="0" borderId="11" xfId="0" applyFont="1" applyBorder="1" applyAlignment="1">
      <alignment horizontal="left" wrapText="1"/>
    </xf>
    <xf numFmtId="0" fontId="29" fillId="0" borderId="20" xfId="0" applyFont="1" applyBorder="1" applyAlignment="1">
      <alignment vertical="top"/>
    </xf>
    <xf numFmtId="0" fontId="29" fillId="0" borderId="42" xfId="0" applyFont="1" applyBorder="1" applyAlignment="1">
      <alignment vertical="top"/>
    </xf>
    <xf numFmtId="0" fontId="29" fillId="0" borderId="11" xfId="0" applyFont="1" applyBorder="1" applyAlignment="1">
      <alignment vertical="top"/>
    </xf>
    <xf numFmtId="0" fontId="38" fillId="0" borderId="0" xfId="0" applyFont="1" applyAlignment="1">
      <alignment horizontal="left" vertical="center" wrapText="1"/>
    </xf>
    <xf numFmtId="0" fontId="29" fillId="0" borderId="11" xfId="0" applyFont="1" applyBorder="1" applyAlignment="1">
      <alignment horizontal="center" wrapText="1"/>
    </xf>
    <xf numFmtId="0" fontId="29" fillId="0" borderId="25" xfId="0" applyFont="1" applyBorder="1" applyAlignment="1">
      <alignment horizontal="center" wrapText="1"/>
    </xf>
    <xf numFmtId="0" fontId="29" fillId="0" borderId="8" xfId="0" applyFont="1" applyBorder="1" applyAlignment="1">
      <alignment horizontal="center" wrapText="1"/>
    </xf>
    <xf numFmtId="0" fontId="29" fillId="0" borderId="16" xfId="0" applyFont="1" applyBorder="1" applyAlignment="1">
      <alignment horizontal="center" wrapText="1"/>
    </xf>
    <xf numFmtId="0" fontId="29" fillId="0" borderId="11" xfId="0" applyFont="1" applyBorder="1" applyAlignment="1">
      <alignment horizontal="center"/>
    </xf>
    <xf numFmtId="0" fontId="29" fillId="0" borderId="25" xfId="0" applyFont="1" applyBorder="1" applyAlignment="1">
      <alignment horizontal="center"/>
    </xf>
    <xf numFmtId="0" fontId="29" fillId="0" borderId="16" xfId="0" applyFont="1" applyBorder="1" applyAlignment="1">
      <alignment horizontal="center"/>
    </xf>
    <xf numFmtId="0" fontId="29" fillId="0" borderId="8" xfId="0" applyFont="1" applyBorder="1" applyAlignment="1">
      <alignment horizontal="center"/>
    </xf>
    <xf numFmtId="0" fontId="0" fillId="0" borderId="25"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38" fillId="0" borderId="0" xfId="111" applyFont="1" applyAlignment="1">
      <alignment horizontal="left" vertical="center" wrapText="1"/>
    </xf>
    <xf numFmtId="0" fontId="29" fillId="0" borderId="20" xfId="0" applyFont="1" applyFill="1" applyBorder="1" applyAlignment="1">
      <alignment horizontal="center"/>
    </xf>
    <xf numFmtId="0" fontId="29" fillId="0" borderId="41" xfId="0" applyFont="1" applyFill="1" applyBorder="1" applyAlignment="1">
      <alignment horizontal="center"/>
    </xf>
    <xf numFmtId="0" fontId="29" fillId="0" borderId="42" xfId="0" applyFont="1" applyFill="1" applyBorder="1" applyAlignment="1">
      <alignment horizontal="center"/>
    </xf>
    <xf numFmtId="0" fontId="29" fillId="0" borderId="11" xfId="0" applyFont="1" applyFill="1" applyBorder="1" applyAlignment="1">
      <alignment horizontal="center"/>
    </xf>
    <xf numFmtId="0" fontId="29" fillId="0" borderId="8" xfId="0" applyFont="1" applyFill="1" applyBorder="1" applyAlignment="1">
      <alignment horizontal="center"/>
    </xf>
    <xf numFmtId="0" fontId="29" fillId="0" borderId="11" xfId="118" applyFont="1" applyBorder="1" applyAlignment="1">
      <alignment horizontal="center"/>
    </xf>
    <xf numFmtId="0" fontId="29" fillId="0" borderId="8" xfId="118" applyFont="1" applyBorder="1" applyAlignment="1">
      <alignment horizontal="center"/>
    </xf>
    <xf numFmtId="0" fontId="29" fillId="0" borderId="25" xfId="118" applyFont="1" applyBorder="1" applyAlignment="1">
      <alignment horizontal="center"/>
    </xf>
    <xf numFmtId="0" fontId="29" fillId="0" borderId="16" xfId="118" applyFont="1" applyBorder="1" applyAlignment="1">
      <alignment horizontal="center"/>
    </xf>
    <xf numFmtId="0" fontId="44" fillId="0" borderId="11" xfId="100" applyFont="1" applyFill="1" applyBorder="1" applyAlignment="1">
      <alignment horizontal="center"/>
    </xf>
    <xf numFmtId="0" fontId="44" fillId="0" borderId="8" xfId="100" applyFont="1" applyFill="1" applyBorder="1" applyAlignment="1">
      <alignment horizontal="center"/>
    </xf>
    <xf numFmtId="0" fontId="44" fillId="0" borderId="11" xfId="0" applyFont="1" applyBorder="1" applyAlignment="1">
      <alignment horizontal="center"/>
    </xf>
    <xf numFmtId="0" fontId="29" fillId="0" borderId="19" xfId="0" applyFont="1" applyBorder="1" applyAlignment="1">
      <alignment horizontal="center"/>
    </xf>
    <xf numFmtId="0" fontId="44" fillId="0" borderId="19" xfId="0" applyFont="1" applyBorder="1" applyAlignment="1">
      <alignment horizontal="center"/>
    </xf>
    <xf numFmtId="0" fontId="36" fillId="0" borderId="20" xfId="123" applyFont="1" applyFill="1" applyBorder="1" applyAlignment="1">
      <alignment horizontal="center"/>
    </xf>
    <xf numFmtId="0" fontId="36" fillId="0" borderId="41" xfId="123" applyFont="1" applyFill="1" applyBorder="1" applyAlignment="1">
      <alignment horizontal="center"/>
    </xf>
    <xf numFmtId="0" fontId="36" fillId="0" borderId="42" xfId="123" applyFont="1" applyFill="1" applyBorder="1" applyAlignment="1">
      <alignment horizontal="center"/>
    </xf>
    <xf numFmtId="0" fontId="29" fillId="0" borderId="11" xfId="141" applyNumberFormat="1" applyFont="1" applyBorder="1" applyAlignment="1">
      <alignment horizontal="center"/>
    </xf>
    <xf numFmtId="0" fontId="36" fillId="0" borderId="25" xfId="141" applyNumberFormat="1" applyFont="1" applyFill="1" applyBorder="1" applyAlignment="1">
      <alignment horizontal="center" vertical="center" wrapText="1"/>
    </xf>
    <xf numFmtId="0" fontId="36" fillId="0" borderId="16" xfId="141" applyNumberFormat="1" applyFont="1" applyFill="1" applyBorder="1" applyAlignment="1">
      <alignment horizontal="center" vertical="center" wrapText="1"/>
    </xf>
    <xf numFmtId="0" fontId="29" fillId="0" borderId="25" xfId="141" applyNumberFormat="1" applyFont="1" applyBorder="1" applyAlignment="1">
      <alignment horizontal="center"/>
    </xf>
    <xf numFmtId="0" fontId="29" fillId="0" borderId="8" xfId="141" applyNumberFormat="1" applyFont="1" applyBorder="1" applyAlignment="1">
      <alignment horizontal="center"/>
    </xf>
    <xf numFmtId="0" fontId="29" fillId="0" borderId="16" xfId="141" applyNumberFormat="1" applyFont="1" applyBorder="1" applyAlignment="1">
      <alignment horizontal="center"/>
    </xf>
    <xf numFmtId="0" fontId="29" fillId="0" borderId="11" xfId="141" applyNumberFormat="1" applyFont="1" applyFill="1" applyBorder="1" applyAlignment="1">
      <alignment horizontal="center"/>
    </xf>
    <xf numFmtId="0" fontId="29" fillId="0" borderId="20" xfId="87" applyFont="1" applyFill="1" applyBorder="1" applyAlignment="1">
      <alignment horizontal="center"/>
    </xf>
    <xf numFmtId="0" fontId="29" fillId="0" borderId="41" xfId="87" applyFont="1" applyFill="1" applyBorder="1" applyAlignment="1">
      <alignment horizontal="center"/>
    </xf>
    <xf numFmtId="0" fontId="29" fillId="0" borderId="42" xfId="87" applyFont="1" applyFill="1" applyBorder="1" applyAlignment="1">
      <alignment horizontal="center"/>
    </xf>
    <xf numFmtId="0" fontId="29" fillId="0" borderId="11" xfId="87" applyFont="1" applyFill="1" applyBorder="1" applyAlignment="1">
      <alignment horizontal="center"/>
    </xf>
    <xf numFmtId="0" fontId="29" fillId="0" borderId="8" xfId="87" applyFont="1" applyFill="1" applyBorder="1" applyAlignment="1">
      <alignment horizontal="right"/>
    </xf>
    <xf numFmtId="0" fontId="29" fillId="0" borderId="16" xfId="87" applyFont="1" applyFill="1" applyBorder="1" applyAlignment="1">
      <alignment horizontal="right"/>
    </xf>
    <xf numFmtId="0" fontId="29" fillId="0" borderId="25" xfId="87" applyFont="1" applyFill="1" applyBorder="1" applyAlignment="1">
      <alignment horizontal="center"/>
    </xf>
    <xf numFmtId="0" fontId="29" fillId="0" borderId="16" xfId="87" applyFont="1" applyFill="1" applyBorder="1" applyAlignment="1">
      <alignment horizontal="center"/>
    </xf>
    <xf numFmtId="0" fontId="38" fillId="0" borderId="0" xfId="0" applyNumberFormat="1" applyFont="1" applyAlignment="1">
      <alignment horizontal="left" vertical="center" wrapText="1"/>
    </xf>
    <xf numFmtId="0" fontId="87" fillId="0" borderId="0" xfId="141" applyNumberFormat="1" applyFont="1" applyBorder="1" applyAlignment="1">
      <alignment horizontal="center" wrapText="1"/>
    </xf>
    <xf numFmtId="0" fontId="42" fillId="0" borderId="11" xfId="141" applyNumberFormat="1" applyFont="1" applyBorder="1" applyAlignment="1">
      <alignment horizontal="center"/>
    </xf>
    <xf numFmtId="14" fontId="42" fillId="0" borderId="11" xfId="141" applyNumberFormat="1" applyFont="1" applyBorder="1" applyAlignment="1">
      <alignment horizontal="center"/>
    </xf>
    <xf numFmtId="49" fontId="36" fillId="0" borderId="25" xfId="126" applyNumberFormat="1" applyFont="1" applyFill="1" applyBorder="1" applyAlignment="1">
      <alignment horizontal="center"/>
    </xf>
    <xf numFmtId="49" fontId="36" fillId="0" borderId="8" xfId="126" applyNumberFormat="1" applyFont="1" applyFill="1" applyBorder="1" applyAlignment="1">
      <alignment horizontal="center"/>
    </xf>
    <xf numFmtId="49" fontId="36" fillId="0" borderId="16" xfId="126" applyNumberFormat="1" applyFont="1" applyFill="1" applyBorder="1" applyAlignment="1">
      <alignment horizontal="center"/>
    </xf>
    <xf numFmtId="0" fontId="29" fillId="0" borderId="49" xfId="0" applyFont="1" applyFill="1" applyBorder="1" applyAlignment="1">
      <alignment horizontal="left" vertical="center"/>
    </xf>
    <xf numFmtId="0" fontId="29" fillId="0" borderId="50" xfId="0" applyFont="1" applyFill="1" applyBorder="1" applyAlignment="1">
      <alignment horizontal="left" vertical="center"/>
    </xf>
    <xf numFmtId="0" fontId="29" fillId="0" borderId="51" xfId="0" applyFont="1" applyFill="1" applyBorder="1" applyAlignment="1">
      <alignment horizontal="left" vertical="center"/>
    </xf>
    <xf numFmtId="0" fontId="29" fillId="0" borderId="23" xfId="0" applyFont="1" applyFill="1" applyBorder="1" applyAlignment="1">
      <alignment horizontal="left" vertical="center"/>
    </xf>
    <xf numFmtId="0" fontId="38" fillId="0" borderId="0" xfId="124" applyNumberFormat="1" applyFont="1" applyAlignment="1">
      <alignment horizontal="justify" vertical="center" wrapText="1"/>
    </xf>
    <xf numFmtId="0" fontId="54" fillId="0" borderId="11" xfId="128" applyFont="1" applyFill="1" applyBorder="1" applyAlignment="1" applyProtection="1">
      <alignment horizontal="center" vertical="center" wrapText="1"/>
    </xf>
    <xf numFmtId="0" fontId="75" fillId="0" borderId="11" xfId="0" applyFont="1" applyFill="1" applyBorder="1" applyAlignment="1">
      <alignment horizontal="center"/>
    </xf>
    <xf numFmtId="0" fontId="55" fillId="0" borderId="0" xfId="108" applyFont="1" applyBorder="1" applyAlignment="1">
      <alignment horizontal="center" wrapText="1" shrinkToFit="1"/>
    </xf>
    <xf numFmtId="0" fontId="55" fillId="0" borderId="0" xfId="130" applyFont="1" applyBorder="1" applyAlignment="1">
      <alignment horizontal="center"/>
    </xf>
    <xf numFmtId="0" fontId="29" fillId="0" borderId="20" xfId="109" applyFont="1" applyBorder="1" applyAlignment="1">
      <alignment wrapText="1"/>
    </xf>
    <xf numFmtId="0" fontId="29" fillId="0" borderId="42" xfId="109" applyFont="1" applyBorder="1" applyAlignment="1">
      <alignment wrapText="1"/>
    </xf>
    <xf numFmtId="0" fontId="29" fillId="0" borderId="25" xfId="109" applyFont="1" applyBorder="1" applyAlignment="1">
      <alignment vertical="top" wrapText="1"/>
    </xf>
    <xf numFmtId="0" fontId="29" fillId="0" borderId="8" xfId="109" applyFont="1" applyBorder="1" applyAlignment="1">
      <alignment vertical="top" wrapText="1"/>
    </xf>
    <xf numFmtId="0" fontId="29" fillId="0" borderId="16" xfId="109" applyFont="1" applyBorder="1" applyAlignment="1">
      <alignment vertical="top" wrapText="1"/>
    </xf>
    <xf numFmtId="0" fontId="36" fillId="0" borderId="11" xfId="109" applyFont="1" applyFill="1" applyBorder="1" applyAlignment="1">
      <alignment horizontal="center" vertical="center"/>
    </xf>
    <xf numFmtId="0" fontId="36" fillId="0" borderId="11" xfId="109" applyFont="1" applyFill="1" applyBorder="1" applyAlignment="1">
      <alignment horizontal="center" vertical="center" wrapText="1"/>
    </xf>
  </cellXfs>
  <cellStyles count="152">
    <cellStyle name="_3.1_Риск ликвидности и прибыльность банков" xfId="1"/>
    <cellStyle name="_3.1_Риск ликвидности и прибыльность банков_Таблицы и диаграммы_2011-каз" xfId="2"/>
    <cellStyle name="_3.3_достаточность капитала и структура фондирования" xfId="3"/>
    <cellStyle name="_3.3_достаточность капитала и структура фондирования_Таблицы и диаграммы_2011-каз" xfId="4"/>
    <cellStyle name="20% - Accent1" xfId="5"/>
    <cellStyle name="20% - Accent2" xfId="6"/>
    <cellStyle name="20% - Accent3" xfId="7"/>
    <cellStyle name="20% - Accent4" xfId="8"/>
    <cellStyle name="20% - Accent5" xfId="9"/>
    <cellStyle name="20% - Accent6" xfId="10"/>
    <cellStyle name="40% - Accent1" xfId="11"/>
    <cellStyle name="40% - Accent2" xfId="12"/>
    <cellStyle name="40% - Accent3" xfId="13"/>
    <cellStyle name="40% - Accent4" xfId="14"/>
    <cellStyle name="40% - Accent5" xfId="15"/>
    <cellStyle name="40% - Accent6" xfId="16"/>
    <cellStyle name="60% - Accent1" xfId="17"/>
    <cellStyle name="60% - Accent2" xfId="18"/>
    <cellStyle name="60% - Accent3" xfId="19"/>
    <cellStyle name="60% - Accent4" xfId="20"/>
    <cellStyle name="60% - Accent5" xfId="21"/>
    <cellStyle name="60% - Accent6" xfId="22"/>
    <cellStyle name="Accent1" xfId="23"/>
    <cellStyle name="Accent2" xfId="24"/>
    <cellStyle name="Accent3" xfId="25"/>
    <cellStyle name="Accent4" xfId="26"/>
    <cellStyle name="Accent5" xfId="27"/>
    <cellStyle name="Accent6" xfId="28"/>
    <cellStyle name="Bad" xfId="29"/>
    <cellStyle name="BoldCenter" xfId="30"/>
    <cellStyle name="BoldLeft" xfId="31"/>
    <cellStyle name="BoldRight" xfId="32"/>
    <cellStyle name="Calculation" xfId="33"/>
    <cellStyle name="Center" xfId="34"/>
    <cellStyle name="Check Cell" xfId="35"/>
    <cellStyle name="Comma_cb_t1-1E" xfId="36"/>
    <cellStyle name="Euro" xfId="37"/>
    <cellStyle name="Explanatory Text" xfId="38"/>
    <cellStyle name="Good" xfId="39"/>
    <cellStyle name="Heading 1" xfId="40"/>
    <cellStyle name="Heading 2" xfId="41"/>
    <cellStyle name="Heading 3" xfId="42"/>
    <cellStyle name="Heading 4" xfId="43"/>
    <cellStyle name="Input" xfId="44"/>
    <cellStyle name="kb" xfId="45"/>
    <cellStyle name="Left" xfId="46"/>
    <cellStyle name="Linked Cell" xfId="47"/>
    <cellStyle name="Neutral" xfId="48"/>
    <cellStyle name="Normal 2" xfId="49"/>
    <cellStyle name="Normal 3" xfId="50"/>
    <cellStyle name="Normal 4" xfId="51"/>
    <cellStyle name="Normal_1. Currency" xfId="52"/>
    <cellStyle name="Normál_212" xfId="53"/>
    <cellStyle name="Normal_Book1" xfId="54"/>
    <cellStyle name="Normal_Capitalization" xfId="55"/>
    <cellStyle name="Normal_Indicators" xfId="56"/>
    <cellStyle name="Normal_Indicators_1" xfId="57"/>
    <cellStyle name="Normal_Sheet1" xfId="58"/>
    <cellStyle name="Normal_исходник" xfId="59"/>
    <cellStyle name="normální_cross pracovní 7 ČERVENEC  2007" xfId="60"/>
    <cellStyle name="Note" xfId="61"/>
    <cellStyle name="Notes" xfId="62"/>
    <cellStyle name="Number4DecimalStyle" xfId="63"/>
    <cellStyle name="Output" xfId="64"/>
    <cellStyle name="Title" xfId="65"/>
    <cellStyle name="Total" xfId="66"/>
    <cellStyle name="Warning Text" xfId="67"/>
    <cellStyle name="Акцент1" xfId="68" builtinId="29" customBuiltin="1"/>
    <cellStyle name="Акцент2" xfId="69" builtinId="33" customBuiltin="1"/>
    <cellStyle name="Акцент3" xfId="70" builtinId="37" customBuiltin="1"/>
    <cellStyle name="Акцент4" xfId="71" builtinId="41" customBuiltin="1"/>
    <cellStyle name="Акцент5" xfId="72" builtinId="45" customBuiltin="1"/>
    <cellStyle name="Акцент6" xfId="73" builtinId="49" customBuiltin="1"/>
    <cellStyle name="Ввод " xfId="74" builtinId="20" customBuiltin="1"/>
    <cellStyle name="Виталий" xfId="75"/>
    <cellStyle name="Вывод" xfId="76" builtinId="21" customBuiltin="1"/>
    <cellStyle name="Вычисление" xfId="77" builtinId="22" customBuiltin="1"/>
    <cellStyle name="Гиперссылка" xfId="78" builtinId="8"/>
    <cellStyle name="Заголовок 1" xfId="79" builtinId="16" customBuiltin="1"/>
    <cellStyle name="Заголовок 2" xfId="80" builtinId="17" customBuiltin="1"/>
    <cellStyle name="Заголовок 3" xfId="81" builtinId="18" customBuiltin="1"/>
    <cellStyle name="Заголовок 4" xfId="82" builtinId="19" customBuiltin="1"/>
    <cellStyle name="Итог" xfId="83" builtinId="25" customBuiltin="1"/>
    <cellStyle name="Контрольная ячейка" xfId="84" builtinId="23" customBuiltin="1"/>
    <cellStyle name="Название" xfId="85" builtinId="15" customBuiltin="1"/>
    <cellStyle name="Нейтральный" xfId="86" builtinId="28" customBuiltin="1"/>
    <cellStyle name="Обычный" xfId="0" builtinId="0"/>
    <cellStyle name="Обычный 2" xfId="87"/>
    <cellStyle name="Обычный 2 2" xfId="88"/>
    <cellStyle name="Обычный 2_2.2.2. Структура фин. сектора" xfId="89"/>
    <cellStyle name="Обычный 3" xfId="90"/>
    <cellStyle name="Обычный 4" xfId="91"/>
    <cellStyle name="Обычный_2.1.Графики_макросектор" xfId="92"/>
    <cellStyle name="Обычный_2.2.4" xfId="93"/>
    <cellStyle name="Обычный_2.2.6" xfId="94"/>
    <cellStyle name="Обычный_2.2.6-К2,ТПА" xfId="95"/>
    <cellStyle name="Обычный_2.2.8" xfId="96"/>
    <cellStyle name="Обычный_2.3.4-2 Доля 5 крупнейших фин. институтов сегмента" xfId="97"/>
    <cellStyle name="Обычный_2.5 - недвижимость" xfId="98"/>
    <cellStyle name="Обычный_3.1.3. Коэффициенты капитализации" xfId="99"/>
    <cellStyle name="Обычный_3.1_Риск ликвидности и прибыльность банков" xfId="100"/>
    <cellStyle name="Обычный_3.3.1" xfId="101"/>
    <cellStyle name="Обычный_3.Финансовые рынки" xfId="102"/>
    <cellStyle name="Обычный_4.1.1." xfId="103"/>
    <cellStyle name="Обычный_4.2.1. Структура фин. сектора" xfId="104"/>
    <cellStyle name="Обычный_4_Роль фин сектора1" xfId="105"/>
    <cellStyle name="Обычный_5_Банковский сектор" xfId="106"/>
    <cellStyle name="Обычный_6. Иные фианасовыйе институты" xfId="107"/>
    <cellStyle name="Обычный_6.2.  НПФ" xfId="108"/>
    <cellStyle name="Обычный_7.1. Платежные системы_графики и таблицы" xfId="109"/>
    <cellStyle name="Обычный_8.Регулирование" xfId="110"/>
    <cellStyle name="Обычный_box_кс" xfId="111"/>
    <cellStyle name="Обычный_CFMI_CBI" xfId="112"/>
    <cellStyle name="Обычный_KASE-base" xfId="113"/>
    <cellStyle name="Обычный_KASE-base1" xfId="114"/>
    <cellStyle name="Обычный_MIS PF" xfId="115"/>
    <cellStyle name="Обычный_График 2.2.3" xfId="116"/>
    <cellStyle name="Обычный_Графики" xfId="117"/>
    <cellStyle name="Обычный_ГЭП" xfId="118"/>
    <cellStyle name="Обычный_Копия 1.1.Внешние условия, определяющие финансовую стабильность" xfId="119"/>
    <cellStyle name="Обычный_Копия Графики по корпам and households" xfId="120"/>
    <cellStyle name="Обычный_Лист17" xfId="121"/>
    <cellStyle name="Обычный_Лист3" xfId="122"/>
    <cellStyle name="Обычный_межбанк2011" xfId="123"/>
    <cellStyle name="Обычный_Обший_Дополнения в СС" xfId="124"/>
    <cellStyle name="Обычный_премии по видам эк деят" xfId="125"/>
    <cellStyle name="Обычный_Прилож. к форме №2" xfId="126"/>
    <cellStyle name="Обычный_Прилож. к форме №2_атланта" xfId="127"/>
    <cellStyle name="Обычный_пруд ООиупа вых" xfId="128"/>
    <cellStyle name="Обычный_Рабочая_для текущего_01.02.05" xfId="129"/>
    <cellStyle name="Обычный_Раздел 6" xfId="130"/>
    <cellStyle name="Обычный_Таблицы и диаграммы к Отчету о финансовой стабильности (2007)" xfId="131"/>
    <cellStyle name="Обычный_ф. Баланс" xfId="132"/>
    <cellStyle name="Обычный_Ф1" xfId="133"/>
    <cellStyle name="Обычный_финансовый рынок_2" xfId="134"/>
    <cellStyle name="Плохой" xfId="135" builtinId="27" customBuiltin="1"/>
    <cellStyle name="Пояснение" xfId="136" builtinId="53" customBuiltin="1"/>
    <cellStyle name="Примечание" xfId="137" builtinId="10" customBuiltin="1"/>
    <cellStyle name="Процентный" xfId="138" builtinId="5"/>
    <cellStyle name="Процентный 2" xfId="139"/>
    <cellStyle name="Связанная ячейка" xfId="140" builtinId="24" customBuiltin="1"/>
    <cellStyle name="Стиль 1" xfId="141"/>
    <cellStyle name="Текст предупреждения" xfId="142" builtinId="11" customBuiltin="1"/>
    <cellStyle name="Тысячи [0]_cчетаБР" xfId="143"/>
    <cellStyle name="Тысячи_cчетаБР" xfId="144"/>
    <cellStyle name="Финансовый" xfId="145" builtinId="3"/>
    <cellStyle name="Финансовый 2" xfId="146"/>
    <cellStyle name="Финансовый 3" xfId="147"/>
    <cellStyle name="Финансовый 4" xfId="148"/>
    <cellStyle name="Финансовый_2.3.4-2 Доля 5 крупнейших фин. институтов сегмента" xfId="149"/>
    <cellStyle name="Хороший" xfId="150" builtinId="26" customBuiltin="1"/>
    <cellStyle name="標準_i104x_入力訂正84_入力訂正84_入力訂正84_入力訂正85_TMSシステム（２係用）" xfId="15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8.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3.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1.xml"/><Relationship Id="rId124"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4.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5.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784430117245172E-2"/>
          <c:y val="4.6052705548265231E-2"/>
          <c:w val="0.9313743324416599"/>
          <c:h val="0.75000120464317666"/>
        </c:manualLayout>
      </c:layout>
      <c:barChart>
        <c:barDir val="col"/>
        <c:grouping val="stacked"/>
        <c:varyColors val="0"/>
        <c:ser>
          <c:idx val="0"/>
          <c:order val="0"/>
          <c:tx>
            <c:strRef>
              <c:f>'2.1.1.1-график'!$B$5</c:f>
              <c:strCache>
                <c:ptCount val="1"/>
                <c:pt idx="0">
                  <c:v>Ауыл шаруашылығы</c:v>
                </c:pt>
              </c:strCache>
            </c:strRef>
          </c:tx>
          <c:spPr>
            <a:solidFill>
              <a:srgbClr val="0000FF"/>
            </a:solidFill>
            <a:ln w="25400">
              <a:noFill/>
            </a:ln>
          </c:spPr>
          <c:invertIfNegative val="0"/>
          <c:cat>
            <c:strRef>
              <c:f>'2.1.1.1-график'!$C$4:$H$4</c:f>
              <c:strCache>
                <c:ptCount val="6"/>
                <c:pt idx="0">
                  <c:v>2006</c:v>
                </c:pt>
                <c:pt idx="1">
                  <c:v>2007</c:v>
                </c:pt>
                <c:pt idx="2">
                  <c:v>2008</c:v>
                </c:pt>
                <c:pt idx="3">
                  <c:v>2009</c:v>
                </c:pt>
                <c:pt idx="4">
                  <c:v>2010</c:v>
                </c:pt>
                <c:pt idx="5">
                  <c:v>2011 ж. 9 ай</c:v>
                </c:pt>
              </c:strCache>
            </c:strRef>
          </c:cat>
          <c:val>
            <c:numRef>
              <c:f>'2.1.1.1-график'!$C$5:$H$5</c:f>
              <c:numCache>
                <c:formatCode>0.00</c:formatCode>
                <c:ptCount val="6"/>
                <c:pt idx="0">
                  <c:v>0.37621827594904156</c:v>
                </c:pt>
                <c:pt idx="1">
                  <c:v>0.54699470544713369</c:v>
                </c:pt>
                <c:pt idx="2">
                  <c:v>-0.36972967261850009</c:v>
                </c:pt>
                <c:pt idx="3">
                  <c:v>0.73889501341183284</c:v>
                </c:pt>
                <c:pt idx="4">
                  <c:v>-0.71270543708131417</c:v>
                </c:pt>
                <c:pt idx="5">
                  <c:v>0.56233457439797363</c:v>
                </c:pt>
              </c:numCache>
            </c:numRef>
          </c:val>
          <c:extLst>
            <c:ext xmlns:c16="http://schemas.microsoft.com/office/drawing/2014/chart" uri="{C3380CC4-5D6E-409C-BE32-E72D297353CC}">
              <c16:uniqueId val="{00000000-4AA7-4229-8E4A-84F226211F32}"/>
            </c:ext>
          </c:extLst>
        </c:ser>
        <c:ser>
          <c:idx val="1"/>
          <c:order val="1"/>
          <c:tx>
            <c:strRef>
              <c:f>'2.1.1.1-график'!$B$7</c:f>
              <c:strCache>
                <c:ptCount val="1"/>
                <c:pt idx="0">
                  <c:v>Құрылыс</c:v>
                </c:pt>
              </c:strCache>
            </c:strRef>
          </c:tx>
          <c:spPr>
            <a:solidFill>
              <a:srgbClr val="FFFF00"/>
            </a:solidFill>
            <a:ln w="25400">
              <a:noFill/>
            </a:ln>
          </c:spPr>
          <c:invertIfNegative val="0"/>
          <c:cat>
            <c:strRef>
              <c:f>'2.1.1.1-график'!$C$4:$H$4</c:f>
              <c:strCache>
                <c:ptCount val="6"/>
                <c:pt idx="0">
                  <c:v>2006</c:v>
                </c:pt>
                <c:pt idx="1">
                  <c:v>2007</c:v>
                </c:pt>
                <c:pt idx="2">
                  <c:v>2008</c:v>
                </c:pt>
                <c:pt idx="3">
                  <c:v>2009</c:v>
                </c:pt>
                <c:pt idx="4">
                  <c:v>2010</c:v>
                </c:pt>
                <c:pt idx="5">
                  <c:v>2011 ж. 9 ай</c:v>
                </c:pt>
              </c:strCache>
            </c:strRef>
          </c:cat>
          <c:val>
            <c:numRef>
              <c:f>'2.1.1.1-график'!$C$7:$H$7</c:f>
              <c:numCache>
                <c:formatCode>0.00</c:formatCode>
                <c:ptCount val="6"/>
                <c:pt idx="0">
                  <c:v>2.9611426300196411</c:v>
                </c:pt>
                <c:pt idx="1">
                  <c:v>1.784609082676974</c:v>
                </c:pt>
                <c:pt idx="2">
                  <c:v>0.41053364490863414</c:v>
                </c:pt>
                <c:pt idx="3">
                  <c:v>-0.31197690772017278</c:v>
                </c:pt>
                <c:pt idx="4">
                  <c:v>0.27096018420227713</c:v>
                </c:pt>
                <c:pt idx="5">
                  <c:v>0.31393410330569377</c:v>
                </c:pt>
              </c:numCache>
            </c:numRef>
          </c:val>
          <c:extLst>
            <c:ext xmlns:c16="http://schemas.microsoft.com/office/drawing/2014/chart" uri="{C3380CC4-5D6E-409C-BE32-E72D297353CC}">
              <c16:uniqueId val="{00000001-4AA7-4229-8E4A-84F226211F32}"/>
            </c:ext>
          </c:extLst>
        </c:ser>
        <c:ser>
          <c:idx val="2"/>
          <c:order val="2"/>
          <c:tx>
            <c:strRef>
              <c:f>'2.1.1.1-график'!$B$6</c:f>
              <c:strCache>
                <c:ptCount val="1"/>
                <c:pt idx="0">
                  <c:v>Өнеркәсіп</c:v>
                </c:pt>
              </c:strCache>
            </c:strRef>
          </c:tx>
          <c:spPr>
            <a:solidFill>
              <a:srgbClr val="FF99CC"/>
            </a:solidFill>
            <a:ln w="25400">
              <a:noFill/>
            </a:ln>
          </c:spPr>
          <c:invertIfNegative val="0"/>
          <c:cat>
            <c:strRef>
              <c:f>'2.1.1.1-график'!$C$4:$H$4</c:f>
              <c:strCache>
                <c:ptCount val="6"/>
                <c:pt idx="0">
                  <c:v>2006</c:v>
                </c:pt>
                <c:pt idx="1">
                  <c:v>2007</c:v>
                </c:pt>
                <c:pt idx="2">
                  <c:v>2008</c:v>
                </c:pt>
                <c:pt idx="3">
                  <c:v>2009</c:v>
                </c:pt>
                <c:pt idx="4">
                  <c:v>2010</c:v>
                </c:pt>
                <c:pt idx="5">
                  <c:v>2011 ж. 9 ай</c:v>
                </c:pt>
              </c:strCache>
            </c:strRef>
          </c:cat>
          <c:val>
            <c:numRef>
              <c:f>'2.1.1.1-график'!$C$6:$H$6</c:f>
              <c:numCache>
                <c:formatCode>0.00</c:formatCode>
                <c:ptCount val="6"/>
                <c:pt idx="0">
                  <c:v>2.1190490572311624</c:v>
                </c:pt>
                <c:pt idx="1">
                  <c:v>1.4766410239840662</c:v>
                </c:pt>
                <c:pt idx="2">
                  <c:v>0.61560547608905669</c:v>
                </c:pt>
                <c:pt idx="3">
                  <c:v>0.86907324205177172</c:v>
                </c:pt>
                <c:pt idx="4">
                  <c:v>2.5378514314599321</c:v>
                </c:pt>
                <c:pt idx="5">
                  <c:v>1.1844969542613788</c:v>
                </c:pt>
              </c:numCache>
            </c:numRef>
          </c:val>
          <c:extLst>
            <c:ext xmlns:c16="http://schemas.microsoft.com/office/drawing/2014/chart" uri="{C3380CC4-5D6E-409C-BE32-E72D297353CC}">
              <c16:uniqueId val="{00000002-4AA7-4229-8E4A-84F226211F32}"/>
            </c:ext>
          </c:extLst>
        </c:ser>
        <c:ser>
          <c:idx val="3"/>
          <c:order val="3"/>
          <c:tx>
            <c:strRef>
              <c:f>'2.1.1.1-график'!$B$8</c:f>
              <c:strCache>
                <c:ptCount val="1"/>
                <c:pt idx="0">
                  <c:v>Қызмет көрсетулер өндірісі</c:v>
                </c:pt>
              </c:strCache>
            </c:strRef>
          </c:tx>
          <c:spPr>
            <a:solidFill>
              <a:srgbClr val="993366"/>
            </a:solidFill>
            <a:ln w="25400">
              <a:noFill/>
            </a:ln>
          </c:spPr>
          <c:invertIfNegative val="0"/>
          <c:cat>
            <c:strRef>
              <c:f>'2.1.1.1-график'!$C$4:$H$4</c:f>
              <c:strCache>
                <c:ptCount val="6"/>
                <c:pt idx="0">
                  <c:v>2006</c:v>
                </c:pt>
                <c:pt idx="1">
                  <c:v>2007</c:v>
                </c:pt>
                <c:pt idx="2">
                  <c:v>2008</c:v>
                </c:pt>
                <c:pt idx="3">
                  <c:v>2009</c:v>
                </c:pt>
                <c:pt idx="4">
                  <c:v>2010</c:v>
                </c:pt>
                <c:pt idx="5">
                  <c:v>2011 ж. 9 ай</c:v>
                </c:pt>
              </c:strCache>
            </c:strRef>
          </c:cat>
          <c:val>
            <c:numRef>
              <c:f>'2.1.1.1-график'!$C$8:$H$8</c:f>
              <c:numCache>
                <c:formatCode>0.00</c:formatCode>
                <c:ptCount val="6"/>
                <c:pt idx="0">
                  <c:v>5.6324199155177999</c:v>
                </c:pt>
                <c:pt idx="1">
                  <c:v>6.7299302005394193</c:v>
                </c:pt>
                <c:pt idx="2">
                  <c:v>2.2935747545966563</c:v>
                </c:pt>
                <c:pt idx="3">
                  <c:v>-0.58559743756515992</c:v>
                </c:pt>
                <c:pt idx="4">
                  <c:v>3.7601905208775923</c:v>
                </c:pt>
                <c:pt idx="5">
                  <c:v>3.653172090093991</c:v>
                </c:pt>
              </c:numCache>
            </c:numRef>
          </c:val>
          <c:extLst>
            <c:ext xmlns:c16="http://schemas.microsoft.com/office/drawing/2014/chart" uri="{C3380CC4-5D6E-409C-BE32-E72D297353CC}">
              <c16:uniqueId val="{00000003-4AA7-4229-8E4A-84F226211F32}"/>
            </c:ext>
          </c:extLst>
        </c:ser>
        <c:dLbls>
          <c:showLegendKey val="0"/>
          <c:showVal val="0"/>
          <c:showCatName val="0"/>
          <c:showSerName val="0"/>
          <c:showPercent val="0"/>
          <c:showBubbleSize val="0"/>
        </c:dLbls>
        <c:gapWidth val="100"/>
        <c:overlap val="100"/>
        <c:axId val="402697272"/>
        <c:axId val="1"/>
      </c:barChart>
      <c:lineChart>
        <c:grouping val="standard"/>
        <c:varyColors val="0"/>
        <c:ser>
          <c:idx val="4"/>
          <c:order val="4"/>
          <c:tx>
            <c:strRef>
              <c:f>'2.1.1.1-график'!$B$9</c:f>
              <c:strCache>
                <c:ptCount val="1"/>
                <c:pt idx="0">
                  <c:v>ЖІӨ нақты өсуі</c:v>
                </c:pt>
              </c:strCache>
            </c:strRef>
          </c:tx>
          <c:spPr>
            <a:ln w="25400">
              <a:solidFill>
                <a:srgbClr val="FF0000"/>
              </a:solidFill>
              <a:prstDash val="solid"/>
            </a:ln>
          </c:spPr>
          <c:marker>
            <c:symbol val="circle"/>
            <c:size val="7"/>
            <c:spPr>
              <a:solidFill>
                <a:srgbClr val="FF0000"/>
              </a:solidFill>
              <a:ln>
                <a:solidFill>
                  <a:srgbClr val="FF0000"/>
                </a:solidFill>
                <a:prstDash val="solid"/>
              </a:ln>
            </c:spPr>
          </c:marker>
          <c:cat>
            <c:strRef>
              <c:f>'2.1.1.1-график'!$C$4:$H$4</c:f>
              <c:strCache>
                <c:ptCount val="6"/>
                <c:pt idx="0">
                  <c:v>2006</c:v>
                </c:pt>
                <c:pt idx="1">
                  <c:v>2007</c:v>
                </c:pt>
                <c:pt idx="2">
                  <c:v>2008</c:v>
                </c:pt>
                <c:pt idx="3">
                  <c:v>2009</c:v>
                </c:pt>
                <c:pt idx="4">
                  <c:v>2010</c:v>
                </c:pt>
                <c:pt idx="5">
                  <c:v>2011 ж. 9 ай</c:v>
                </c:pt>
              </c:strCache>
            </c:strRef>
          </c:cat>
          <c:val>
            <c:numRef>
              <c:f>'2.1.1.1-график'!$C$9:$H$9</c:f>
              <c:numCache>
                <c:formatCode>0.00</c:formatCode>
                <c:ptCount val="6"/>
                <c:pt idx="0">
                  <c:v>10.699999940716083</c:v>
                </c:pt>
                <c:pt idx="1">
                  <c:v>8.9430899533690535</c:v>
                </c:pt>
                <c:pt idx="2">
                  <c:v>3.3167491343206734</c:v>
                </c:pt>
                <c:pt idx="3">
                  <c:v>1.2038523011421205</c:v>
                </c:pt>
                <c:pt idx="4">
                  <c:v>7.2957969682915689</c:v>
                </c:pt>
                <c:pt idx="5">
                  <c:v>7</c:v>
                </c:pt>
              </c:numCache>
            </c:numRef>
          </c:val>
          <c:smooth val="0"/>
          <c:extLst>
            <c:ext xmlns:c16="http://schemas.microsoft.com/office/drawing/2014/chart" uri="{C3380CC4-5D6E-409C-BE32-E72D297353CC}">
              <c16:uniqueId val="{00000004-4AA7-4229-8E4A-84F226211F32}"/>
            </c:ext>
          </c:extLst>
        </c:ser>
        <c:dLbls>
          <c:showLegendKey val="0"/>
          <c:showVal val="0"/>
          <c:showCatName val="0"/>
          <c:showSerName val="0"/>
          <c:showPercent val="0"/>
          <c:showBubbleSize val="0"/>
        </c:dLbls>
        <c:marker val="1"/>
        <c:smooth val="0"/>
        <c:axId val="402697272"/>
        <c:axId val="1"/>
      </c:lineChart>
      <c:catAx>
        <c:axId val="4026972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8039215686274508E-3"/>
              <c:y val="0.394737532808398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2697272"/>
        <c:crosses val="autoZero"/>
        <c:crossBetween val="between"/>
      </c:valAx>
      <c:spPr>
        <a:solidFill>
          <a:srgbClr val="FFFFFF"/>
        </a:solidFill>
        <a:ln w="25400">
          <a:noFill/>
        </a:ln>
      </c:spPr>
    </c:plotArea>
    <c:legend>
      <c:legendPos val="b"/>
      <c:layout>
        <c:manualLayout>
          <c:xMode val="edge"/>
          <c:yMode val="edge"/>
          <c:x val="2.9411764705882353E-2"/>
          <c:y val="0.87828947368421051"/>
          <c:w val="0.96274509803921571"/>
          <c:h val="0.11184210526315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9100594016863"/>
          <c:y val="4.3749999999999997E-2"/>
          <c:w val="0.81090981082192015"/>
          <c:h val="0.75312500000000004"/>
        </c:manualLayout>
      </c:layout>
      <c:barChart>
        <c:barDir val="col"/>
        <c:grouping val="stacked"/>
        <c:varyColors val="0"/>
        <c:ser>
          <c:idx val="1"/>
          <c:order val="0"/>
          <c:tx>
            <c:strRef>
              <c:f>'2.1.1.5-график'!$C$4</c:f>
              <c:strCache>
                <c:ptCount val="1"/>
                <c:pt idx="0">
                  <c:v>Меншікті қаражат</c:v>
                </c:pt>
              </c:strCache>
            </c:strRef>
          </c:tx>
          <c:spPr>
            <a:solidFill>
              <a:srgbClr val="993366"/>
            </a:solidFill>
            <a:ln w="12700">
              <a:solidFill>
                <a:srgbClr val="000000"/>
              </a:solidFill>
              <a:prstDash val="solid"/>
            </a:ln>
          </c:spPr>
          <c:invertIfNegative val="0"/>
          <c:cat>
            <c:strRef>
              <c:f>'2.1.1.5-график'!$B$5:$B$14</c:f>
              <c:strCache>
                <c:ptCount val="10"/>
                <c:pt idx="0">
                  <c:v>2007</c:v>
                </c:pt>
                <c:pt idx="1">
                  <c:v>2008</c:v>
                </c:pt>
                <c:pt idx="2">
                  <c:v>2009</c:v>
                </c:pt>
                <c:pt idx="3">
                  <c:v>2010</c:v>
                </c:pt>
                <c:pt idx="5">
                  <c:v>2007ж. 9 ай</c:v>
                </c:pt>
                <c:pt idx="6">
                  <c:v>
2008ж. 9 ай</c:v>
                </c:pt>
                <c:pt idx="7">
                  <c:v>2009ж. 9 ай</c:v>
                </c:pt>
                <c:pt idx="8">
                  <c:v>
2010ж. 9 ай</c:v>
                </c:pt>
                <c:pt idx="9">
                  <c:v>2011ж. 9 ай</c:v>
                </c:pt>
              </c:strCache>
            </c:strRef>
          </c:cat>
          <c:val>
            <c:numRef>
              <c:f>'2.1.1.5-график'!$C$5:$C$14</c:f>
              <c:numCache>
                <c:formatCode>#,##0</c:formatCode>
                <c:ptCount val="10"/>
                <c:pt idx="0">
                  <c:v>1656.1422969999999</c:v>
                </c:pt>
                <c:pt idx="1">
                  <c:v>1706.1039719999999</c:v>
                </c:pt>
                <c:pt idx="2">
                  <c:v>1491.4324489999999</c:v>
                </c:pt>
                <c:pt idx="3">
                  <c:v>1895.9530540000001</c:v>
                </c:pt>
                <c:pt idx="5">
                  <c:v>941.86539500000003</c:v>
                </c:pt>
                <c:pt idx="6">
                  <c:v>1127.2899459999994</c:v>
                </c:pt>
                <c:pt idx="7">
                  <c:v>980.61907199999996</c:v>
                </c:pt>
                <c:pt idx="8">
                  <c:v>1440.0182569999999</c:v>
                </c:pt>
                <c:pt idx="9">
                  <c:v>1539.5124960000001</c:v>
                </c:pt>
              </c:numCache>
            </c:numRef>
          </c:val>
          <c:extLst>
            <c:ext xmlns:c16="http://schemas.microsoft.com/office/drawing/2014/chart" uri="{C3380CC4-5D6E-409C-BE32-E72D297353CC}">
              <c16:uniqueId val="{00000000-BAE2-4CBA-8962-1E4DC2AC1F35}"/>
            </c:ext>
          </c:extLst>
        </c:ser>
        <c:ser>
          <c:idx val="2"/>
          <c:order val="1"/>
          <c:tx>
            <c:strRef>
              <c:f>'2.1.1.5-график'!$D$4</c:f>
              <c:strCache>
                <c:ptCount val="1"/>
                <c:pt idx="0">
                  <c:v>Шетелдік инвестициялар</c:v>
                </c:pt>
              </c:strCache>
            </c:strRef>
          </c:tx>
          <c:spPr>
            <a:solidFill>
              <a:srgbClr val="CC99FF"/>
            </a:solidFill>
            <a:ln w="12700">
              <a:solidFill>
                <a:srgbClr val="000000"/>
              </a:solidFill>
              <a:prstDash val="solid"/>
            </a:ln>
          </c:spPr>
          <c:invertIfNegative val="0"/>
          <c:cat>
            <c:strRef>
              <c:f>'2.1.1.5-график'!$B$5:$B$14</c:f>
              <c:strCache>
                <c:ptCount val="10"/>
                <c:pt idx="0">
                  <c:v>2007</c:v>
                </c:pt>
                <c:pt idx="1">
                  <c:v>2008</c:v>
                </c:pt>
                <c:pt idx="2">
                  <c:v>2009</c:v>
                </c:pt>
                <c:pt idx="3">
                  <c:v>2010</c:v>
                </c:pt>
                <c:pt idx="5">
                  <c:v>2007ж. 9 ай</c:v>
                </c:pt>
                <c:pt idx="6">
                  <c:v>
2008ж. 9 ай</c:v>
                </c:pt>
                <c:pt idx="7">
                  <c:v>2009ж. 9 ай</c:v>
                </c:pt>
                <c:pt idx="8">
                  <c:v>
2010ж. 9 ай</c:v>
                </c:pt>
                <c:pt idx="9">
                  <c:v>2011ж. 9 ай</c:v>
                </c:pt>
              </c:strCache>
            </c:strRef>
          </c:cat>
          <c:val>
            <c:numRef>
              <c:f>'2.1.1.5-график'!$D$5:$D$14</c:f>
              <c:numCache>
                <c:formatCode>#,##0</c:formatCode>
                <c:ptCount val="10"/>
                <c:pt idx="0">
                  <c:v>622.512156</c:v>
                </c:pt>
                <c:pt idx="1">
                  <c:v>1064.838753</c:v>
                </c:pt>
                <c:pt idx="2">
                  <c:v>1697.4933410000001</c:v>
                </c:pt>
                <c:pt idx="3">
                  <c:v>1240.886935</c:v>
                </c:pt>
                <c:pt idx="5">
                  <c:v>384.69673499999999</c:v>
                </c:pt>
                <c:pt idx="6">
                  <c:v>600.55049699999995</c:v>
                </c:pt>
                <c:pt idx="7">
                  <c:v>1247.6635590000001</c:v>
                </c:pt>
                <c:pt idx="8">
                  <c:v>789.82428299999992</c:v>
                </c:pt>
                <c:pt idx="9">
                  <c:v>754.65886599999999</c:v>
                </c:pt>
              </c:numCache>
            </c:numRef>
          </c:val>
          <c:extLst>
            <c:ext xmlns:c16="http://schemas.microsoft.com/office/drawing/2014/chart" uri="{C3380CC4-5D6E-409C-BE32-E72D297353CC}">
              <c16:uniqueId val="{00000001-BAE2-4CBA-8962-1E4DC2AC1F35}"/>
            </c:ext>
          </c:extLst>
        </c:ser>
        <c:ser>
          <c:idx val="3"/>
          <c:order val="2"/>
          <c:tx>
            <c:strRef>
              <c:f>'2.1.1.5-график'!$E$4</c:f>
              <c:strCache>
                <c:ptCount val="1"/>
                <c:pt idx="0">
                  <c:v>Заем қаражаты</c:v>
                </c:pt>
              </c:strCache>
            </c:strRef>
          </c:tx>
          <c:spPr>
            <a:solidFill>
              <a:srgbClr val="FFFF99"/>
            </a:solidFill>
            <a:ln w="12700">
              <a:solidFill>
                <a:srgbClr val="000000"/>
              </a:solidFill>
              <a:prstDash val="solid"/>
            </a:ln>
          </c:spPr>
          <c:invertIfNegative val="0"/>
          <c:cat>
            <c:strRef>
              <c:f>'2.1.1.5-график'!$B$5:$B$14</c:f>
              <c:strCache>
                <c:ptCount val="10"/>
                <c:pt idx="0">
                  <c:v>2007</c:v>
                </c:pt>
                <c:pt idx="1">
                  <c:v>2008</c:v>
                </c:pt>
                <c:pt idx="2">
                  <c:v>2009</c:v>
                </c:pt>
                <c:pt idx="3">
                  <c:v>2010</c:v>
                </c:pt>
                <c:pt idx="5">
                  <c:v>2007ж. 9 ай</c:v>
                </c:pt>
                <c:pt idx="6">
                  <c:v>
2008ж. 9 ай</c:v>
                </c:pt>
                <c:pt idx="7">
                  <c:v>2009ж. 9 ай</c:v>
                </c:pt>
                <c:pt idx="8">
                  <c:v>
2010ж. 9 ай</c:v>
                </c:pt>
                <c:pt idx="9">
                  <c:v>2011ж. 9 ай</c:v>
                </c:pt>
              </c:strCache>
            </c:strRef>
          </c:cat>
          <c:val>
            <c:numRef>
              <c:f>'2.1.1.5-график'!$E$5:$E$14</c:f>
              <c:numCache>
                <c:formatCode>#,##0</c:formatCode>
                <c:ptCount val="10"/>
                <c:pt idx="0">
                  <c:v>577.07893999999999</c:v>
                </c:pt>
                <c:pt idx="1">
                  <c:v>651.63407699999993</c:v>
                </c:pt>
                <c:pt idx="2">
                  <c:v>529.03864199999998</c:v>
                </c:pt>
                <c:pt idx="3">
                  <c:v>501.46222499999999</c:v>
                </c:pt>
                <c:pt idx="5">
                  <c:v>250.905182</c:v>
                </c:pt>
                <c:pt idx="6">
                  <c:v>380.65487000000002</c:v>
                </c:pt>
                <c:pt idx="7">
                  <c:v>275.74519099999998</c:v>
                </c:pt>
                <c:pt idx="8">
                  <c:v>248.72815699999998</c:v>
                </c:pt>
                <c:pt idx="9">
                  <c:v>349.037622</c:v>
                </c:pt>
              </c:numCache>
            </c:numRef>
          </c:val>
          <c:extLst>
            <c:ext xmlns:c16="http://schemas.microsoft.com/office/drawing/2014/chart" uri="{C3380CC4-5D6E-409C-BE32-E72D297353CC}">
              <c16:uniqueId val="{00000002-BAE2-4CBA-8962-1E4DC2AC1F35}"/>
            </c:ext>
          </c:extLst>
        </c:ser>
        <c:ser>
          <c:idx val="4"/>
          <c:order val="3"/>
          <c:tx>
            <c:strRef>
              <c:f>'2.1.1.5-график'!$F$4</c:f>
              <c:strCache>
                <c:ptCount val="1"/>
                <c:pt idx="0">
                  <c:v>Мемлекеттік бюджет</c:v>
                </c:pt>
              </c:strCache>
            </c:strRef>
          </c:tx>
          <c:spPr>
            <a:solidFill>
              <a:srgbClr val="CCFFFF"/>
            </a:solidFill>
            <a:ln w="12700">
              <a:solidFill>
                <a:srgbClr val="000000"/>
              </a:solidFill>
              <a:prstDash val="solid"/>
            </a:ln>
          </c:spPr>
          <c:invertIfNegative val="0"/>
          <c:cat>
            <c:strRef>
              <c:f>'2.1.1.5-график'!$B$5:$B$14</c:f>
              <c:strCache>
                <c:ptCount val="10"/>
                <c:pt idx="0">
                  <c:v>2007</c:v>
                </c:pt>
                <c:pt idx="1">
                  <c:v>2008</c:v>
                </c:pt>
                <c:pt idx="2">
                  <c:v>2009</c:v>
                </c:pt>
                <c:pt idx="3">
                  <c:v>2010</c:v>
                </c:pt>
                <c:pt idx="5">
                  <c:v>2007ж. 9 ай</c:v>
                </c:pt>
                <c:pt idx="6">
                  <c:v>
2008ж. 9 ай</c:v>
                </c:pt>
                <c:pt idx="7">
                  <c:v>2009ж. 9 ай</c:v>
                </c:pt>
                <c:pt idx="8">
                  <c:v>
2010ж. 9 ай</c:v>
                </c:pt>
                <c:pt idx="9">
                  <c:v>2011ж. 9 ай</c:v>
                </c:pt>
              </c:strCache>
            </c:strRef>
          </c:cat>
          <c:val>
            <c:numRef>
              <c:f>'2.1.1.5-график'!$F$5:$F$14</c:f>
              <c:numCache>
                <c:formatCode>#,##0</c:formatCode>
                <c:ptCount val="10"/>
                <c:pt idx="0">
                  <c:v>536.38964899999996</c:v>
                </c:pt>
                <c:pt idx="1">
                  <c:v>788.30167700000004</c:v>
                </c:pt>
                <c:pt idx="2">
                  <c:v>867.33327600000007</c:v>
                </c:pt>
                <c:pt idx="3">
                  <c:v>1015.22578</c:v>
                </c:pt>
                <c:pt idx="5">
                  <c:v>300.21927699999998</c:v>
                </c:pt>
                <c:pt idx="6">
                  <c:v>479.23405200000002</c:v>
                </c:pt>
                <c:pt idx="7">
                  <c:v>521.540753</c:v>
                </c:pt>
                <c:pt idx="8">
                  <c:v>648.03925000000004</c:v>
                </c:pt>
                <c:pt idx="9">
                  <c:v>606.73806300000001</c:v>
                </c:pt>
              </c:numCache>
            </c:numRef>
          </c:val>
          <c:extLst>
            <c:ext xmlns:c16="http://schemas.microsoft.com/office/drawing/2014/chart" uri="{C3380CC4-5D6E-409C-BE32-E72D297353CC}">
              <c16:uniqueId val="{00000003-BAE2-4CBA-8962-1E4DC2AC1F35}"/>
            </c:ext>
          </c:extLst>
        </c:ser>
        <c:dLbls>
          <c:showLegendKey val="0"/>
          <c:showVal val="0"/>
          <c:showCatName val="0"/>
          <c:showSerName val="0"/>
          <c:showPercent val="0"/>
          <c:showBubbleSize val="0"/>
        </c:dLbls>
        <c:gapWidth val="90"/>
        <c:overlap val="100"/>
        <c:axId val="403292064"/>
        <c:axId val="1"/>
      </c:barChart>
      <c:lineChart>
        <c:grouping val="standard"/>
        <c:varyColors val="0"/>
        <c:ser>
          <c:idx val="0"/>
          <c:order val="4"/>
          <c:tx>
            <c:strRef>
              <c:f>'2.1.1.5-график'!$G$4</c:f>
              <c:strCache>
                <c:ptCount val="1"/>
                <c:pt idx="0">
                  <c:v>Инвестициялардың нақты өсуі (оң жақ ось)</c:v>
                </c:pt>
              </c:strCache>
            </c:strRef>
          </c:tx>
          <c:spPr>
            <a:ln w="25400">
              <a:solidFill>
                <a:srgbClr val="FF8080"/>
              </a:solidFill>
              <a:prstDash val="solid"/>
            </a:ln>
          </c:spPr>
          <c:marker>
            <c:symbol val="circle"/>
            <c:size val="7"/>
            <c:spPr>
              <a:solidFill>
                <a:srgbClr val="FF8080"/>
              </a:solidFill>
              <a:ln>
                <a:solidFill>
                  <a:srgbClr val="FF8080"/>
                </a:solidFill>
                <a:prstDash val="solid"/>
              </a:ln>
            </c:spPr>
          </c:marker>
          <c:cat>
            <c:strRef>
              <c:f>'2.1.1.5-график'!$B$5:$B$14</c:f>
              <c:strCache>
                <c:ptCount val="10"/>
                <c:pt idx="0">
                  <c:v>2007</c:v>
                </c:pt>
                <c:pt idx="1">
                  <c:v>2008</c:v>
                </c:pt>
                <c:pt idx="2">
                  <c:v>2009</c:v>
                </c:pt>
                <c:pt idx="3">
                  <c:v>2010</c:v>
                </c:pt>
                <c:pt idx="5">
                  <c:v>2007ж. 9 ай</c:v>
                </c:pt>
                <c:pt idx="6">
                  <c:v>
2008ж. 9 ай</c:v>
                </c:pt>
                <c:pt idx="7">
                  <c:v>2009ж. 9 ай</c:v>
                </c:pt>
                <c:pt idx="8">
                  <c:v>
2010ж. 9 ай</c:v>
                </c:pt>
                <c:pt idx="9">
                  <c:v>2011ж. 9 ай</c:v>
                </c:pt>
              </c:strCache>
            </c:strRef>
          </c:cat>
          <c:val>
            <c:numRef>
              <c:f>'2.1.1.5-график'!$G$5:$G$14</c:f>
              <c:numCache>
                <c:formatCode>0.0</c:formatCode>
                <c:ptCount val="10"/>
                <c:pt idx="0">
                  <c:v>8.2268919867910881</c:v>
                </c:pt>
                <c:pt idx="1">
                  <c:v>4.6158248788070892</c:v>
                </c:pt>
                <c:pt idx="2">
                  <c:v>2.0609525195892502</c:v>
                </c:pt>
                <c:pt idx="3">
                  <c:v>-0.47989756176968967</c:v>
                </c:pt>
                <c:pt idx="5">
                  <c:v>11.9</c:v>
                </c:pt>
                <c:pt idx="6">
                  <c:v>8.1973547330683516</c:v>
                </c:pt>
                <c:pt idx="7">
                  <c:v>2.1814229445321587</c:v>
                </c:pt>
                <c:pt idx="8">
                  <c:v>-2.1285163285182165</c:v>
                </c:pt>
                <c:pt idx="9">
                  <c:v>1.4947158677146319</c:v>
                </c:pt>
              </c:numCache>
            </c:numRef>
          </c:val>
          <c:smooth val="0"/>
          <c:extLst>
            <c:ext xmlns:c16="http://schemas.microsoft.com/office/drawing/2014/chart" uri="{C3380CC4-5D6E-409C-BE32-E72D297353CC}">
              <c16:uniqueId val="{00000004-BAE2-4CBA-8962-1E4DC2AC1F35}"/>
            </c:ext>
          </c:extLst>
        </c:ser>
        <c:dLbls>
          <c:showLegendKey val="0"/>
          <c:showVal val="0"/>
          <c:showCatName val="0"/>
          <c:showSerName val="0"/>
          <c:showPercent val="0"/>
          <c:showBubbleSize val="0"/>
        </c:dLbls>
        <c:marker val="1"/>
        <c:smooth val="0"/>
        <c:axId val="3"/>
        <c:axId val="4"/>
      </c:lineChart>
      <c:catAx>
        <c:axId val="40329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500"/>
          <c:min val="-15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3632958801498131E-3"/>
              <c:y val="0.308177091071163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292064"/>
        <c:crosses val="autoZero"/>
        <c:crossBetween val="between"/>
        <c:majorUnit val="1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818266884114778"/>
              <c:y val="0.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98146819402003"/>
          <c:y val="5.2830286022785271E-2"/>
          <c:w val="0.88263113132503335"/>
          <c:h val="0.76226555547161612"/>
        </c:manualLayout>
      </c:layout>
      <c:barChart>
        <c:barDir val="col"/>
        <c:grouping val="clustered"/>
        <c:varyColors val="0"/>
        <c:ser>
          <c:idx val="0"/>
          <c:order val="0"/>
          <c:tx>
            <c:strRef>
              <c:f>'3.3.3-график'!$B$6</c:f>
              <c:strCache>
                <c:ptCount val="1"/>
                <c:pt idx="0">
                  <c:v>1 айға дейін</c:v>
                </c:pt>
              </c:strCache>
            </c:strRef>
          </c:tx>
          <c:spPr>
            <a:solidFill>
              <a:srgbClr val="CC99FF"/>
            </a:solidFill>
            <a:ln w="25400">
              <a:noFill/>
            </a:ln>
          </c:spPr>
          <c:invertIfNegative val="0"/>
          <c:cat>
            <c:multiLvlStrRef>
              <c:f>'3.3.3-график'!$C$4:$V$5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1-топ</c:v>
                  </c:pt>
                  <c:pt idx="7">
                    <c:v>2-топ</c:v>
                  </c:pt>
                  <c:pt idx="14">
                    <c:v>3-топ</c:v>
                  </c:pt>
                </c:lvl>
              </c:multiLvlStrCache>
            </c:multiLvlStrRef>
          </c:cat>
          <c:val>
            <c:numRef>
              <c:f>'3.3.3-график'!$C$6:$V$6</c:f>
              <c:numCache>
                <c:formatCode>0.00</c:formatCode>
                <c:ptCount val="20"/>
                <c:pt idx="0">
                  <c:v>3.0856960000405365</c:v>
                </c:pt>
                <c:pt idx="1">
                  <c:v>-7.3494271677499379</c:v>
                </c:pt>
                <c:pt idx="2">
                  <c:v>4.207265521106895</c:v>
                </c:pt>
                <c:pt idx="3">
                  <c:v>4.4903538555866875</c:v>
                </c:pt>
                <c:pt idx="4">
                  <c:v>5.9059405189105609</c:v>
                </c:pt>
                <c:pt idx="5">
                  <c:v>0.40613866086614658</c:v>
                </c:pt>
                <c:pt idx="7">
                  <c:v>-4.1659283131330476</c:v>
                </c:pt>
                <c:pt idx="8">
                  <c:v>4.9749575264300834</c:v>
                </c:pt>
                <c:pt idx="9">
                  <c:v>6.0691392106804658</c:v>
                </c:pt>
                <c:pt idx="10">
                  <c:v>5.4022038827982444</c:v>
                </c:pt>
                <c:pt idx="11">
                  <c:v>7.2427816805172558</c:v>
                </c:pt>
                <c:pt idx="12">
                  <c:v>7.6999689066958501</c:v>
                </c:pt>
                <c:pt idx="14">
                  <c:v>3.4643884835099206</c:v>
                </c:pt>
                <c:pt idx="15">
                  <c:v>6.1084158484268087</c:v>
                </c:pt>
                <c:pt idx="16">
                  <c:v>2.5314071227443962</c:v>
                </c:pt>
                <c:pt idx="17">
                  <c:v>5.0555931186203615</c:v>
                </c:pt>
                <c:pt idx="18">
                  <c:v>10.439591456354949</c:v>
                </c:pt>
                <c:pt idx="19">
                  <c:v>8.0928658733971925</c:v>
                </c:pt>
              </c:numCache>
            </c:numRef>
          </c:val>
          <c:extLst>
            <c:ext xmlns:c16="http://schemas.microsoft.com/office/drawing/2014/chart" uri="{C3380CC4-5D6E-409C-BE32-E72D297353CC}">
              <c16:uniqueId val="{00000000-914B-4AE6-AB7B-1E46E82E3E1F}"/>
            </c:ext>
          </c:extLst>
        </c:ser>
        <c:ser>
          <c:idx val="1"/>
          <c:order val="1"/>
          <c:tx>
            <c:strRef>
              <c:f>'3.3.3-график'!$B$7</c:f>
              <c:strCache>
                <c:ptCount val="1"/>
                <c:pt idx="0">
                  <c:v>1 айдан 3 айға дейін</c:v>
                </c:pt>
              </c:strCache>
            </c:strRef>
          </c:tx>
          <c:spPr>
            <a:solidFill>
              <a:srgbClr val="008000"/>
            </a:solidFill>
            <a:ln w="25400">
              <a:noFill/>
            </a:ln>
          </c:spPr>
          <c:invertIfNegative val="0"/>
          <c:cat>
            <c:multiLvlStrRef>
              <c:f>'3.3.3-график'!$C$4:$V$5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1-топ</c:v>
                  </c:pt>
                  <c:pt idx="7">
                    <c:v>2-топ</c:v>
                  </c:pt>
                  <c:pt idx="14">
                    <c:v>3-топ</c:v>
                  </c:pt>
                </c:lvl>
              </c:multiLvlStrCache>
            </c:multiLvlStrRef>
          </c:cat>
          <c:val>
            <c:numRef>
              <c:f>'3.3.3-график'!$C$7:$V$7</c:f>
              <c:numCache>
                <c:formatCode>0.00</c:formatCode>
                <c:ptCount val="20"/>
                <c:pt idx="0">
                  <c:v>0.66774607028323429</c:v>
                </c:pt>
                <c:pt idx="1">
                  <c:v>-9.5066881135593118</c:v>
                </c:pt>
                <c:pt idx="2">
                  <c:v>4.7725391757832369</c:v>
                </c:pt>
                <c:pt idx="3">
                  <c:v>4.7676834977116211</c:v>
                </c:pt>
                <c:pt idx="4">
                  <c:v>9.1480096611330826</c:v>
                </c:pt>
                <c:pt idx="5">
                  <c:v>-1.1252177073613889</c:v>
                </c:pt>
                <c:pt idx="7">
                  <c:v>-3.8985553652726268</c:v>
                </c:pt>
                <c:pt idx="8">
                  <c:v>5.5334860283027707</c:v>
                </c:pt>
                <c:pt idx="9">
                  <c:v>4.7056670983969155</c:v>
                </c:pt>
                <c:pt idx="10">
                  <c:v>5.0310182801048988</c:v>
                </c:pt>
                <c:pt idx="11">
                  <c:v>7.2971237341200128</c:v>
                </c:pt>
                <c:pt idx="12">
                  <c:v>3.8956859960567809</c:v>
                </c:pt>
                <c:pt idx="14">
                  <c:v>9.8022482097741612</c:v>
                </c:pt>
                <c:pt idx="15">
                  <c:v>9.9031177720719015</c:v>
                </c:pt>
                <c:pt idx="16">
                  <c:v>4.860855330360657</c:v>
                </c:pt>
                <c:pt idx="17">
                  <c:v>7.5877958866351207</c:v>
                </c:pt>
                <c:pt idx="18">
                  <c:v>13.074811638033202</c:v>
                </c:pt>
                <c:pt idx="19">
                  <c:v>10.33456145192719</c:v>
                </c:pt>
              </c:numCache>
            </c:numRef>
          </c:val>
          <c:extLst>
            <c:ext xmlns:c16="http://schemas.microsoft.com/office/drawing/2014/chart" uri="{C3380CC4-5D6E-409C-BE32-E72D297353CC}">
              <c16:uniqueId val="{00000001-914B-4AE6-AB7B-1E46E82E3E1F}"/>
            </c:ext>
          </c:extLst>
        </c:ser>
        <c:ser>
          <c:idx val="2"/>
          <c:order val="2"/>
          <c:tx>
            <c:strRef>
              <c:f>'3.3.3-график'!$B$8</c:f>
              <c:strCache>
                <c:ptCount val="1"/>
                <c:pt idx="0">
                  <c:v>3 айдан 6 айға дейін</c:v>
                </c:pt>
              </c:strCache>
            </c:strRef>
          </c:tx>
          <c:spPr>
            <a:solidFill>
              <a:srgbClr val="FF9900"/>
            </a:solidFill>
            <a:ln w="25400">
              <a:noFill/>
            </a:ln>
          </c:spPr>
          <c:invertIfNegative val="0"/>
          <c:cat>
            <c:multiLvlStrRef>
              <c:f>'3.3.3-график'!$C$4:$V$5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1-топ</c:v>
                  </c:pt>
                  <c:pt idx="7">
                    <c:v>2-топ</c:v>
                  </c:pt>
                  <c:pt idx="14">
                    <c:v>3-топ</c:v>
                  </c:pt>
                </c:lvl>
              </c:multiLvlStrCache>
            </c:multiLvlStrRef>
          </c:cat>
          <c:val>
            <c:numRef>
              <c:f>'3.3.3-график'!$C$8:$V$8</c:f>
              <c:numCache>
                <c:formatCode>0.00</c:formatCode>
                <c:ptCount val="20"/>
                <c:pt idx="0">
                  <c:v>1.5739383910155718</c:v>
                </c:pt>
                <c:pt idx="1">
                  <c:v>-22.125248650695298</c:v>
                </c:pt>
                <c:pt idx="2">
                  <c:v>4.9183947731117978</c:v>
                </c:pt>
                <c:pt idx="3">
                  <c:v>9.6830041198355055</c:v>
                </c:pt>
                <c:pt idx="4">
                  <c:v>9.1680485636947218</c:v>
                </c:pt>
                <c:pt idx="5">
                  <c:v>-1.6850364527336692</c:v>
                </c:pt>
                <c:pt idx="7">
                  <c:v>-5.2393048861755895</c:v>
                </c:pt>
                <c:pt idx="8">
                  <c:v>6.7910078566059102</c:v>
                </c:pt>
                <c:pt idx="9">
                  <c:v>3.5809606879244291</c:v>
                </c:pt>
                <c:pt idx="10">
                  <c:v>3.4277651077896558</c:v>
                </c:pt>
                <c:pt idx="11">
                  <c:v>2.3057395637381619</c:v>
                </c:pt>
                <c:pt idx="12">
                  <c:v>-0.24640526052393313</c:v>
                </c:pt>
                <c:pt idx="14">
                  <c:v>13.755341504276366</c:v>
                </c:pt>
                <c:pt idx="15">
                  <c:v>10.123805136812926</c:v>
                </c:pt>
                <c:pt idx="16">
                  <c:v>7.8733587245727303</c:v>
                </c:pt>
                <c:pt idx="17">
                  <c:v>10.516586147240547</c:v>
                </c:pt>
                <c:pt idx="18">
                  <c:v>14.130232623792892</c:v>
                </c:pt>
                <c:pt idx="19">
                  <c:v>8.2691286652014035</c:v>
                </c:pt>
              </c:numCache>
            </c:numRef>
          </c:val>
          <c:extLst>
            <c:ext xmlns:c16="http://schemas.microsoft.com/office/drawing/2014/chart" uri="{C3380CC4-5D6E-409C-BE32-E72D297353CC}">
              <c16:uniqueId val="{00000002-914B-4AE6-AB7B-1E46E82E3E1F}"/>
            </c:ext>
          </c:extLst>
        </c:ser>
        <c:ser>
          <c:idx val="3"/>
          <c:order val="3"/>
          <c:tx>
            <c:strRef>
              <c:f>'3.3.3-график'!$B$9</c:f>
              <c:strCache>
                <c:ptCount val="1"/>
                <c:pt idx="0">
                  <c:v>6 айдан 1 жылға дейін</c:v>
                </c:pt>
              </c:strCache>
            </c:strRef>
          </c:tx>
          <c:spPr>
            <a:solidFill>
              <a:srgbClr val="993366"/>
            </a:solidFill>
            <a:ln w="25400">
              <a:noFill/>
            </a:ln>
          </c:spPr>
          <c:invertIfNegative val="0"/>
          <c:cat>
            <c:multiLvlStrRef>
              <c:f>'3.3.3-график'!$C$4:$V$5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1-топ</c:v>
                  </c:pt>
                  <c:pt idx="7">
                    <c:v>2-топ</c:v>
                  </c:pt>
                  <c:pt idx="14">
                    <c:v>3-топ</c:v>
                  </c:pt>
                </c:lvl>
              </c:multiLvlStrCache>
            </c:multiLvlStrRef>
          </c:cat>
          <c:val>
            <c:numRef>
              <c:f>'3.3.3-график'!$C$9:$V$9</c:f>
              <c:numCache>
                <c:formatCode>0.00</c:formatCode>
                <c:ptCount val="20"/>
                <c:pt idx="0">
                  <c:v>3.5279095023412554</c:v>
                </c:pt>
                <c:pt idx="1">
                  <c:v>-23.911822376654872</c:v>
                </c:pt>
                <c:pt idx="2">
                  <c:v>7.8850821135977789</c:v>
                </c:pt>
                <c:pt idx="3">
                  <c:v>8.4652079116590979</c:v>
                </c:pt>
                <c:pt idx="4">
                  <c:v>9.5441097980597434</c:v>
                </c:pt>
                <c:pt idx="5">
                  <c:v>-1.1220818528480705</c:v>
                </c:pt>
                <c:pt idx="7">
                  <c:v>-7.1905148021050582</c:v>
                </c:pt>
                <c:pt idx="8">
                  <c:v>-0.51024479744000151</c:v>
                </c:pt>
                <c:pt idx="9">
                  <c:v>-4.5664771620986446</c:v>
                </c:pt>
                <c:pt idx="10">
                  <c:v>-6.4269325494866454</c:v>
                </c:pt>
                <c:pt idx="11">
                  <c:v>-6.7494555832753278</c:v>
                </c:pt>
                <c:pt idx="12">
                  <c:v>-6.4303458597865317</c:v>
                </c:pt>
                <c:pt idx="14">
                  <c:v>6.8494074178475026</c:v>
                </c:pt>
                <c:pt idx="15">
                  <c:v>4.7072711790727215</c:v>
                </c:pt>
                <c:pt idx="16">
                  <c:v>6.3667291805024933</c:v>
                </c:pt>
                <c:pt idx="17">
                  <c:v>5.9176468249487568</c:v>
                </c:pt>
                <c:pt idx="18">
                  <c:v>12.173504852156135</c:v>
                </c:pt>
                <c:pt idx="19">
                  <c:v>10.876599441128761</c:v>
                </c:pt>
              </c:numCache>
            </c:numRef>
          </c:val>
          <c:extLst>
            <c:ext xmlns:c16="http://schemas.microsoft.com/office/drawing/2014/chart" uri="{C3380CC4-5D6E-409C-BE32-E72D297353CC}">
              <c16:uniqueId val="{00000003-914B-4AE6-AB7B-1E46E82E3E1F}"/>
            </c:ext>
          </c:extLst>
        </c:ser>
        <c:ser>
          <c:idx val="4"/>
          <c:order val="4"/>
          <c:tx>
            <c:strRef>
              <c:f>'3.3.3-график'!$B$10</c:f>
              <c:strCache>
                <c:ptCount val="1"/>
                <c:pt idx="0">
                  <c:v>Барлығы</c:v>
                </c:pt>
              </c:strCache>
            </c:strRef>
          </c:tx>
          <c:spPr>
            <a:solidFill>
              <a:srgbClr val="3366FF"/>
            </a:solidFill>
            <a:ln w="25400">
              <a:noFill/>
            </a:ln>
          </c:spPr>
          <c:invertIfNegative val="0"/>
          <c:cat>
            <c:multiLvlStrRef>
              <c:f>'3.3.3-график'!$C$4:$V$5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1-топ</c:v>
                  </c:pt>
                  <c:pt idx="7">
                    <c:v>2-топ</c:v>
                  </c:pt>
                  <c:pt idx="14">
                    <c:v>3-топ</c:v>
                  </c:pt>
                </c:lvl>
              </c:multiLvlStrCache>
            </c:multiLvlStrRef>
          </c:cat>
          <c:val>
            <c:numRef>
              <c:f>'3.3.3-график'!$C$10:$V$10</c:f>
              <c:numCache>
                <c:formatCode>0.00</c:formatCode>
                <c:ptCount val="20"/>
                <c:pt idx="0">
                  <c:v>14.802384602395305</c:v>
                </c:pt>
                <c:pt idx="1">
                  <c:v>-74.659045739529546</c:v>
                </c:pt>
                <c:pt idx="2">
                  <c:v>8.6306854768550796</c:v>
                </c:pt>
                <c:pt idx="3">
                  <c:v>8.5896993000271866</c:v>
                </c:pt>
                <c:pt idx="4">
                  <c:v>8.1370296882837945</c:v>
                </c:pt>
                <c:pt idx="5">
                  <c:v>-3.017549045030516</c:v>
                </c:pt>
                <c:pt idx="7">
                  <c:v>9.8965400573404576</c:v>
                </c:pt>
                <c:pt idx="8">
                  <c:v>10.745531143721349</c:v>
                </c:pt>
                <c:pt idx="9">
                  <c:v>10.508064865944421</c:v>
                </c:pt>
                <c:pt idx="10">
                  <c:v>9.8187557356117008</c:v>
                </c:pt>
                <c:pt idx="11">
                  <c:v>10.20272750878846</c:v>
                </c:pt>
                <c:pt idx="12">
                  <c:v>12.336830072438371</c:v>
                </c:pt>
                <c:pt idx="14">
                  <c:v>19.496343420639946</c:v>
                </c:pt>
                <c:pt idx="15">
                  <c:v>17.778325325367273</c:v>
                </c:pt>
                <c:pt idx="16">
                  <c:v>18.171040183216725</c:v>
                </c:pt>
                <c:pt idx="17">
                  <c:v>17.881093246440727</c:v>
                </c:pt>
                <c:pt idx="18">
                  <c:v>23.986587852092008</c:v>
                </c:pt>
                <c:pt idx="19">
                  <c:v>24.453486618494782</c:v>
                </c:pt>
              </c:numCache>
            </c:numRef>
          </c:val>
          <c:extLst>
            <c:ext xmlns:c16="http://schemas.microsoft.com/office/drawing/2014/chart" uri="{C3380CC4-5D6E-409C-BE32-E72D297353CC}">
              <c16:uniqueId val="{00000004-914B-4AE6-AB7B-1E46E82E3E1F}"/>
            </c:ext>
          </c:extLst>
        </c:ser>
        <c:dLbls>
          <c:showLegendKey val="0"/>
          <c:showVal val="0"/>
          <c:showCatName val="0"/>
          <c:showSerName val="0"/>
          <c:showPercent val="0"/>
          <c:showBubbleSize val="0"/>
        </c:dLbls>
        <c:gapWidth val="0"/>
        <c:axId val="408436056"/>
        <c:axId val="1"/>
      </c:barChart>
      <c:catAx>
        <c:axId val="408436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0"/>
        <c:lblAlgn val="ctr"/>
        <c:lblOffset val="100"/>
        <c:tickLblSkip val="1"/>
        <c:tickMarkSkip val="1"/>
        <c:noMultiLvlLbl val="0"/>
      </c:catAx>
      <c:valAx>
        <c:axId val="1"/>
        <c:scaling>
          <c:orientation val="minMax"/>
          <c:max val="30"/>
          <c:min val="-7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36056"/>
        <c:crosses val="autoZero"/>
        <c:crossBetween val="between"/>
      </c:valAx>
      <c:spPr>
        <a:noFill/>
        <a:ln w="12700">
          <a:solidFill>
            <a:srgbClr val="808080"/>
          </a:solidFill>
          <a:prstDash val="solid"/>
        </a:ln>
      </c:spPr>
    </c:plotArea>
    <c:legend>
      <c:legendPos val="r"/>
      <c:layout>
        <c:manualLayout>
          <c:xMode val="edge"/>
          <c:yMode val="edge"/>
          <c:x val="1.1737089201877934E-2"/>
          <c:y val="0.83773584905660381"/>
          <c:w val="0.95070422535211263"/>
          <c:h val="0.1396226415094339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25291455166028E-2"/>
          <c:y val="4.878048780487805E-2"/>
          <c:w val="0.8937016464129075"/>
          <c:h val="0.51567944250871078"/>
        </c:manualLayout>
      </c:layout>
      <c:barChart>
        <c:barDir val="col"/>
        <c:grouping val="clustered"/>
        <c:varyColors val="0"/>
        <c:ser>
          <c:idx val="0"/>
          <c:order val="0"/>
          <c:tx>
            <c:strRef>
              <c:f>'3.3.4-график'!$B$7</c:f>
              <c:strCache>
                <c:ptCount val="1"/>
                <c:pt idx="0">
                  <c:v>1-топ</c:v>
                </c:pt>
              </c:strCache>
            </c:strRef>
          </c:tx>
          <c:spPr>
            <a:solidFill>
              <a:srgbClr val="3366FF"/>
            </a:solidFill>
            <a:ln w="12700">
              <a:solidFill>
                <a:srgbClr val="000000"/>
              </a:solidFill>
              <a:prstDash val="solid"/>
            </a:ln>
          </c:spPr>
          <c:invertIfNegative val="0"/>
          <c:cat>
            <c:multiLvlStrRef>
              <c:f>'3.3.4-график'!$C$4:$V$5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Қолма-қол ақша және тазартылған бағалы металдар</c:v>
                  </c:pt>
                  <c:pt idx="7">
                    <c:v>ҚРҰБ-ғы корр. шоттар және салымдар</c:v>
                  </c:pt>
                  <c:pt idx="14">
                    <c:v>МБҚ</c:v>
                  </c:pt>
                </c:lvl>
              </c:multiLvlStrCache>
            </c:multiLvlStrRef>
          </c:cat>
          <c:val>
            <c:numRef>
              <c:f>'3.3.4-график'!$B$7:$V$7</c:f>
              <c:numCache>
                <c:formatCode>0.00</c:formatCode>
                <c:ptCount val="21"/>
                <c:pt idx="0" formatCode="General">
                  <c:v>0</c:v>
                </c:pt>
                <c:pt idx="1">
                  <c:v>53.543999999999997</c:v>
                </c:pt>
                <c:pt idx="2">
                  <c:v>49.901203000000002</c:v>
                </c:pt>
                <c:pt idx="3">
                  <c:v>57.985101999999998</c:v>
                </c:pt>
                <c:pt idx="4">
                  <c:v>58.515431999999997</c:v>
                </c:pt>
                <c:pt idx="5">
                  <c:v>54.195981000000003</c:v>
                </c:pt>
                <c:pt idx="6">
                  <c:v>52.931612000000001</c:v>
                </c:pt>
                <c:pt idx="8">
                  <c:v>34.588537000000002</c:v>
                </c:pt>
                <c:pt idx="9">
                  <c:v>13.665545</c:v>
                </c:pt>
                <c:pt idx="10">
                  <c:v>48.411195999999997</c:v>
                </c:pt>
                <c:pt idx="11">
                  <c:v>28.399360999999999</c:v>
                </c:pt>
                <c:pt idx="12">
                  <c:v>26.665664</c:v>
                </c:pt>
                <c:pt idx="13">
                  <c:v>30.825783000000001</c:v>
                </c:pt>
                <c:pt idx="15">
                  <c:v>41.164333999999997</c:v>
                </c:pt>
                <c:pt idx="16">
                  <c:v>782.59363399999995</c:v>
                </c:pt>
                <c:pt idx="17">
                  <c:v>804.19644000000005</c:v>
                </c:pt>
                <c:pt idx="18">
                  <c:v>812.993426</c:v>
                </c:pt>
                <c:pt idx="19">
                  <c:v>812.85405900000001</c:v>
                </c:pt>
                <c:pt idx="20">
                  <c:v>802.14195900000004</c:v>
                </c:pt>
              </c:numCache>
            </c:numRef>
          </c:val>
          <c:extLst>
            <c:ext xmlns:c16="http://schemas.microsoft.com/office/drawing/2014/chart" uri="{C3380CC4-5D6E-409C-BE32-E72D297353CC}">
              <c16:uniqueId val="{00000000-3284-46A0-A499-9A1C1AB90742}"/>
            </c:ext>
          </c:extLst>
        </c:ser>
        <c:ser>
          <c:idx val="1"/>
          <c:order val="1"/>
          <c:tx>
            <c:strRef>
              <c:f>'3.3.4-график'!$B$8</c:f>
              <c:strCache>
                <c:ptCount val="1"/>
                <c:pt idx="0">
                  <c:v>2-топ</c:v>
                </c:pt>
              </c:strCache>
            </c:strRef>
          </c:tx>
          <c:spPr>
            <a:solidFill>
              <a:srgbClr val="99CC00"/>
            </a:solidFill>
            <a:ln w="12700">
              <a:solidFill>
                <a:srgbClr val="000000"/>
              </a:solidFill>
              <a:prstDash val="solid"/>
            </a:ln>
          </c:spPr>
          <c:invertIfNegative val="0"/>
          <c:cat>
            <c:multiLvlStrRef>
              <c:f>'3.3.4-график'!$C$4:$V$5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Қолма-қол ақша және тазартылған бағалы металдар</c:v>
                  </c:pt>
                  <c:pt idx="7">
                    <c:v>ҚРҰБ-ғы корр. шоттар және салымдар</c:v>
                  </c:pt>
                  <c:pt idx="14">
                    <c:v>МБҚ</c:v>
                  </c:pt>
                </c:lvl>
              </c:multiLvlStrCache>
            </c:multiLvlStrRef>
          </c:cat>
          <c:val>
            <c:numRef>
              <c:f>'3.3.4-график'!$C$8:$V$8</c:f>
              <c:numCache>
                <c:formatCode>0.00</c:formatCode>
                <c:ptCount val="20"/>
                <c:pt idx="0">
                  <c:v>139.77380500000001</c:v>
                </c:pt>
                <c:pt idx="1">
                  <c:v>169.77837700000001</c:v>
                </c:pt>
                <c:pt idx="2">
                  <c:v>178.249921</c:v>
                </c:pt>
                <c:pt idx="3">
                  <c:v>187.525339</c:v>
                </c:pt>
                <c:pt idx="4">
                  <c:v>202.79029600000001</c:v>
                </c:pt>
                <c:pt idx="5">
                  <c:v>204.853219</c:v>
                </c:pt>
                <c:pt idx="7">
                  <c:v>156.64434700000001</c:v>
                </c:pt>
                <c:pt idx="8">
                  <c:v>535.73869300000001</c:v>
                </c:pt>
                <c:pt idx="9">
                  <c:v>263.05716699999999</c:v>
                </c:pt>
                <c:pt idx="10">
                  <c:v>462.74716599999999</c:v>
                </c:pt>
                <c:pt idx="11">
                  <c:v>270.08526000000001</c:v>
                </c:pt>
                <c:pt idx="12">
                  <c:v>473.52230400000002</c:v>
                </c:pt>
                <c:pt idx="14">
                  <c:v>311.15647589150001</c:v>
                </c:pt>
                <c:pt idx="15">
                  <c:v>542.741311</c:v>
                </c:pt>
                <c:pt idx="16">
                  <c:v>943.97672899999998</c:v>
                </c:pt>
                <c:pt idx="17">
                  <c:v>1254.290792</c:v>
                </c:pt>
                <c:pt idx="18">
                  <c:v>1123.197977</c:v>
                </c:pt>
                <c:pt idx="19">
                  <c:v>847.270982</c:v>
                </c:pt>
              </c:numCache>
            </c:numRef>
          </c:val>
          <c:extLst>
            <c:ext xmlns:c16="http://schemas.microsoft.com/office/drawing/2014/chart" uri="{C3380CC4-5D6E-409C-BE32-E72D297353CC}">
              <c16:uniqueId val="{00000001-3284-46A0-A499-9A1C1AB90742}"/>
            </c:ext>
          </c:extLst>
        </c:ser>
        <c:ser>
          <c:idx val="2"/>
          <c:order val="2"/>
          <c:tx>
            <c:strRef>
              <c:f>'3.3.4-график'!$B$9</c:f>
              <c:strCache>
                <c:ptCount val="1"/>
                <c:pt idx="0">
                  <c:v>3-топ</c:v>
                </c:pt>
              </c:strCache>
            </c:strRef>
          </c:tx>
          <c:spPr>
            <a:solidFill>
              <a:srgbClr val="FF9900"/>
            </a:solidFill>
            <a:ln w="12700">
              <a:solidFill>
                <a:srgbClr val="000000"/>
              </a:solidFill>
              <a:prstDash val="solid"/>
            </a:ln>
          </c:spPr>
          <c:invertIfNegative val="0"/>
          <c:cat>
            <c:multiLvlStrRef>
              <c:f>'3.3.4-график'!$C$4:$V$5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Қолма-қол ақша және тазартылған бағалы металдар</c:v>
                  </c:pt>
                  <c:pt idx="7">
                    <c:v>ҚРҰБ-ғы корр. шоттар және салымдар</c:v>
                  </c:pt>
                  <c:pt idx="14">
                    <c:v>МБҚ</c:v>
                  </c:pt>
                </c:lvl>
              </c:multiLvlStrCache>
            </c:multiLvlStrRef>
          </c:cat>
          <c:val>
            <c:numRef>
              <c:f>'3.3.4-график'!$C$9:$V$9</c:f>
              <c:numCache>
                <c:formatCode>0.00</c:formatCode>
                <c:ptCount val="20"/>
                <c:pt idx="0">
                  <c:v>8.7218879999999999</c:v>
                </c:pt>
                <c:pt idx="1">
                  <c:v>10.53041</c:v>
                </c:pt>
                <c:pt idx="2">
                  <c:v>10.302434999999999</c:v>
                </c:pt>
                <c:pt idx="3">
                  <c:v>14.113545</c:v>
                </c:pt>
                <c:pt idx="4">
                  <c:v>14.661426000000001</c:v>
                </c:pt>
                <c:pt idx="5">
                  <c:v>14.305597000000001</c:v>
                </c:pt>
                <c:pt idx="7">
                  <c:v>103.150105</c:v>
                </c:pt>
                <c:pt idx="8">
                  <c:v>135.98378500000001</c:v>
                </c:pt>
                <c:pt idx="9">
                  <c:v>176.53401500000001</c:v>
                </c:pt>
                <c:pt idx="10">
                  <c:v>238.51038399999999</c:v>
                </c:pt>
                <c:pt idx="11">
                  <c:v>189.271288</c:v>
                </c:pt>
                <c:pt idx="12">
                  <c:v>133.361965</c:v>
                </c:pt>
                <c:pt idx="14">
                  <c:v>38.428086999999998</c:v>
                </c:pt>
                <c:pt idx="15">
                  <c:v>88.075770000000006</c:v>
                </c:pt>
                <c:pt idx="16">
                  <c:v>141.394372</c:v>
                </c:pt>
                <c:pt idx="17">
                  <c:v>150.17343600000001</c:v>
                </c:pt>
                <c:pt idx="18">
                  <c:v>182.16558800000001</c:v>
                </c:pt>
                <c:pt idx="19">
                  <c:v>207.84824399999999</c:v>
                </c:pt>
              </c:numCache>
            </c:numRef>
          </c:val>
          <c:extLst>
            <c:ext xmlns:c16="http://schemas.microsoft.com/office/drawing/2014/chart" uri="{C3380CC4-5D6E-409C-BE32-E72D297353CC}">
              <c16:uniqueId val="{00000002-3284-46A0-A499-9A1C1AB90742}"/>
            </c:ext>
          </c:extLst>
        </c:ser>
        <c:dLbls>
          <c:showLegendKey val="0"/>
          <c:showVal val="0"/>
          <c:showCatName val="0"/>
          <c:showSerName val="0"/>
          <c:showPercent val="0"/>
          <c:showBubbleSize val="0"/>
        </c:dLbls>
        <c:gapWidth val="0"/>
        <c:axId val="408431136"/>
        <c:axId val="1"/>
      </c:barChart>
      <c:catAx>
        <c:axId val="40843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3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8425196850393699E-3"/>
              <c:y val="0.19860627177700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31136"/>
        <c:crosses val="autoZero"/>
        <c:crossBetween val="between"/>
      </c:valAx>
      <c:spPr>
        <a:solidFill>
          <a:srgbClr val="FFFFFF"/>
        </a:solidFill>
        <a:ln w="25400">
          <a:noFill/>
        </a:ln>
      </c:spPr>
    </c:plotArea>
    <c:legend>
      <c:legendPos val="r"/>
      <c:layout>
        <c:manualLayout>
          <c:xMode val="edge"/>
          <c:yMode val="edge"/>
          <c:x val="0.34448818897637795"/>
          <c:y val="0.91986062717770034"/>
          <c:w val="0.37204724409448819"/>
          <c:h val="6.96864111498257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94226340552093"/>
          <c:y val="4.878048780487805E-2"/>
          <c:w val="0.85507419261571682"/>
          <c:h val="0.44599303135888502"/>
        </c:manualLayout>
      </c:layout>
      <c:barChart>
        <c:barDir val="col"/>
        <c:grouping val="stacked"/>
        <c:varyColors val="0"/>
        <c:ser>
          <c:idx val="0"/>
          <c:order val="0"/>
          <c:tx>
            <c:strRef>
              <c:f>'3.3.5-график'!$B$6</c:f>
              <c:strCache>
                <c:ptCount val="1"/>
                <c:pt idx="0">
                  <c:v>ҚР мемлекеттік бағалы қағаздары</c:v>
                </c:pt>
              </c:strCache>
            </c:strRef>
          </c:tx>
          <c:spPr>
            <a:solidFill>
              <a:srgbClr val="3366FF"/>
            </a:solidFill>
            <a:ln w="25400">
              <a:noFill/>
            </a:ln>
          </c:spPr>
          <c:invertIfNegative val="0"/>
          <c:cat>
            <c:multiLvlStrRef>
              <c:f>'3.3.5-график'!$C$4:$Y$5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'3.3.5-график'!$C$6:$Y$6</c:f>
              <c:numCache>
                <c:formatCode>#,##0</c:formatCode>
                <c:ptCount val="23"/>
                <c:pt idx="0">
                  <c:v>75.568470000000005</c:v>
                </c:pt>
                <c:pt idx="1">
                  <c:v>41.164329000000002</c:v>
                </c:pt>
                <c:pt idx="2">
                  <c:v>24.573169</c:v>
                </c:pt>
                <c:pt idx="3">
                  <c:v>47.375332999999998</c:v>
                </c:pt>
                <c:pt idx="4">
                  <c:v>56.644289999999998</c:v>
                </c:pt>
                <c:pt idx="5">
                  <c:v>60.739624999999997</c:v>
                </c:pt>
                <c:pt idx="6">
                  <c:v>60.336298999999997</c:v>
                </c:pt>
                <c:pt idx="8">
                  <c:v>456.63141999999999</c:v>
                </c:pt>
                <c:pt idx="9">
                  <c:v>311.156476</c:v>
                </c:pt>
                <c:pt idx="10">
                  <c:v>529.96053099999995</c:v>
                </c:pt>
                <c:pt idx="11">
                  <c:v>924.49808599999994</c:v>
                </c:pt>
                <c:pt idx="12">
                  <c:v>1235.678694</c:v>
                </c:pt>
                <c:pt idx="13">
                  <c:v>1121.51722</c:v>
                </c:pt>
                <c:pt idx="14">
                  <c:v>839.51171199999999</c:v>
                </c:pt>
                <c:pt idx="16">
                  <c:v>62.976170000000003</c:v>
                </c:pt>
                <c:pt idx="17">
                  <c:v>38.424078999999999</c:v>
                </c:pt>
                <c:pt idx="18">
                  <c:v>88.185252000000006</c:v>
                </c:pt>
                <c:pt idx="19">
                  <c:v>142.793541</c:v>
                </c:pt>
                <c:pt idx="20">
                  <c:v>153.725976</c:v>
                </c:pt>
                <c:pt idx="21">
                  <c:v>182.60288399999999</c:v>
                </c:pt>
                <c:pt idx="22">
                  <c:v>209.02008963999998</c:v>
                </c:pt>
              </c:numCache>
            </c:numRef>
          </c:val>
          <c:extLst>
            <c:ext xmlns:c16="http://schemas.microsoft.com/office/drawing/2014/chart" uri="{C3380CC4-5D6E-409C-BE32-E72D297353CC}">
              <c16:uniqueId val="{00000000-C156-4CB6-8579-2F3C6AAE6CCC}"/>
            </c:ext>
          </c:extLst>
        </c:ser>
        <c:ser>
          <c:idx val="1"/>
          <c:order val="1"/>
          <c:tx>
            <c:strRef>
              <c:f>'3.3.5-график'!$B$7</c:f>
              <c:strCache>
                <c:ptCount val="1"/>
                <c:pt idx="0">
                  <c:v>ҚР эмитенттерінің мемлекеттік емес бағалы қағаздары</c:v>
                </c:pt>
              </c:strCache>
            </c:strRef>
          </c:tx>
          <c:spPr>
            <a:solidFill>
              <a:srgbClr val="FF9900"/>
            </a:solidFill>
            <a:ln w="25400">
              <a:noFill/>
            </a:ln>
          </c:spPr>
          <c:invertIfNegative val="0"/>
          <c:cat>
            <c:multiLvlStrRef>
              <c:f>'3.3.5-график'!$C$4:$Y$5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'3.3.5-график'!$C$7:$Y$7</c:f>
              <c:numCache>
                <c:formatCode>#,##0</c:formatCode>
                <c:ptCount val="23"/>
                <c:pt idx="0">
                  <c:v>97.057528000000005</c:v>
                </c:pt>
                <c:pt idx="1">
                  <c:v>94.986632999999998</c:v>
                </c:pt>
                <c:pt idx="2">
                  <c:v>876.29758900000002</c:v>
                </c:pt>
                <c:pt idx="3">
                  <c:v>164.21370400000001</c:v>
                </c:pt>
                <c:pt idx="4">
                  <c:v>162.87863899999999</c:v>
                </c:pt>
                <c:pt idx="5">
                  <c:v>159.55597399999999</c:v>
                </c:pt>
                <c:pt idx="6">
                  <c:v>151.482383</c:v>
                </c:pt>
                <c:pt idx="8">
                  <c:v>85.331945000000005</c:v>
                </c:pt>
                <c:pt idx="9">
                  <c:v>85.766879000000003</c:v>
                </c:pt>
                <c:pt idx="10">
                  <c:v>70.517788999999993</c:v>
                </c:pt>
                <c:pt idx="11">
                  <c:v>123.255169</c:v>
                </c:pt>
                <c:pt idx="12">
                  <c:v>135.69655900000001</c:v>
                </c:pt>
                <c:pt idx="13">
                  <c:v>142.04409200000001</c:v>
                </c:pt>
                <c:pt idx="14">
                  <c:v>148.61470399999999</c:v>
                </c:pt>
                <c:pt idx="16">
                  <c:v>8.9490350000000003</c:v>
                </c:pt>
                <c:pt idx="17">
                  <c:v>7.088463</c:v>
                </c:pt>
                <c:pt idx="18">
                  <c:v>4.7563639999999996</c:v>
                </c:pt>
                <c:pt idx="19">
                  <c:v>8.8786039999999993</c:v>
                </c:pt>
                <c:pt idx="20">
                  <c:v>8.8485840000000007</c:v>
                </c:pt>
                <c:pt idx="21">
                  <c:v>14.067795</c:v>
                </c:pt>
                <c:pt idx="22">
                  <c:v>16.178570879999999</c:v>
                </c:pt>
              </c:numCache>
            </c:numRef>
          </c:val>
          <c:extLst>
            <c:ext xmlns:c16="http://schemas.microsoft.com/office/drawing/2014/chart" uri="{C3380CC4-5D6E-409C-BE32-E72D297353CC}">
              <c16:uniqueId val="{00000001-C156-4CB6-8579-2F3C6AAE6CCC}"/>
            </c:ext>
          </c:extLst>
        </c:ser>
        <c:ser>
          <c:idx val="2"/>
          <c:order val="2"/>
          <c:tx>
            <c:strRef>
              <c:f>'3.3.5-график'!$B$8</c:f>
              <c:strCache>
                <c:ptCount val="1"/>
                <c:pt idx="0">
                  <c:v> Халықаралық қаржы ұйымдарының бағалы қағаздары</c:v>
                </c:pt>
              </c:strCache>
            </c:strRef>
          </c:tx>
          <c:spPr>
            <a:solidFill>
              <a:srgbClr val="008000"/>
            </a:solidFill>
            <a:ln w="25400">
              <a:noFill/>
            </a:ln>
          </c:spPr>
          <c:invertIfNegative val="0"/>
          <c:cat>
            <c:multiLvlStrRef>
              <c:f>'3.3.5-график'!$C$4:$Y$5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'3.3.5-график'!$C$8:$Y$8</c:f>
              <c:numCache>
                <c:formatCode>#,##0</c:formatCode>
                <c:ptCount val="23"/>
                <c:pt idx="0">
                  <c:v>35.290021000000003</c:v>
                </c:pt>
                <c:pt idx="1">
                  <c:v>35.482021000000003</c:v>
                </c:pt>
                <c:pt idx="2">
                  <c:v>43.156950999999999</c:v>
                </c:pt>
                <c:pt idx="3">
                  <c:v>42.815286</c:v>
                </c:pt>
                <c:pt idx="4">
                  <c:v>42.292475000000003</c:v>
                </c:pt>
                <c:pt idx="5">
                  <c:v>42.234996000000002</c:v>
                </c:pt>
                <c:pt idx="6">
                  <c:v>42.860571</c:v>
                </c:pt>
                <c:pt idx="8">
                  <c:v>0.54970200000000002</c:v>
                </c:pt>
                <c:pt idx="9">
                  <c:v>0.24102999999999999</c:v>
                </c:pt>
                <c:pt idx="10">
                  <c:v>9.9999999999999995E-7</c:v>
                </c:pt>
                <c:pt idx="11">
                  <c:v>3.0695169999999998</c:v>
                </c:pt>
                <c:pt idx="12">
                  <c:v>8.4227460000000001</c:v>
                </c:pt>
                <c:pt idx="13">
                  <c:v>7.1059219999999996</c:v>
                </c:pt>
                <c:pt idx="14">
                  <c:v>0.90786299999999998</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C156-4CB6-8579-2F3C6AAE6CCC}"/>
            </c:ext>
          </c:extLst>
        </c:ser>
        <c:ser>
          <c:idx val="3"/>
          <c:order val="3"/>
          <c:tx>
            <c:strRef>
              <c:f>'3.3.5-график'!$B$9</c:f>
              <c:strCache>
                <c:ptCount val="1"/>
                <c:pt idx="0">
                  <c:v>Шет мемлекеттердің мемлекеттік бағалы қағаздары</c:v>
                </c:pt>
              </c:strCache>
            </c:strRef>
          </c:tx>
          <c:spPr>
            <a:solidFill>
              <a:srgbClr val="FF0000"/>
            </a:solidFill>
            <a:ln w="25400">
              <a:noFill/>
            </a:ln>
          </c:spPr>
          <c:invertIfNegative val="0"/>
          <c:cat>
            <c:multiLvlStrRef>
              <c:f>'3.3.5-график'!$C$4:$Y$5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'3.3.5-график'!$C$9:$Y$9</c:f>
              <c:numCache>
                <c:formatCode>#,##0</c:formatCode>
                <c:ptCount val="23"/>
                <c:pt idx="0">
                  <c:v>130.718166</c:v>
                </c:pt>
                <c:pt idx="1">
                  <c:v>140.765353</c:v>
                </c:pt>
                <c:pt idx="2">
                  <c:v>8.6783579999999994</c:v>
                </c:pt>
                <c:pt idx="3">
                  <c:v>8.8632360000000006</c:v>
                </c:pt>
                <c:pt idx="4">
                  <c:v>8.5553340000000002</c:v>
                </c:pt>
                <c:pt idx="5">
                  <c:v>0</c:v>
                </c:pt>
                <c:pt idx="6">
                  <c:v>0</c:v>
                </c:pt>
                <c:pt idx="8">
                  <c:v>5.8614059999999997</c:v>
                </c:pt>
                <c:pt idx="9">
                  <c:v>5.1926600000000001</c:v>
                </c:pt>
                <c:pt idx="10">
                  <c:v>4.2555000000000003E-2</c:v>
                </c:pt>
                <c:pt idx="11">
                  <c:v>16.184207000000001</c:v>
                </c:pt>
                <c:pt idx="12">
                  <c:v>29.656654</c:v>
                </c:pt>
                <c:pt idx="13">
                  <c:v>8.7589849999999991</c:v>
                </c:pt>
                <c:pt idx="14">
                  <c:v>8.3118429999999996</c:v>
                </c:pt>
                <c:pt idx="16">
                  <c:v>0</c:v>
                </c:pt>
                <c:pt idx="17">
                  <c:v>0</c:v>
                </c:pt>
                <c:pt idx="18">
                  <c:v>0.392538</c:v>
                </c:pt>
                <c:pt idx="19">
                  <c:v>0.16020200000000001</c:v>
                </c:pt>
                <c:pt idx="20">
                  <c:v>0.185972</c:v>
                </c:pt>
                <c:pt idx="21">
                  <c:v>9.7620999999999999E-2</c:v>
                </c:pt>
                <c:pt idx="22">
                  <c:v>0</c:v>
                </c:pt>
              </c:numCache>
            </c:numRef>
          </c:val>
          <c:extLst>
            <c:ext xmlns:c16="http://schemas.microsoft.com/office/drawing/2014/chart" uri="{C3380CC4-5D6E-409C-BE32-E72D297353CC}">
              <c16:uniqueId val="{00000003-C156-4CB6-8579-2F3C6AAE6CCC}"/>
            </c:ext>
          </c:extLst>
        </c:ser>
        <c:ser>
          <c:idx val="4"/>
          <c:order val="4"/>
          <c:tx>
            <c:strRef>
              <c:f>'3.3.5-график'!$B$10</c:f>
              <c:strCache>
                <c:ptCount val="1"/>
                <c:pt idx="0">
                  <c:v>Шетелдік эмитенттердің мемлекеттік емес бағалы қағаздары</c:v>
                </c:pt>
              </c:strCache>
            </c:strRef>
          </c:tx>
          <c:spPr>
            <a:solidFill>
              <a:srgbClr val="800080"/>
            </a:solidFill>
            <a:ln w="25400">
              <a:noFill/>
            </a:ln>
          </c:spPr>
          <c:invertIfNegative val="0"/>
          <c:cat>
            <c:multiLvlStrRef>
              <c:f>'3.3.5-график'!$C$4:$Y$5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'3.3.5-график'!$C$10:$Y$10</c:f>
              <c:numCache>
                <c:formatCode>#,##0</c:formatCode>
                <c:ptCount val="23"/>
                <c:pt idx="0">
                  <c:v>45.510705000000002</c:v>
                </c:pt>
                <c:pt idx="1">
                  <c:v>31.133862000000001</c:v>
                </c:pt>
                <c:pt idx="2">
                  <c:v>33.149256000000001</c:v>
                </c:pt>
                <c:pt idx="3">
                  <c:v>20.199752</c:v>
                </c:pt>
                <c:pt idx="4">
                  <c:v>21.542904</c:v>
                </c:pt>
                <c:pt idx="5">
                  <c:v>18.826781</c:v>
                </c:pt>
                <c:pt idx="6">
                  <c:v>14.785399</c:v>
                </c:pt>
                <c:pt idx="8">
                  <c:v>19.777429999999999</c:v>
                </c:pt>
                <c:pt idx="9">
                  <c:v>35.222405000000002</c:v>
                </c:pt>
                <c:pt idx="10">
                  <c:v>56.517248000000002</c:v>
                </c:pt>
                <c:pt idx="11">
                  <c:v>50.796092999999999</c:v>
                </c:pt>
                <c:pt idx="12">
                  <c:v>47.430115000000001</c:v>
                </c:pt>
                <c:pt idx="13">
                  <c:v>44.207433000000002</c:v>
                </c:pt>
                <c:pt idx="14">
                  <c:v>80.534011000000007</c:v>
                </c:pt>
                <c:pt idx="16">
                  <c:v>0</c:v>
                </c:pt>
                <c:pt idx="17">
                  <c:v>7.8885999999999998E-2</c:v>
                </c:pt>
                <c:pt idx="18">
                  <c:v>2.0237449999999999</c:v>
                </c:pt>
                <c:pt idx="19">
                  <c:v>0.75587899999999997</c:v>
                </c:pt>
                <c:pt idx="20">
                  <c:v>0.75225500000000001</c:v>
                </c:pt>
                <c:pt idx="21">
                  <c:v>0</c:v>
                </c:pt>
                <c:pt idx="22">
                  <c:v>1.0883929999999999</c:v>
                </c:pt>
              </c:numCache>
            </c:numRef>
          </c:val>
          <c:extLst>
            <c:ext xmlns:c16="http://schemas.microsoft.com/office/drawing/2014/chart" uri="{C3380CC4-5D6E-409C-BE32-E72D297353CC}">
              <c16:uniqueId val="{00000004-C156-4CB6-8579-2F3C6AAE6CCC}"/>
            </c:ext>
          </c:extLst>
        </c:ser>
        <c:dLbls>
          <c:showLegendKey val="0"/>
          <c:showVal val="0"/>
          <c:showCatName val="0"/>
          <c:showSerName val="0"/>
          <c:showPercent val="0"/>
          <c:showBubbleSize val="0"/>
        </c:dLbls>
        <c:gapWidth val="50"/>
        <c:overlap val="100"/>
        <c:axId val="408436384"/>
        <c:axId val="1"/>
      </c:barChart>
      <c:catAx>
        <c:axId val="408436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351966873706004E-2"/>
              <c:y val="0.163763066202090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36384"/>
        <c:crosses val="autoZero"/>
        <c:crossBetween val="between"/>
      </c:valAx>
      <c:spPr>
        <a:solidFill>
          <a:srgbClr val="FFFFFF"/>
        </a:solidFill>
        <a:ln w="25400">
          <a:noFill/>
        </a:ln>
      </c:spPr>
    </c:plotArea>
    <c:legend>
      <c:legendPos val="r"/>
      <c:layout>
        <c:manualLayout>
          <c:xMode val="edge"/>
          <c:yMode val="edge"/>
          <c:x val="3.7267080745341616E-2"/>
          <c:y val="0.7526132404181185"/>
          <c:w val="0.9503105590062112"/>
          <c:h val="0.2369337979094076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'3.3.6-график'!#REF!</c:f>
              <c:strCache>
                <c:ptCount val="1"/>
                <c:pt idx="0">
                  <c:v>займы </c:v>
                </c:pt>
              </c:strCache>
            </c:strRef>
          </c:tx>
          <c:spPr>
            <a:solidFill>
              <a:srgbClr val="FF00FF"/>
            </a:solidFill>
            <a:ln w="25400">
              <a:noFill/>
            </a:ln>
          </c:spPr>
          <c:invertIfNegative val="0"/>
          <c:cat>
            <c:strRef>
              <c:f>'3.3.6-график'!#REF!</c:f>
              <c:strCache>
                <c:ptCount val="9"/>
                <c:pt idx="0">
                  <c:v>01.01.2008
1 группа </c:v>
                </c:pt>
                <c:pt idx="1">
                  <c:v>01.01.2009</c:v>
                </c:pt>
                <c:pt idx="2">
                  <c:v>01.01.2010</c:v>
                </c:pt>
                <c:pt idx="3">
                  <c:v>01.10.2010</c:v>
                </c:pt>
                <c:pt idx="5">
                  <c:v>01.01.2008
2 группа</c:v>
                </c:pt>
                <c:pt idx="6">
                  <c:v>01.01.2009</c:v>
                </c:pt>
                <c:pt idx="7">
                  <c:v>01.01.2010</c:v>
                </c:pt>
                <c:pt idx="8">
                  <c:v>01.10.2010</c:v>
                </c:pt>
              </c:strCache>
            </c:strRef>
          </c:cat>
          <c:val>
            <c:numRef>
              <c:f>'3.3.6-график'!#REF!</c:f>
              <c:numCache>
                <c:formatCode>General</c:formatCode>
                <c:ptCount val="9"/>
                <c:pt idx="0">
                  <c:v>903.90616699999998</c:v>
                </c:pt>
                <c:pt idx="1">
                  <c:v>782.28955199999996</c:v>
                </c:pt>
                <c:pt idx="2">
                  <c:v>676.87221499999998</c:v>
                </c:pt>
                <c:pt idx="3">
                  <c:v>112.210613</c:v>
                </c:pt>
                <c:pt idx="5">
                  <c:v>878.35530600000004</c:v>
                </c:pt>
                <c:pt idx="6">
                  <c:v>625.21260500000005</c:v>
                </c:pt>
                <c:pt idx="7">
                  <c:v>442.92373199999997</c:v>
                </c:pt>
                <c:pt idx="8">
                  <c:v>327.36791699999998</c:v>
                </c:pt>
              </c:numCache>
            </c:numRef>
          </c:val>
          <c:extLst>
            <c:ext xmlns:c16="http://schemas.microsoft.com/office/drawing/2014/chart" uri="{C3380CC4-5D6E-409C-BE32-E72D297353CC}">
              <c16:uniqueId val="{00000000-4AE0-4A7E-89F5-44C40999F8AE}"/>
            </c:ext>
          </c:extLst>
        </c:ser>
        <c:ser>
          <c:idx val="1"/>
          <c:order val="1"/>
          <c:tx>
            <c:strRef>
              <c:f>'3.3.6-график'!#REF!</c:f>
              <c:strCache>
                <c:ptCount val="1"/>
                <c:pt idx="0">
                  <c:v>вклады дочерних организаций специального назначения</c:v>
                </c:pt>
              </c:strCache>
            </c:strRef>
          </c:tx>
          <c:spPr>
            <a:solidFill>
              <a:srgbClr val="008080"/>
            </a:solidFill>
            <a:ln w="25400">
              <a:noFill/>
            </a:ln>
          </c:spPr>
          <c:invertIfNegative val="0"/>
          <c:cat>
            <c:strRef>
              <c:f>'3.3.6-график'!#REF!</c:f>
              <c:strCache>
                <c:ptCount val="9"/>
                <c:pt idx="0">
                  <c:v>01.01.2008
1 группа </c:v>
                </c:pt>
                <c:pt idx="1">
                  <c:v>01.01.2009</c:v>
                </c:pt>
                <c:pt idx="2">
                  <c:v>01.01.2010</c:v>
                </c:pt>
                <c:pt idx="3">
                  <c:v>01.10.2010</c:v>
                </c:pt>
                <c:pt idx="5">
                  <c:v>01.01.2008
2 группа</c:v>
                </c:pt>
                <c:pt idx="6">
                  <c:v>01.01.2009</c:v>
                </c:pt>
                <c:pt idx="7">
                  <c:v>01.01.2010</c:v>
                </c:pt>
                <c:pt idx="8">
                  <c:v>01.10.2010</c:v>
                </c:pt>
              </c:strCache>
            </c:strRef>
          </c:cat>
          <c:val>
            <c:numRef>
              <c:f>'3.3.6-график'!#REF!</c:f>
              <c:numCache>
                <c:formatCode>General</c:formatCode>
                <c:ptCount val="9"/>
                <c:pt idx="0">
                  <c:v>1199.8891329999999</c:v>
                </c:pt>
                <c:pt idx="1">
                  <c:v>1095.7223320000001</c:v>
                </c:pt>
                <c:pt idx="2">
                  <c:v>1154.22056</c:v>
                </c:pt>
                <c:pt idx="3">
                  <c:v>0.34545799999999999</c:v>
                </c:pt>
                <c:pt idx="5">
                  <c:v>1307.2434430000001</c:v>
                </c:pt>
                <c:pt idx="6">
                  <c:v>1171.697443</c:v>
                </c:pt>
                <c:pt idx="7">
                  <c:v>632.15772500000003</c:v>
                </c:pt>
                <c:pt idx="8">
                  <c:v>24.422571000000001</c:v>
                </c:pt>
              </c:numCache>
            </c:numRef>
          </c:val>
          <c:extLst>
            <c:ext xmlns:c16="http://schemas.microsoft.com/office/drawing/2014/chart" uri="{C3380CC4-5D6E-409C-BE32-E72D297353CC}">
              <c16:uniqueId val="{00000001-4AE0-4A7E-89F5-44C40999F8AE}"/>
            </c:ext>
          </c:extLst>
        </c:ser>
        <c:ser>
          <c:idx val="2"/>
          <c:order val="2"/>
          <c:tx>
            <c:strRef>
              <c:f>'3.3.6-график'!#REF!</c:f>
              <c:strCache>
                <c:ptCount val="1"/>
                <c:pt idx="0">
                  <c:v>выпущенные в обращение ценные бумаги</c:v>
                </c:pt>
              </c:strCache>
            </c:strRef>
          </c:tx>
          <c:spPr>
            <a:solidFill>
              <a:srgbClr val="99CC00"/>
            </a:solidFill>
            <a:ln w="25400">
              <a:noFill/>
            </a:ln>
          </c:spPr>
          <c:invertIfNegative val="0"/>
          <c:cat>
            <c:strRef>
              <c:f>'3.3.6-график'!#REF!</c:f>
              <c:strCache>
                <c:ptCount val="9"/>
                <c:pt idx="0">
                  <c:v>01.01.2008
1 группа </c:v>
                </c:pt>
                <c:pt idx="1">
                  <c:v>01.01.2009</c:v>
                </c:pt>
                <c:pt idx="2">
                  <c:v>01.01.2010</c:v>
                </c:pt>
                <c:pt idx="3">
                  <c:v>01.10.2010</c:v>
                </c:pt>
                <c:pt idx="5">
                  <c:v>01.01.2008
2 группа</c:v>
                </c:pt>
                <c:pt idx="6">
                  <c:v>01.01.2009</c:v>
                </c:pt>
                <c:pt idx="7">
                  <c:v>01.01.2010</c:v>
                </c:pt>
                <c:pt idx="8">
                  <c:v>01.10.2010</c:v>
                </c:pt>
              </c:strCache>
            </c:strRef>
          </c:cat>
          <c:val>
            <c:numRef>
              <c:f>'3.3.6-график'!#REF!</c:f>
              <c:numCache>
                <c:formatCode>General</c:formatCode>
                <c:ptCount val="9"/>
                <c:pt idx="0">
                  <c:v>83.771320000000003</c:v>
                </c:pt>
                <c:pt idx="1">
                  <c:v>30.582391000000001</c:v>
                </c:pt>
                <c:pt idx="2">
                  <c:v>30.324000000000002</c:v>
                </c:pt>
                <c:pt idx="3">
                  <c:v>538.81796899999995</c:v>
                </c:pt>
                <c:pt idx="5">
                  <c:v>232.377544</c:v>
                </c:pt>
                <c:pt idx="6">
                  <c:v>198.63043500000001</c:v>
                </c:pt>
                <c:pt idx="7">
                  <c:v>361.24119000000002</c:v>
                </c:pt>
                <c:pt idx="8">
                  <c:v>875.310877</c:v>
                </c:pt>
              </c:numCache>
            </c:numRef>
          </c:val>
          <c:extLst>
            <c:ext xmlns:c16="http://schemas.microsoft.com/office/drawing/2014/chart" uri="{C3380CC4-5D6E-409C-BE32-E72D297353CC}">
              <c16:uniqueId val="{00000002-4AE0-4A7E-89F5-44C40999F8AE}"/>
            </c:ext>
          </c:extLst>
        </c:ser>
        <c:ser>
          <c:idx val="3"/>
          <c:order val="3"/>
          <c:tx>
            <c:strRef>
              <c:f>'3.3.6-график'!#REF!</c:f>
              <c:strCache>
                <c:ptCount val="1"/>
                <c:pt idx="0">
                  <c:v>субординированные долги</c:v>
                </c:pt>
              </c:strCache>
            </c:strRef>
          </c:tx>
          <c:spPr>
            <a:solidFill>
              <a:srgbClr val="3366FF"/>
            </a:solidFill>
            <a:ln w="25400">
              <a:noFill/>
            </a:ln>
          </c:spPr>
          <c:invertIfNegative val="0"/>
          <c:cat>
            <c:strRef>
              <c:f>'3.3.6-график'!#REF!</c:f>
              <c:strCache>
                <c:ptCount val="9"/>
                <c:pt idx="0">
                  <c:v>01.01.2008
1 группа </c:v>
                </c:pt>
                <c:pt idx="1">
                  <c:v>01.01.2009</c:v>
                </c:pt>
                <c:pt idx="2">
                  <c:v>01.01.2010</c:v>
                </c:pt>
                <c:pt idx="3">
                  <c:v>01.10.2010</c:v>
                </c:pt>
                <c:pt idx="5">
                  <c:v>01.01.2008
2 группа</c:v>
                </c:pt>
                <c:pt idx="6">
                  <c:v>01.01.2009</c:v>
                </c:pt>
                <c:pt idx="7">
                  <c:v>01.01.2010</c:v>
                </c:pt>
                <c:pt idx="8">
                  <c:v>01.10.2010</c:v>
                </c:pt>
              </c:strCache>
            </c:strRef>
          </c:cat>
          <c:val>
            <c:numRef>
              <c:f>'3.3.6-график'!#REF!</c:f>
              <c:numCache>
                <c:formatCode>General</c:formatCode>
                <c:ptCount val="9"/>
                <c:pt idx="0">
                  <c:v>3.9097499999999998</c:v>
                </c:pt>
                <c:pt idx="1">
                  <c:v>4.4149820000000002</c:v>
                </c:pt>
                <c:pt idx="2">
                  <c:v>4.0826500000000001</c:v>
                </c:pt>
                <c:pt idx="3">
                  <c:v>125.020482</c:v>
                </c:pt>
                <c:pt idx="5">
                  <c:v>84.53434</c:v>
                </c:pt>
                <c:pt idx="6">
                  <c:v>87.834230000000005</c:v>
                </c:pt>
                <c:pt idx="7">
                  <c:v>123.77290000000001</c:v>
                </c:pt>
                <c:pt idx="8">
                  <c:v>126.03148</c:v>
                </c:pt>
              </c:numCache>
            </c:numRef>
          </c:val>
          <c:extLst>
            <c:ext xmlns:c16="http://schemas.microsoft.com/office/drawing/2014/chart" uri="{C3380CC4-5D6E-409C-BE32-E72D297353CC}">
              <c16:uniqueId val="{00000003-4AE0-4A7E-89F5-44C40999F8AE}"/>
            </c:ext>
          </c:extLst>
        </c:ser>
        <c:ser>
          <c:idx val="4"/>
          <c:order val="4"/>
          <c:tx>
            <c:strRef>
              <c:f>'3.3.6-график'!#REF!</c:f>
              <c:strCache>
                <c:ptCount val="1"/>
                <c:pt idx="0">
                  <c:v>прочие</c:v>
                </c:pt>
              </c:strCache>
            </c:strRef>
          </c:tx>
          <c:spPr>
            <a:solidFill>
              <a:srgbClr val="FFCC00"/>
            </a:solidFill>
            <a:ln w="25400">
              <a:noFill/>
            </a:ln>
          </c:spPr>
          <c:invertIfNegative val="0"/>
          <c:cat>
            <c:strRef>
              <c:f>'3.3.6-график'!#REF!</c:f>
              <c:strCache>
                <c:ptCount val="9"/>
                <c:pt idx="0">
                  <c:v>01.01.2008
1 группа </c:v>
                </c:pt>
                <c:pt idx="1">
                  <c:v>01.01.2009</c:v>
                </c:pt>
                <c:pt idx="2">
                  <c:v>01.01.2010</c:v>
                </c:pt>
                <c:pt idx="3">
                  <c:v>01.10.2010</c:v>
                </c:pt>
                <c:pt idx="5">
                  <c:v>01.01.2008
2 группа</c:v>
                </c:pt>
                <c:pt idx="6">
                  <c:v>01.01.2009</c:v>
                </c:pt>
                <c:pt idx="7">
                  <c:v>01.01.2010</c:v>
                </c:pt>
                <c:pt idx="8">
                  <c:v>01.10.2010</c:v>
                </c:pt>
              </c:strCache>
            </c:strRef>
          </c:cat>
          <c:val>
            <c:numRef>
              <c:f>'3.3.6-график'!#REF!</c:f>
              <c:numCache>
                <c:formatCode>General</c:formatCode>
                <c:ptCount val="9"/>
                <c:pt idx="0">
                  <c:v>194.36255199999999</c:v>
                </c:pt>
                <c:pt idx="1">
                  <c:v>164.269057</c:v>
                </c:pt>
                <c:pt idx="2">
                  <c:v>373.986355</c:v>
                </c:pt>
                <c:pt idx="3">
                  <c:v>27.012367999999999</c:v>
                </c:pt>
                <c:pt idx="5">
                  <c:v>500.37862699999999</c:v>
                </c:pt>
                <c:pt idx="6">
                  <c:v>452.08694500000001</c:v>
                </c:pt>
                <c:pt idx="7">
                  <c:v>316.36225000000002</c:v>
                </c:pt>
                <c:pt idx="8">
                  <c:v>274.417281</c:v>
                </c:pt>
              </c:numCache>
            </c:numRef>
          </c:val>
          <c:extLst>
            <c:ext xmlns:c16="http://schemas.microsoft.com/office/drawing/2014/chart" uri="{C3380CC4-5D6E-409C-BE32-E72D297353CC}">
              <c16:uniqueId val="{00000004-4AE0-4A7E-89F5-44C40999F8AE}"/>
            </c:ext>
          </c:extLst>
        </c:ser>
        <c:dLbls>
          <c:showLegendKey val="0"/>
          <c:showVal val="0"/>
          <c:showCatName val="0"/>
          <c:showSerName val="0"/>
          <c:showPercent val="0"/>
          <c:showBubbleSize val="0"/>
        </c:dLbls>
        <c:gapWidth val="150"/>
        <c:overlap val="100"/>
        <c:axId val="408439008"/>
        <c:axId val="1"/>
      </c:barChart>
      <c:catAx>
        <c:axId val="408439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39008"/>
        <c:crosses val="autoZero"/>
        <c:crossBetween val="between"/>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67704280155641"/>
          <c:y val="4.8442906574394463E-2"/>
          <c:w val="0.80739299610894943"/>
          <c:h val="0.56055363321799312"/>
        </c:manualLayout>
      </c:layout>
      <c:barChart>
        <c:barDir val="col"/>
        <c:grouping val="clustered"/>
        <c:varyColors val="0"/>
        <c:ser>
          <c:idx val="1"/>
          <c:order val="1"/>
          <c:tx>
            <c:strRef>
              <c:f>'3.3.6-график'!$B$5</c:f>
              <c:strCache>
                <c:ptCount val="1"/>
                <c:pt idx="0">
                  <c:v>Клиенттердің депозиттері</c:v>
                </c:pt>
              </c:strCache>
            </c:strRef>
          </c:tx>
          <c:spPr>
            <a:solidFill>
              <a:srgbClr val="99CC00"/>
            </a:solidFill>
            <a:ln w="25400">
              <a:noFill/>
            </a:ln>
          </c:spPr>
          <c:invertIfNegative val="0"/>
          <c:cat>
            <c:strRef>
              <c:f>'3.3.6-график'!$C$4:$U$4</c:f>
              <c:strCache>
                <c:ptCount val="19"/>
                <c:pt idx="0">
                  <c:v>1-тоқ.2007</c:v>
                </c:pt>
                <c:pt idx="1">
                  <c:v>2-тоқ.2007</c:v>
                </c:pt>
                <c:pt idx="2">
                  <c:v>3-тоқ.2007</c:v>
                </c:pt>
                <c:pt idx="3">
                  <c:v>4-тоқ.2007</c:v>
                </c:pt>
                <c:pt idx="4">
                  <c:v>1-тоқ.2008</c:v>
                </c:pt>
                <c:pt idx="5">
                  <c:v>2-тоқ.2008</c:v>
                </c:pt>
                <c:pt idx="6">
                  <c:v>3-тоқ.2008</c:v>
                </c:pt>
                <c:pt idx="7">
                  <c:v>4-тоқ.2008</c:v>
                </c:pt>
                <c:pt idx="8">
                  <c:v>1-тоқ.2009</c:v>
                </c:pt>
                <c:pt idx="9">
                  <c:v>2-тоқ.2009</c:v>
                </c:pt>
                <c:pt idx="10">
                  <c:v>3-тоқ.2009</c:v>
                </c:pt>
                <c:pt idx="11">
                  <c:v>4-тоқ.2009</c:v>
                </c:pt>
                <c:pt idx="12">
                  <c:v>1-тоқ.2010</c:v>
                </c:pt>
                <c:pt idx="13">
                  <c:v>2-тоқ.2010</c:v>
                </c:pt>
                <c:pt idx="14">
                  <c:v>3-тоқ.2010</c:v>
                </c:pt>
                <c:pt idx="15">
                  <c:v>4-тоқ.2010</c:v>
                </c:pt>
                <c:pt idx="16">
                  <c:v>1-тоқ.2011</c:v>
                </c:pt>
                <c:pt idx="17">
                  <c:v>2-тоқ.2011</c:v>
                </c:pt>
                <c:pt idx="18">
                  <c:v>3-тоқ.2011</c:v>
                </c:pt>
              </c:strCache>
            </c:strRef>
          </c:cat>
          <c:val>
            <c:numRef>
              <c:f>'3.3.6-график'!$C$5:$U$5</c:f>
              <c:numCache>
                <c:formatCode>#,##0</c:formatCode>
                <c:ptCount val="19"/>
                <c:pt idx="0">
                  <c:v>3387.6925150000002</c:v>
                </c:pt>
                <c:pt idx="1">
                  <c:v>3658.2586879999999</c:v>
                </c:pt>
                <c:pt idx="2">
                  <c:v>3647.020743</c:v>
                </c:pt>
                <c:pt idx="3">
                  <c:v>3894.9468649999999</c:v>
                </c:pt>
                <c:pt idx="4">
                  <c:v>4125.5722299999998</c:v>
                </c:pt>
                <c:pt idx="5">
                  <c:v>4361.4132929999996</c:v>
                </c:pt>
                <c:pt idx="6">
                  <c:v>4962.4021419999999</c:v>
                </c:pt>
                <c:pt idx="7">
                  <c:v>4588.5571810000001</c:v>
                </c:pt>
                <c:pt idx="8">
                  <c:v>5393.0900769999998</c:v>
                </c:pt>
                <c:pt idx="9">
                  <c:v>5369.8054940000002</c:v>
                </c:pt>
                <c:pt idx="10">
                  <c:v>6033.9307179999996</c:v>
                </c:pt>
                <c:pt idx="11">
                  <c:v>6003.8466099999996</c:v>
                </c:pt>
                <c:pt idx="12">
                  <c:v>6470.2669459999997</c:v>
                </c:pt>
                <c:pt idx="13">
                  <c:v>6708.4400690000002</c:v>
                </c:pt>
                <c:pt idx="14">
                  <c:v>6730.6820360000002</c:v>
                </c:pt>
                <c:pt idx="15">
                  <c:v>6825.3167370000001</c:v>
                </c:pt>
                <c:pt idx="16">
                  <c:v>7238.893873</c:v>
                </c:pt>
                <c:pt idx="17">
                  <c:v>7411.863284</c:v>
                </c:pt>
                <c:pt idx="18">
                  <c:v>7847.4345139999996</c:v>
                </c:pt>
              </c:numCache>
            </c:numRef>
          </c:val>
          <c:extLst>
            <c:ext xmlns:c16="http://schemas.microsoft.com/office/drawing/2014/chart" uri="{C3380CC4-5D6E-409C-BE32-E72D297353CC}">
              <c16:uniqueId val="{00000000-5FCE-405B-86D3-D58C99567FE8}"/>
            </c:ext>
          </c:extLst>
        </c:ser>
        <c:dLbls>
          <c:showLegendKey val="0"/>
          <c:showVal val="0"/>
          <c:showCatName val="0"/>
          <c:showSerName val="0"/>
          <c:showPercent val="0"/>
          <c:showBubbleSize val="0"/>
        </c:dLbls>
        <c:gapWidth val="150"/>
        <c:axId val="408446224"/>
        <c:axId val="1"/>
      </c:barChart>
      <c:lineChart>
        <c:grouping val="standard"/>
        <c:varyColors val="0"/>
        <c:ser>
          <c:idx val="0"/>
          <c:order val="0"/>
          <c:tx>
            <c:strRef>
              <c:f>'3.3.6-график'!$B$6</c:f>
              <c:strCache>
                <c:ptCount val="1"/>
                <c:pt idx="0">
                  <c:v>Теңгедегі депозиттер бойынша орташа алынған ставка, жылдық %</c:v>
                </c:pt>
              </c:strCache>
            </c:strRef>
          </c:tx>
          <c:spPr>
            <a:ln w="12700">
              <a:solidFill>
                <a:srgbClr val="003366"/>
              </a:solidFill>
              <a:prstDash val="solid"/>
            </a:ln>
          </c:spPr>
          <c:marker>
            <c:symbol val="diamond"/>
            <c:size val="5"/>
            <c:spPr>
              <a:solidFill>
                <a:srgbClr val="003366"/>
              </a:solidFill>
              <a:ln>
                <a:solidFill>
                  <a:srgbClr val="003366"/>
                </a:solidFill>
                <a:prstDash val="solid"/>
              </a:ln>
            </c:spPr>
          </c:marker>
          <c:cat>
            <c:strRef>
              <c:f>'3.3.6-график'!$C$4:$U$4</c:f>
              <c:strCache>
                <c:ptCount val="19"/>
                <c:pt idx="0">
                  <c:v>1-тоқ.2007</c:v>
                </c:pt>
                <c:pt idx="1">
                  <c:v>2-тоқ.2007</c:v>
                </c:pt>
                <c:pt idx="2">
                  <c:v>3-тоқ.2007</c:v>
                </c:pt>
                <c:pt idx="3">
                  <c:v>4-тоқ.2007</c:v>
                </c:pt>
                <c:pt idx="4">
                  <c:v>1-тоқ.2008</c:v>
                </c:pt>
                <c:pt idx="5">
                  <c:v>2-тоқ.2008</c:v>
                </c:pt>
                <c:pt idx="6">
                  <c:v>3-тоқ.2008</c:v>
                </c:pt>
                <c:pt idx="7">
                  <c:v>4-тоқ.2008</c:v>
                </c:pt>
                <c:pt idx="8">
                  <c:v>1-тоқ.2009</c:v>
                </c:pt>
                <c:pt idx="9">
                  <c:v>2-тоқ.2009</c:v>
                </c:pt>
                <c:pt idx="10">
                  <c:v>3-тоқ.2009</c:v>
                </c:pt>
                <c:pt idx="11">
                  <c:v>4-тоқ.2009</c:v>
                </c:pt>
                <c:pt idx="12">
                  <c:v>1-тоқ.2010</c:v>
                </c:pt>
                <c:pt idx="13">
                  <c:v>2-тоқ.2010</c:v>
                </c:pt>
                <c:pt idx="14">
                  <c:v>3-тоқ.2010</c:v>
                </c:pt>
                <c:pt idx="15">
                  <c:v>4-тоқ.2010</c:v>
                </c:pt>
                <c:pt idx="16">
                  <c:v>1-тоқ.2011</c:v>
                </c:pt>
                <c:pt idx="17">
                  <c:v>2-тоқ.2011</c:v>
                </c:pt>
                <c:pt idx="18">
                  <c:v>3-тоқ.2011</c:v>
                </c:pt>
              </c:strCache>
            </c:strRef>
          </c:cat>
          <c:val>
            <c:numRef>
              <c:f>'3.3.6-график'!$C$6:$U$6</c:f>
              <c:numCache>
                <c:formatCode>0</c:formatCode>
                <c:ptCount val="19"/>
                <c:pt idx="0">
                  <c:v>4.7133347693180419</c:v>
                </c:pt>
                <c:pt idx="1">
                  <c:v>4.2091166326164453</c:v>
                </c:pt>
                <c:pt idx="2">
                  <c:v>5.4863711038236742</c:v>
                </c:pt>
                <c:pt idx="3" formatCode="0.0">
                  <c:v>6.0056476616381991</c:v>
                </c:pt>
                <c:pt idx="4" formatCode="0.0">
                  <c:v>6.0644943479874351</c:v>
                </c:pt>
                <c:pt idx="5" formatCode="0.0">
                  <c:v>5.7162171479321753</c:v>
                </c:pt>
                <c:pt idx="6" formatCode="0.00">
                  <c:v>6.3074138266825122</c:v>
                </c:pt>
                <c:pt idx="7" formatCode="0.00">
                  <c:v>5.1086291617931741</c:v>
                </c:pt>
                <c:pt idx="8" formatCode="0.00">
                  <c:v>6.1438882616336397</c:v>
                </c:pt>
                <c:pt idx="9" formatCode="0.00">
                  <c:v>4.6711234494665517</c:v>
                </c:pt>
                <c:pt idx="10" formatCode="0.00">
                  <c:v>4.2627790596230239</c:v>
                </c:pt>
                <c:pt idx="11" formatCode="0.00">
                  <c:v>4.4373262728703553</c:v>
                </c:pt>
                <c:pt idx="12" formatCode="0.00">
                  <c:v>3.8043478614254678</c:v>
                </c:pt>
                <c:pt idx="13" formatCode="0.00">
                  <c:v>3.6640167984103691</c:v>
                </c:pt>
                <c:pt idx="14" formatCode="0.00">
                  <c:v>2.431909575804506</c:v>
                </c:pt>
                <c:pt idx="15" formatCode="0.00">
                  <c:v>2.8207791286859734</c:v>
                </c:pt>
                <c:pt idx="16" formatCode="0.00">
                  <c:v>3.3760819225699721</c:v>
                </c:pt>
                <c:pt idx="17" formatCode="0.00">
                  <c:v>3.1008758843232598</c:v>
                </c:pt>
                <c:pt idx="18" formatCode="0.00">
                  <c:v>2.8579602365986303</c:v>
                </c:pt>
              </c:numCache>
            </c:numRef>
          </c:val>
          <c:smooth val="0"/>
          <c:extLst>
            <c:ext xmlns:c16="http://schemas.microsoft.com/office/drawing/2014/chart" uri="{C3380CC4-5D6E-409C-BE32-E72D297353CC}">
              <c16:uniqueId val="{00000001-5FCE-405B-86D3-D58C99567FE8}"/>
            </c:ext>
          </c:extLst>
        </c:ser>
        <c:dLbls>
          <c:showLegendKey val="0"/>
          <c:showVal val="0"/>
          <c:showCatName val="0"/>
          <c:showSerName val="0"/>
          <c:showPercent val="0"/>
          <c:showBubbleSize val="0"/>
        </c:dLbls>
        <c:marker val="1"/>
        <c:smooth val="0"/>
        <c:axId val="3"/>
        <c:axId val="4"/>
      </c:lineChart>
      <c:catAx>
        <c:axId val="40844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3.1128404669260701E-2"/>
              <c:y val="0.2733567646604727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462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19844357976658"/>
              <c:y val="0.31487889273356401"/>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5.0583657587548639E-2"/>
          <c:y val="0.83391003460207613"/>
          <c:w val="0.87937743190661477"/>
          <c:h val="0.124567474048442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'3.3.7-график'!#REF!</c:f>
              <c:strCache>
                <c:ptCount val="1"/>
                <c:pt idx="0">
                  <c:v>Вклады юридических лиц, млрд.тенге</c:v>
                </c:pt>
              </c:strCache>
            </c:strRef>
          </c:tx>
          <c:spPr>
            <a:solidFill>
              <a:schemeClr val="tx2">
                <a:lumMod val="60000"/>
                <a:lumOff val="40000"/>
              </a:schemeClr>
            </a:solidFill>
            <a:ln w="12700">
              <a:solidFill>
                <a:schemeClr val="tx1"/>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'3.3.7-график'!#REF!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'3.3.7-график'!#REF!</c:f>
              <c:numCache>
                <c:formatCode>General</c:formatCode>
                <c:ptCount val="8"/>
                <c:pt idx="0">
                  <c:v>3088.2525679999999</c:v>
                </c:pt>
                <c:pt idx="1">
                  <c:v>3778.2989630000002</c:v>
                </c:pt>
                <c:pt idx="2">
                  <c:v>3733.8265230000002</c:v>
                </c:pt>
                <c:pt idx="3">
                  <c:v>4165.2048139999997</c:v>
                </c:pt>
                <c:pt idx="4">
                  <c:v>4066.4535369999999</c:v>
                </c:pt>
                <c:pt idx="5">
                  <c:v>4492.5948239999998</c:v>
                </c:pt>
                <c:pt idx="6">
                  <c:v>4667.2764779999998</c:v>
                </c:pt>
                <c:pt idx="7">
                  <c:v>4593.6090450000002</c:v>
                </c:pt>
              </c:numCache>
            </c:numRef>
          </c:val>
          <c:extLst>
            <c:ext xmlns:c16="http://schemas.microsoft.com/office/drawing/2014/chart" uri="{C3380CC4-5D6E-409C-BE32-E72D297353CC}">
              <c16:uniqueId val="{00000000-4038-4195-B69C-4D8D02B07EB4}"/>
            </c:ext>
          </c:extLst>
        </c:ser>
        <c:ser>
          <c:idx val="1"/>
          <c:order val="1"/>
          <c:tx>
            <c:strRef>
              <c:f>'3.3.7-график'!#REF!</c:f>
              <c:strCache>
                <c:ptCount val="1"/>
                <c:pt idx="0">
                  <c:v>Вклады физических лиц, млрд. тенге</c:v>
                </c:pt>
              </c:strCache>
            </c:strRef>
          </c:tx>
          <c:spPr>
            <a:solidFill>
              <a:srgbClr val="1F497D">
                <a:lumMod val="20000"/>
                <a:lumOff val="80000"/>
              </a:srgbClr>
            </a:solidFill>
            <a:ln>
              <a:solidFill>
                <a:prstClr val="black"/>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'3.3.7-график'!#REF!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'3.3.7-график'!#REF!</c:f>
              <c:numCache>
                <c:formatCode>General</c:formatCode>
                <c:ptCount val="8"/>
                <c:pt idx="0">
                  <c:v>1500.304613</c:v>
                </c:pt>
                <c:pt idx="1">
                  <c:v>1614.7911140000001</c:v>
                </c:pt>
                <c:pt idx="2">
                  <c:v>1635.978971</c:v>
                </c:pt>
                <c:pt idx="3">
                  <c:v>1868.7259039999999</c:v>
                </c:pt>
                <c:pt idx="4">
                  <c:v>1937.393073</c:v>
                </c:pt>
                <c:pt idx="5">
                  <c:v>1977.6721219999999</c:v>
                </c:pt>
                <c:pt idx="6">
                  <c:v>2041.163591</c:v>
                </c:pt>
                <c:pt idx="7">
                  <c:v>2137.072991</c:v>
                </c:pt>
              </c:numCache>
            </c:numRef>
          </c:val>
          <c:extLst>
            <c:ext xmlns:c16="http://schemas.microsoft.com/office/drawing/2014/chart" uri="{C3380CC4-5D6E-409C-BE32-E72D297353CC}">
              <c16:uniqueId val="{00000001-4038-4195-B69C-4D8D02B07EB4}"/>
            </c:ext>
          </c:extLst>
        </c:ser>
        <c:dLbls>
          <c:showLegendKey val="0"/>
          <c:showVal val="1"/>
          <c:showCatName val="0"/>
          <c:showSerName val="0"/>
          <c:showPercent val="0"/>
          <c:showBubbleSize val="0"/>
        </c:dLbls>
        <c:gapWidth val="150"/>
        <c:overlap val="100"/>
        <c:axId val="408441304"/>
        <c:axId val="1"/>
      </c:barChart>
      <c:lineChart>
        <c:grouping val="standard"/>
        <c:varyColors val="0"/>
        <c:ser>
          <c:idx val="2"/>
          <c:order val="2"/>
          <c:tx>
            <c:strRef>
              <c:f>'3.3.7-график'!#REF!</c:f>
              <c:strCache>
                <c:ptCount val="1"/>
                <c:pt idx="0">
                  <c:v>Темп прироста  вкладов юр.лиц. (год-к-году)</c:v>
                </c:pt>
              </c:strCache>
            </c:strRef>
          </c:tx>
          <c:spPr>
            <a:ln w="25400">
              <a:solidFill>
                <a:srgbClr val="99CC00"/>
              </a:solidFill>
              <a:prstDash val="solid"/>
            </a:ln>
          </c:spPr>
          <c:marker>
            <c:symbol val="triangle"/>
            <c:size val="5"/>
            <c:spPr>
              <a:solidFill>
                <a:srgbClr val="99CC00"/>
              </a:solidFill>
              <a:ln>
                <a:solidFill>
                  <a:srgbClr val="99CC00"/>
                </a:solidFill>
                <a:prstDash val="solid"/>
              </a:ln>
            </c:spPr>
          </c:marker>
          <c:dLbls>
            <c:delete val="1"/>
          </c:dLbls>
          <c:cat>
            <c:strRef>
              <c:f>'3.3.7-график'!#REF!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'3.3.7-график'!#REF!</c:f>
              <c:numCache>
                <c:formatCode>General</c:formatCode>
                <c:ptCount val="8"/>
                <c:pt idx="0">
                  <c:v>26.200684935059556</c:v>
                </c:pt>
                <c:pt idx="1">
                  <c:v>43.903075312549987</c:v>
                </c:pt>
                <c:pt idx="2">
                  <c:v>29.444343095400058</c:v>
                </c:pt>
                <c:pt idx="3">
                  <c:v>21.934951815367199</c:v>
                </c:pt>
                <c:pt idx="4">
                  <c:v>31.67490182428628</c:v>
                </c:pt>
                <c:pt idx="5">
                  <c:v>18.905223435067796</c:v>
                </c:pt>
                <c:pt idx="6">
                  <c:v>24.999821208886928</c:v>
                </c:pt>
                <c:pt idx="7">
                  <c:v>10.285310089915797</c:v>
                </c:pt>
              </c:numCache>
            </c:numRef>
          </c:val>
          <c:smooth val="0"/>
          <c:extLst>
            <c:ext xmlns:c16="http://schemas.microsoft.com/office/drawing/2014/chart" uri="{C3380CC4-5D6E-409C-BE32-E72D297353CC}">
              <c16:uniqueId val="{00000002-4038-4195-B69C-4D8D02B07EB4}"/>
            </c:ext>
          </c:extLst>
        </c:ser>
        <c:ser>
          <c:idx val="3"/>
          <c:order val="3"/>
          <c:tx>
            <c:strRef>
              <c:f>'3.3.7-график'!#REF!</c:f>
              <c:strCache>
                <c:ptCount val="1"/>
                <c:pt idx="0">
                  <c:v>Темп прироста  вкладов физ.лиц. (год-к-году)</c:v>
                </c:pt>
              </c:strCache>
            </c:strRef>
          </c:tx>
          <c:spPr>
            <a:ln w="25400">
              <a:solidFill>
                <a:srgbClr val="666699"/>
              </a:solidFill>
              <a:prstDash val="solid"/>
            </a:ln>
          </c:spPr>
          <c:marker>
            <c:symbol val="x"/>
            <c:size val="4"/>
            <c:spPr>
              <a:solidFill>
                <a:srgbClr val="666699"/>
              </a:solidFill>
              <a:ln>
                <a:solidFill>
                  <a:srgbClr val="666699"/>
                </a:solidFill>
                <a:prstDash val="solid"/>
              </a:ln>
            </c:spPr>
          </c:marker>
          <c:dLbls>
            <c:delete val="1"/>
          </c:dLbls>
          <c:cat>
            <c:strRef>
              <c:f>'3.3.7-график'!#REF!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'3.3.7-график'!#REF!</c:f>
              <c:numCache>
                <c:formatCode>General</c:formatCode>
                <c:ptCount val="8"/>
                <c:pt idx="0">
                  <c:v>3.6229066867937263</c:v>
                </c:pt>
                <c:pt idx="1">
                  <c:v>7.653727400322083</c:v>
                </c:pt>
                <c:pt idx="2">
                  <c:v>10.770400924495675</c:v>
                </c:pt>
                <c:pt idx="3">
                  <c:v>20.837494434864539</c:v>
                </c:pt>
                <c:pt idx="4">
                  <c:v>29.133314409131913</c:v>
                </c:pt>
                <c:pt idx="5">
                  <c:v>22.472318856220781</c:v>
                </c:pt>
                <c:pt idx="6">
                  <c:v>24.767104417749877</c:v>
                </c:pt>
                <c:pt idx="7">
                  <c:v>14.359895500223146</c:v>
                </c:pt>
              </c:numCache>
            </c:numRef>
          </c:val>
          <c:smooth val="0"/>
          <c:extLst>
            <c:ext xmlns:c16="http://schemas.microsoft.com/office/drawing/2014/chart" uri="{C3380CC4-5D6E-409C-BE32-E72D297353CC}">
              <c16:uniqueId val="{00000003-4038-4195-B69C-4D8D02B07EB4}"/>
            </c:ext>
          </c:extLst>
        </c:ser>
        <c:dLbls>
          <c:showLegendKey val="0"/>
          <c:showVal val="1"/>
          <c:showCatName val="0"/>
          <c:showSerName val="0"/>
          <c:showPercent val="0"/>
          <c:showBubbleSize val="0"/>
        </c:dLbls>
        <c:marker val="1"/>
        <c:smooth val="0"/>
        <c:axId val="3"/>
        <c:axId val="4"/>
      </c:lineChart>
      <c:catAx>
        <c:axId val="408441304"/>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413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r"/>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941277844052247E-2"/>
          <c:y val="4.8442988421463461E-2"/>
          <c:w val="0.93921748471485278"/>
          <c:h val="0.57785564759888552"/>
        </c:manualLayout>
      </c:layout>
      <c:lineChart>
        <c:grouping val="standard"/>
        <c:varyColors val="0"/>
        <c:ser>
          <c:idx val="0"/>
          <c:order val="0"/>
          <c:tx>
            <c:strRef>
              <c:f>'3.3.7-график'!$C$4</c:f>
              <c:strCache>
                <c:ptCount val="1"/>
                <c:pt idx="0">
                  <c:v>30 күннен аз теңгедегі банкаралық салымдар бойынша сыйақы ставкасы</c:v>
                </c:pt>
              </c:strCache>
            </c:strRef>
          </c:tx>
          <c:spPr>
            <a:ln w="12700">
              <a:solidFill>
                <a:srgbClr val="000080"/>
              </a:solidFill>
              <a:prstDash val="solid"/>
            </a:ln>
          </c:spPr>
          <c:marker>
            <c:symbol val="none"/>
          </c:marker>
          <c:cat>
            <c:strRef>
              <c:f>'3.3.7-график'!$B$5:$B$61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'3.3.7-график'!$C$5:$C$61</c:f>
              <c:numCache>
                <c:formatCode>0.00</c:formatCode>
                <c:ptCount val="57"/>
                <c:pt idx="0">
                  <c:v>4.4262994888320355</c:v>
                </c:pt>
                <c:pt idx="1">
                  <c:v>4.4574789427322923</c:v>
                </c:pt>
                <c:pt idx="2">
                  <c:v>4.4078005082917224</c:v>
                </c:pt>
                <c:pt idx="3">
                  <c:v>4.7584493846604277</c:v>
                </c:pt>
                <c:pt idx="4">
                  <c:v>4.4037905513717988</c:v>
                </c:pt>
                <c:pt idx="5">
                  <c:v>4.9905787134482189</c:v>
                </c:pt>
                <c:pt idx="6">
                  <c:v>4.8879199527430908</c:v>
                </c:pt>
                <c:pt idx="7">
                  <c:v>8.5118854037954108</c:v>
                </c:pt>
                <c:pt idx="8">
                  <c:v>8.470405745924344</c:v>
                </c:pt>
                <c:pt idx="9">
                  <c:v>6.8435339171785445</c:v>
                </c:pt>
                <c:pt idx="10">
                  <c:v>6.0873439048562927</c:v>
                </c:pt>
                <c:pt idx="11">
                  <c:v>6.9424311503294707</c:v>
                </c:pt>
                <c:pt idx="12">
                  <c:v>5.5002732044000284</c:v>
                </c:pt>
                <c:pt idx="13">
                  <c:v>5.7828946409041198</c:v>
                </c:pt>
                <c:pt idx="14">
                  <c:v>5.213461019056397</c:v>
                </c:pt>
                <c:pt idx="15">
                  <c:v>5.4693421674703835</c:v>
                </c:pt>
                <c:pt idx="16">
                  <c:v>5.4639352694393564</c:v>
                </c:pt>
                <c:pt idx="17">
                  <c:v>5.4508652000342925</c:v>
                </c:pt>
                <c:pt idx="18">
                  <c:v>5.1892573710002212</c:v>
                </c:pt>
                <c:pt idx="19">
                  <c:v>4.9266342313965916</c:v>
                </c:pt>
                <c:pt idx="20">
                  <c:v>5.0219859387036694</c:v>
                </c:pt>
                <c:pt idx="21">
                  <c:v>4.9914012200220448</c:v>
                </c:pt>
                <c:pt idx="22">
                  <c:v>5.7640529892815362</c:v>
                </c:pt>
                <c:pt idx="23">
                  <c:v>6.6531919460343412</c:v>
                </c:pt>
                <c:pt idx="24">
                  <c:v>9.8908314711594674</c:v>
                </c:pt>
                <c:pt idx="25">
                  <c:v>7.0858813053271179</c:v>
                </c:pt>
                <c:pt idx="26">
                  <c:v>5.2361794199349765</c:v>
                </c:pt>
                <c:pt idx="27">
                  <c:v>4.8212515543061034</c:v>
                </c:pt>
                <c:pt idx="28">
                  <c:v>4.5511499848000803</c:v>
                </c:pt>
                <c:pt idx="29">
                  <c:v>4.3156596805740159</c:v>
                </c:pt>
                <c:pt idx="30">
                  <c:v>4.0748656241405055</c:v>
                </c:pt>
                <c:pt idx="31">
                  <c:v>2.5955624020002546</c:v>
                </c:pt>
                <c:pt idx="32">
                  <c:v>1.9416802647017783</c:v>
                </c:pt>
                <c:pt idx="33">
                  <c:v>1.5353106270408796</c:v>
                </c:pt>
                <c:pt idx="34">
                  <c:v>1.1042054386350093</c:v>
                </c:pt>
                <c:pt idx="35">
                  <c:v>0.61439338289307432</c:v>
                </c:pt>
                <c:pt idx="36">
                  <c:v>0.57689236607490968</c:v>
                </c:pt>
                <c:pt idx="37">
                  <c:v>0.71479346124691134</c:v>
                </c:pt>
                <c:pt idx="38">
                  <c:v>0.66818492405158891</c:v>
                </c:pt>
                <c:pt idx="39">
                  <c:v>0.60334574779156025</c:v>
                </c:pt>
                <c:pt idx="40">
                  <c:v>0.91456973544973541</c:v>
                </c:pt>
                <c:pt idx="41">
                  <c:v>0.78556503563596491</c:v>
                </c:pt>
                <c:pt idx="42">
                  <c:v>0.64751976022468005</c:v>
                </c:pt>
                <c:pt idx="43">
                  <c:v>0.86</c:v>
                </c:pt>
                <c:pt idx="44">
                  <c:v>0.59389108257809176</c:v>
                </c:pt>
                <c:pt idx="45">
                  <c:v>0.61266590103360463</c:v>
                </c:pt>
                <c:pt idx="46">
                  <c:v>0.6</c:v>
                </c:pt>
                <c:pt idx="47">
                  <c:v>0.56000000000000005</c:v>
                </c:pt>
                <c:pt idx="48">
                  <c:v>0.63</c:v>
                </c:pt>
                <c:pt idx="49">
                  <c:v>0.63</c:v>
                </c:pt>
                <c:pt idx="50">
                  <c:v>0.56999999999999995</c:v>
                </c:pt>
                <c:pt idx="51">
                  <c:v>0.61</c:v>
                </c:pt>
                <c:pt idx="52">
                  <c:v>0.63</c:v>
                </c:pt>
                <c:pt idx="53">
                  <c:v>0.61</c:v>
                </c:pt>
                <c:pt idx="54">
                  <c:v>0.63</c:v>
                </c:pt>
                <c:pt idx="55">
                  <c:v>0.7</c:v>
                </c:pt>
                <c:pt idx="56">
                  <c:v>0.64</c:v>
                </c:pt>
              </c:numCache>
            </c:numRef>
          </c:val>
          <c:smooth val="0"/>
          <c:extLst>
            <c:ext xmlns:c16="http://schemas.microsoft.com/office/drawing/2014/chart" uri="{C3380CC4-5D6E-409C-BE32-E72D297353CC}">
              <c16:uniqueId val="{00000000-6BE4-4476-9A57-A846F03786D4}"/>
            </c:ext>
          </c:extLst>
        </c:ser>
        <c:ser>
          <c:idx val="1"/>
          <c:order val="1"/>
          <c:tx>
            <c:strRef>
              <c:f>'3.3.7-график'!$D$4</c:f>
              <c:strCache>
                <c:ptCount val="1"/>
                <c:pt idx="0">
                  <c:v>30 күннен көп теңгедегі банкаралық салымдар бойынша сыйақы ставкасы</c:v>
                </c:pt>
              </c:strCache>
            </c:strRef>
          </c:tx>
          <c:spPr>
            <a:ln w="12700">
              <a:solidFill>
                <a:srgbClr val="003300"/>
              </a:solidFill>
              <a:prstDash val="solid"/>
            </a:ln>
          </c:spPr>
          <c:marker>
            <c:symbol val="none"/>
          </c:marker>
          <c:cat>
            <c:strRef>
              <c:f>'3.3.7-график'!$B$5:$B$61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'3.3.7-график'!$D$5:$D$61</c:f>
              <c:numCache>
                <c:formatCode>0.00</c:formatCode>
                <c:ptCount val="57"/>
                <c:pt idx="2">
                  <c:v>9.5221084080239002</c:v>
                </c:pt>
                <c:pt idx="3">
                  <c:v>7.100289079229122</c:v>
                </c:pt>
                <c:pt idx="4">
                  <c:v>6.4697278911564622</c:v>
                </c:pt>
                <c:pt idx="5">
                  <c:v>9.0851486097794822</c:v>
                </c:pt>
                <c:pt idx="6">
                  <c:v>10.352597402597402</c:v>
                </c:pt>
                <c:pt idx="7">
                  <c:v>6.7692857142857141</c:v>
                </c:pt>
                <c:pt idx="8">
                  <c:v>11</c:v>
                </c:pt>
                <c:pt idx="9">
                  <c:v>13.826506024096386</c:v>
                </c:pt>
                <c:pt idx="10">
                  <c:v>11.497304415182031</c:v>
                </c:pt>
                <c:pt idx="11">
                  <c:v>8.1146666666666665</c:v>
                </c:pt>
                <c:pt idx="12">
                  <c:v>12.160320170757739</c:v>
                </c:pt>
                <c:pt idx="13">
                  <c:v>10.615238095238094</c:v>
                </c:pt>
                <c:pt idx="14">
                  <c:v>6.2555819033178146</c:v>
                </c:pt>
                <c:pt idx="15">
                  <c:v>12.279825892554703</c:v>
                </c:pt>
                <c:pt idx="16">
                  <c:v>7.86271167721985</c:v>
                </c:pt>
                <c:pt idx="17">
                  <c:v>9.1794813295736137</c:v>
                </c:pt>
                <c:pt idx="18">
                  <c:v>9.25</c:v>
                </c:pt>
                <c:pt idx="19">
                  <c:v>8.6879289940828404</c:v>
                </c:pt>
                <c:pt idx="20">
                  <c:v>8.6605239889686541</c:v>
                </c:pt>
                <c:pt idx="21">
                  <c:v>11.657482225010456</c:v>
                </c:pt>
                <c:pt idx="22">
                  <c:v>8.7766666666666673</c:v>
                </c:pt>
                <c:pt idx="23">
                  <c:v>9.4129384965831431</c:v>
                </c:pt>
                <c:pt idx="24">
                  <c:v>13.620780930981589</c:v>
                </c:pt>
                <c:pt idx="25">
                  <c:v>10.149235169078624</c:v>
                </c:pt>
                <c:pt idx="26">
                  <c:v>11.681007885119923</c:v>
                </c:pt>
                <c:pt idx="27">
                  <c:v>10.731128863774288</c:v>
                </c:pt>
                <c:pt idx="28">
                  <c:v>9.1141035694970256</c:v>
                </c:pt>
                <c:pt idx="29">
                  <c:v>10.311471813994297</c:v>
                </c:pt>
                <c:pt idx="30">
                  <c:v>7.6313832718545846</c:v>
                </c:pt>
                <c:pt idx="31">
                  <c:v>3.6087866108786613</c:v>
                </c:pt>
                <c:pt idx="32">
                  <c:v>3.5199816513761468</c:v>
                </c:pt>
                <c:pt idx="33">
                  <c:v>4.7408759124087592</c:v>
                </c:pt>
                <c:pt idx="34">
                  <c:v>5.3656325301204824</c:v>
                </c:pt>
                <c:pt idx="35">
                  <c:v>8.879109225874867</c:v>
                </c:pt>
                <c:pt idx="36">
                  <c:v>6.1247619047619049</c:v>
                </c:pt>
                <c:pt idx="37">
                  <c:v>6.671829268292683</c:v>
                </c:pt>
                <c:pt idx="38">
                  <c:v>5.7611574846967164</c:v>
                </c:pt>
                <c:pt idx="39">
                  <c:v>1</c:v>
                </c:pt>
                <c:pt idx="40">
                  <c:v>1.4357414965986395</c:v>
                </c:pt>
                <c:pt idx="41">
                  <c:v>1.1166666666666667</c:v>
                </c:pt>
                <c:pt idx="42">
                  <c:v>5.1787826086956521</c:v>
                </c:pt>
                <c:pt idx="43">
                  <c:v>3.17</c:v>
                </c:pt>
                <c:pt idx="44">
                  <c:v>1.3230867346938775</c:v>
                </c:pt>
                <c:pt idx="45">
                  <c:v>1</c:v>
                </c:pt>
                <c:pt idx="46">
                  <c:v>2.64</c:v>
                </c:pt>
                <c:pt idx="47">
                  <c:v>1</c:v>
                </c:pt>
                <c:pt idx="48">
                  <c:v>1</c:v>
                </c:pt>
                <c:pt idx="49">
                  <c:v>1.44</c:v>
                </c:pt>
                <c:pt idx="50">
                  <c:v>1.02</c:v>
                </c:pt>
                <c:pt idx="51">
                  <c:v>1.05</c:v>
                </c:pt>
                <c:pt idx="52">
                  <c:v>1.42</c:v>
                </c:pt>
                <c:pt idx="53">
                  <c:v>1</c:v>
                </c:pt>
                <c:pt idx="54">
                  <c:v>2.11</c:v>
                </c:pt>
                <c:pt idx="55">
                  <c:v>1.1200000000000001</c:v>
                </c:pt>
                <c:pt idx="56">
                  <c:v>0.95</c:v>
                </c:pt>
              </c:numCache>
            </c:numRef>
          </c:val>
          <c:smooth val="0"/>
          <c:extLst>
            <c:ext xmlns:c16="http://schemas.microsoft.com/office/drawing/2014/chart" uri="{C3380CC4-5D6E-409C-BE32-E72D297353CC}">
              <c16:uniqueId val="{00000001-6BE4-4476-9A57-A846F03786D4}"/>
            </c:ext>
          </c:extLst>
        </c:ser>
        <c:dLbls>
          <c:showLegendKey val="0"/>
          <c:showVal val="0"/>
          <c:showCatName val="0"/>
          <c:showSerName val="0"/>
          <c:showPercent val="0"/>
          <c:showBubbleSize val="0"/>
        </c:dLbls>
        <c:smooth val="0"/>
        <c:axId val="408442944"/>
        <c:axId val="1"/>
      </c:lineChart>
      <c:catAx>
        <c:axId val="40844294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42944"/>
        <c:crosses val="autoZero"/>
        <c:crossBetween val="between"/>
      </c:valAx>
      <c:spPr>
        <a:solidFill>
          <a:srgbClr val="FFFFFF"/>
        </a:solidFill>
        <a:ln w="25400">
          <a:noFill/>
        </a:ln>
      </c:spPr>
    </c:plotArea>
    <c:legend>
      <c:legendPos val="r"/>
      <c:layout>
        <c:manualLayout>
          <c:xMode val="edge"/>
          <c:yMode val="edge"/>
          <c:x val="9.8039403414911571E-3"/>
          <c:y val="0.82007058970620283"/>
          <c:w val="0.98235482221741388"/>
          <c:h val="0.166090246016446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strRef>
              <c:f>'3.3.8-график'!#REF!</c:f>
              <c:strCache>
                <c:ptCount val="1"/>
                <c:pt idx="0">
                  <c:v>Распологаемый доход дом.хоз, млрд. тенге </c:v>
                </c:pt>
              </c:strCache>
            </c:strRef>
          </c:tx>
          <c:spPr>
            <a:gradFill rotWithShape="0">
              <a:gsLst>
                <a:gs pos="0">
                  <a:srgbClr val="CCFFCC"/>
                </a:gs>
                <a:gs pos="50000">
                  <a:srgbClr val="008000"/>
                </a:gs>
                <a:gs pos="100000">
                  <a:srgbClr val="CCFFCC"/>
                </a:gs>
              </a:gsLst>
              <a:lin ang="5400000" scaled="1"/>
            </a:gradFill>
            <a:ln w="25400">
              <a:pattFill prst="pct50">
                <a:fgClr>
                  <a:srgbClr val="008000"/>
                </a:fgClr>
                <a:bgClr>
                  <a:srgbClr val="FFFFFF"/>
                </a:bgClr>
              </a:pattFill>
              <a:prstDash val="solid"/>
            </a:ln>
          </c:spPr>
          <c:invertIfNegative val="0"/>
          <c:cat>
            <c:numRef>
              <c:f>'3.3.8-график'!#REF!</c:f>
              <c:numCache>
                <c:formatCode>General</c:formatCode>
                <c:ptCount val="11"/>
                <c:pt idx="0">
                  <c:v>39539</c:v>
                </c:pt>
                <c:pt idx="1">
                  <c:v>39630</c:v>
                </c:pt>
                <c:pt idx="2">
                  <c:v>39722</c:v>
                </c:pt>
                <c:pt idx="3">
                  <c:v>39814</c:v>
                </c:pt>
                <c:pt idx="4">
                  <c:v>39904</c:v>
                </c:pt>
                <c:pt idx="5">
                  <c:v>39995</c:v>
                </c:pt>
                <c:pt idx="6">
                  <c:v>40087</c:v>
                </c:pt>
                <c:pt idx="7">
                  <c:v>40179</c:v>
                </c:pt>
                <c:pt idx="8">
                  <c:v>40269</c:v>
                </c:pt>
                <c:pt idx="9">
                  <c:v>40360</c:v>
                </c:pt>
                <c:pt idx="10">
                  <c:v>40452</c:v>
                </c:pt>
              </c:numCache>
            </c:numRef>
          </c:cat>
          <c:val>
            <c:numRef>
              <c:f>'3.3.8-график'!#REF!</c:f>
              <c:numCache>
                <c:formatCode>General</c:formatCode>
                <c:ptCount val="11"/>
                <c:pt idx="0">
                  <c:v>1795.6895320756246</c:v>
                </c:pt>
                <c:pt idx="1">
                  <c:v>1954.7438667750016</c:v>
                </c:pt>
                <c:pt idx="2">
                  <c:v>2052.826530735183</c:v>
                </c:pt>
                <c:pt idx="3">
                  <c:v>2379.7353117854209</c:v>
                </c:pt>
                <c:pt idx="4">
                  <c:v>2142.0800485256491</c:v>
                </c:pt>
                <c:pt idx="5">
                  <c:v>2317.9126603506111</c:v>
                </c:pt>
                <c:pt idx="6">
                  <c:v>2208.2122578142876</c:v>
                </c:pt>
                <c:pt idx="7">
                  <c:v>2708.3110454914176</c:v>
                </c:pt>
                <c:pt idx="8">
                  <c:v>2375.3520224403178</c:v>
                </c:pt>
                <c:pt idx="9">
                  <c:v>2708.0439466550192</c:v>
                </c:pt>
                <c:pt idx="10">
                  <c:v>2653.5590434740611</c:v>
                </c:pt>
              </c:numCache>
            </c:numRef>
          </c:val>
          <c:extLst>
            <c:ext xmlns:c16="http://schemas.microsoft.com/office/drawing/2014/chart" uri="{C3380CC4-5D6E-409C-BE32-E72D297353CC}">
              <c16:uniqueId val="{00000000-4C07-4FB0-A694-AA5206EA7AF8}"/>
            </c:ext>
          </c:extLst>
        </c:ser>
        <c:dLbls>
          <c:showLegendKey val="0"/>
          <c:showVal val="0"/>
          <c:showCatName val="0"/>
          <c:showSerName val="0"/>
          <c:showPercent val="0"/>
          <c:showBubbleSize val="0"/>
        </c:dLbls>
        <c:gapWidth val="60"/>
        <c:axId val="408451800"/>
        <c:axId val="1"/>
      </c:barChart>
      <c:lineChart>
        <c:grouping val="standard"/>
        <c:varyColors val="0"/>
        <c:ser>
          <c:idx val="0"/>
          <c:order val="0"/>
          <c:tx>
            <c:strRef>
              <c:f>'3.3.8-график'!#REF!</c:f>
              <c:strCache>
                <c:ptCount val="1"/>
                <c:pt idx="0">
                  <c:v>Средняя заработная плата (темп роста кв.-к-кв.,правая ось)</c:v>
                </c:pt>
              </c:strCache>
            </c:strRef>
          </c:tx>
          <c:spPr>
            <a:ln w="3175">
              <a:solidFill>
                <a:srgbClr val="FF0000"/>
              </a:solidFill>
              <a:prstDash val="solid"/>
            </a:ln>
          </c:spPr>
          <c:marker>
            <c:symbol val="circle"/>
            <c:size val="6"/>
            <c:spPr>
              <a:solidFill>
                <a:srgbClr val="800000"/>
              </a:solidFill>
              <a:ln>
                <a:solidFill>
                  <a:srgbClr val="FF0000"/>
                </a:solidFill>
                <a:prstDash val="solid"/>
              </a:ln>
            </c:spPr>
          </c:marker>
          <c:cat>
            <c:numRef>
              <c:f>'3.3.8-график'!#REF!</c:f>
              <c:numCache>
                <c:formatCode>General</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0</c:v>
                </c:pt>
              </c:numCache>
            </c:numRef>
          </c:cat>
          <c:val>
            <c:numRef>
              <c:f>'3.3.8-график'!#REF!</c:f>
              <c:numCache>
                <c:formatCode>General</c:formatCode>
                <c:ptCount val="11"/>
                <c:pt idx="0">
                  <c:v>-5.0895639963009955</c:v>
                </c:pt>
                <c:pt idx="1">
                  <c:v>3.1184710757954548</c:v>
                </c:pt>
                <c:pt idx="2">
                  <c:v>7.5452957495633086</c:v>
                </c:pt>
                <c:pt idx="3">
                  <c:v>11.112443059218407</c:v>
                </c:pt>
                <c:pt idx="4">
                  <c:v>7.3243826420522566</c:v>
                </c:pt>
                <c:pt idx="5">
                  <c:v>13.672637599753386</c:v>
                </c:pt>
                <c:pt idx="6">
                  <c:v>17.061684419632158</c:v>
                </c:pt>
                <c:pt idx="7">
                  <c:v>24.012741035037848</c:v>
                </c:pt>
                <c:pt idx="8">
                  <c:v>16.174606980169187</c:v>
                </c:pt>
                <c:pt idx="9">
                  <c:v>32.972565674555597</c:v>
                </c:pt>
                <c:pt idx="10">
                  <c:v>37.632290988800207</c:v>
                </c:pt>
              </c:numCache>
            </c:numRef>
          </c:val>
          <c:smooth val="0"/>
          <c:extLst>
            <c:ext xmlns:c16="http://schemas.microsoft.com/office/drawing/2014/chart" uri="{C3380CC4-5D6E-409C-BE32-E72D297353CC}">
              <c16:uniqueId val="{00000001-4C07-4FB0-A694-AA5206EA7AF8}"/>
            </c:ext>
          </c:extLst>
        </c:ser>
        <c:ser>
          <c:idx val="1"/>
          <c:order val="1"/>
          <c:tx>
            <c:strRef>
              <c:f>'3.3.8-график'!#REF!</c:f>
              <c:strCache>
                <c:ptCount val="1"/>
                <c:pt idx="0">
                  <c:v>Цены на жилье в среднем по 4-м ценам, тенге за 1 кв. (темп роста кв.-к-кв., правая ось)</c:v>
                </c:pt>
              </c:strCache>
            </c:strRef>
          </c:tx>
          <c:spPr>
            <a:ln w="12700">
              <a:pattFill prst="pct75">
                <a:fgClr>
                  <a:srgbClr val="FF0000"/>
                </a:fgClr>
                <a:bgClr>
                  <a:srgbClr val="FFFFFF"/>
                </a:bgClr>
              </a:pattFill>
              <a:prstDash val="solid"/>
            </a:ln>
          </c:spPr>
          <c:marker>
            <c:symbol val="diamond"/>
            <c:size val="5"/>
            <c:spPr>
              <a:solidFill>
                <a:srgbClr val="0000FF"/>
              </a:solidFill>
              <a:ln>
                <a:solidFill>
                  <a:srgbClr val="0000FF"/>
                </a:solidFill>
                <a:prstDash val="solid"/>
              </a:ln>
            </c:spPr>
          </c:marker>
          <c:cat>
            <c:numRef>
              <c:f>'3.3.8-график'!#REF!</c:f>
              <c:numCache>
                <c:formatCode>General</c:formatCode>
                <c:ptCount val="12"/>
                <c:pt idx="0">
                  <c:v>39448</c:v>
                </c:pt>
                <c:pt idx="1">
                  <c:v>39539</c:v>
                </c:pt>
                <c:pt idx="2">
                  <c:v>39630</c:v>
                </c:pt>
                <c:pt idx="3">
                  <c:v>39722</c:v>
                </c:pt>
                <c:pt idx="4">
                  <c:v>39814</c:v>
                </c:pt>
                <c:pt idx="5">
                  <c:v>39904</c:v>
                </c:pt>
                <c:pt idx="6">
                  <c:v>39995</c:v>
                </c:pt>
                <c:pt idx="7">
                  <c:v>40087</c:v>
                </c:pt>
                <c:pt idx="8">
                  <c:v>40179</c:v>
                </c:pt>
                <c:pt idx="9">
                  <c:v>40269</c:v>
                </c:pt>
                <c:pt idx="10">
                  <c:v>40360</c:v>
                </c:pt>
                <c:pt idx="11">
                  <c:v>0</c:v>
                </c:pt>
              </c:numCache>
            </c:numRef>
          </c:cat>
          <c:val>
            <c:numRef>
              <c:f>'3.3.8-график'!#REF!</c:f>
              <c:numCache>
                <c:formatCode>General</c:formatCode>
                <c:ptCount val="11"/>
                <c:pt idx="0">
                  <c:v>-1.0268680238384889</c:v>
                </c:pt>
                <c:pt idx="1">
                  <c:v>-6.5020311675196893</c:v>
                </c:pt>
                <c:pt idx="2">
                  <c:v>-9.6310236931292224</c:v>
                </c:pt>
                <c:pt idx="3">
                  <c:v>-11.421205235898498</c:v>
                </c:pt>
                <c:pt idx="4">
                  <c:v>-13.2945843183157</c:v>
                </c:pt>
                <c:pt idx="5">
                  <c:v>-14.734953677139998</c:v>
                </c:pt>
                <c:pt idx="6">
                  <c:v>-17.285962375586209</c:v>
                </c:pt>
                <c:pt idx="7">
                  <c:v>-17.513177725245384</c:v>
                </c:pt>
                <c:pt idx="8">
                  <c:v>-16.794427486171998</c:v>
                </c:pt>
                <c:pt idx="9">
                  <c:v>-16.740492529434718</c:v>
                </c:pt>
                <c:pt idx="10">
                  <c:v>-16.047753475170794</c:v>
                </c:pt>
              </c:numCache>
            </c:numRef>
          </c:val>
          <c:smooth val="0"/>
          <c:extLst>
            <c:ext xmlns:c16="http://schemas.microsoft.com/office/drawing/2014/chart" uri="{C3380CC4-5D6E-409C-BE32-E72D297353CC}">
              <c16:uniqueId val="{00000002-4C07-4FB0-A694-AA5206EA7AF8}"/>
            </c:ext>
          </c:extLst>
        </c:ser>
        <c:dLbls>
          <c:showLegendKey val="0"/>
          <c:showVal val="0"/>
          <c:showCatName val="0"/>
          <c:showSerName val="0"/>
          <c:showPercent val="0"/>
          <c:showBubbleSize val="0"/>
        </c:dLbls>
        <c:marker val="1"/>
        <c:smooth val="0"/>
        <c:axId val="3"/>
        <c:axId val="4"/>
      </c:lineChart>
      <c:catAx>
        <c:axId val="408451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12700">
              <a:solidFill>
                <a:srgbClr val="969696"/>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 млрд. 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5180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overlay val="0"/>
      <c:spPr>
        <a:noFill/>
        <a:ln w="3175">
          <a:no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27011051197873"/>
          <c:y val="5.3030499195442692E-2"/>
          <c:w val="0.78833776442883163"/>
          <c:h val="0.49621395675735663"/>
        </c:manualLayout>
      </c:layout>
      <c:barChart>
        <c:barDir val="col"/>
        <c:grouping val="stacked"/>
        <c:varyColors val="0"/>
        <c:ser>
          <c:idx val="0"/>
          <c:order val="0"/>
          <c:tx>
            <c:strRef>
              <c:f>'3.3.8-график'!$C$5</c:f>
              <c:strCache>
                <c:ptCount val="1"/>
                <c:pt idx="0">
                  <c:v>30 күнге дейінгі, теңгедегі банкаралық салымдар</c:v>
                </c:pt>
              </c:strCache>
            </c:strRef>
          </c:tx>
          <c:spPr>
            <a:solidFill>
              <a:srgbClr val="008000"/>
            </a:solidFill>
            <a:ln w="25400">
              <a:noFill/>
            </a:ln>
          </c:spPr>
          <c:invertIfNegative val="0"/>
          <c:cat>
            <c:strRef>
              <c:f>'3.3.8-график'!$B$6:$B$38</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'3.3.8-график'!$C$6:$C$38</c:f>
              <c:numCache>
                <c:formatCode>#,##0.00</c:formatCode>
                <c:ptCount val="33"/>
                <c:pt idx="0">
                  <c:v>256.610007</c:v>
                </c:pt>
                <c:pt idx="1">
                  <c:v>191.05799999999999</c:v>
                </c:pt>
                <c:pt idx="2">
                  <c:v>406.58294000000001</c:v>
                </c:pt>
                <c:pt idx="3">
                  <c:v>745.10699999999997</c:v>
                </c:pt>
                <c:pt idx="4">
                  <c:v>966.93534999999997</c:v>
                </c:pt>
                <c:pt idx="5">
                  <c:v>1483.271</c:v>
                </c:pt>
                <c:pt idx="6">
                  <c:v>2555.9102720000001</c:v>
                </c:pt>
                <c:pt idx="7">
                  <c:v>2359.7301360000001</c:v>
                </c:pt>
                <c:pt idx="8">
                  <c:v>2150.1497000000004</c:v>
                </c:pt>
                <c:pt idx="9">
                  <c:v>2177.5252999999998</c:v>
                </c:pt>
                <c:pt idx="10">
                  <c:v>1597.5408</c:v>
                </c:pt>
                <c:pt idx="11">
                  <c:v>1701.6858</c:v>
                </c:pt>
                <c:pt idx="12">
                  <c:v>1923.6579999999999</c:v>
                </c:pt>
                <c:pt idx="13">
                  <c:v>2031.58</c:v>
                </c:pt>
                <c:pt idx="14">
                  <c:v>2255.0700000000002</c:v>
                </c:pt>
                <c:pt idx="15">
                  <c:v>1624.45</c:v>
                </c:pt>
                <c:pt idx="16">
                  <c:v>1185.25</c:v>
                </c:pt>
                <c:pt idx="17">
                  <c:v>1463.2</c:v>
                </c:pt>
                <c:pt idx="18">
                  <c:v>1097.2070000000001</c:v>
                </c:pt>
                <c:pt idx="19">
                  <c:v>1338.575</c:v>
                </c:pt>
                <c:pt idx="20">
                  <c:v>1109.71</c:v>
                </c:pt>
                <c:pt idx="21">
                  <c:v>1003.6035000000001</c:v>
                </c:pt>
                <c:pt idx="22">
                  <c:v>1049.1602</c:v>
                </c:pt>
                <c:pt idx="23">
                  <c:v>1390.2570000000001</c:v>
                </c:pt>
                <c:pt idx="24">
                  <c:v>960.17560000000003</c:v>
                </c:pt>
                <c:pt idx="25">
                  <c:v>1142.4041999999999</c:v>
                </c:pt>
                <c:pt idx="26">
                  <c:v>1678.9935</c:v>
                </c:pt>
                <c:pt idx="27">
                  <c:v>1255.6228000000001</c:v>
                </c:pt>
                <c:pt idx="28">
                  <c:v>1263.6481999999999</c:v>
                </c:pt>
                <c:pt idx="29">
                  <c:v>1907.9083999999998</c:v>
                </c:pt>
                <c:pt idx="30">
                  <c:v>1538.3068000000001</c:v>
                </c:pt>
                <c:pt idx="31">
                  <c:v>812.45690000000002</c:v>
                </c:pt>
                <c:pt idx="32">
                  <c:v>1003.8079</c:v>
                </c:pt>
              </c:numCache>
            </c:numRef>
          </c:val>
          <c:extLst>
            <c:ext xmlns:c16="http://schemas.microsoft.com/office/drawing/2014/chart" uri="{C3380CC4-5D6E-409C-BE32-E72D297353CC}">
              <c16:uniqueId val="{00000000-943C-4561-B452-469A918CD989}"/>
            </c:ext>
          </c:extLst>
        </c:ser>
        <c:ser>
          <c:idx val="1"/>
          <c:order val="1"/>
          <c:tx>
            <c:strRef>
              <c:f>'3.3.8-график'!$D$5</c:f>
              <c:strCache>
                <c:ptCount val="1"/>
                <c:pt idx="0">
                  <c:v>30 күнге дейінгі, шетел валютасындағы банкаралық салымдар</c:v>
                </c:pt>
              </c:strCache>
            </c:strRef>
          </c:tx>
          <c:spPr>
            <a:solidFill>
              <a:srgbClr val="99CC00"/>
            </a:solidFill>
            <a:ln w="25400">
              <a:noFill/>
            </a:ln>
          </c:spPr>
          <c:invertIfNegative val="0"/>
          <c:cat>
            <c:strRef>
              <c:f>'3.3.8-график'!$B$6:$B$38</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'3.3.8-график'!$D$6:$D$38</c:f>
              <c:numCache>
                <c:formatCode>#,##0.00</c:formatCode>
                <c:ptCount val="33"/>
                <c:pt idx="0">
                  <c:v>3640.2514449800001</c:v>
                </c:pt>
                <c:pt idx="1">
                  <c:v>2301.2009451000004</c:v>
                </c:pt>
                <c:pt idx="2">
                  <c:v>1882.9450098500001</c:v>
                </c:pt>
                <c:pt idx="3">
                  <c:v>1891.8212115000001</c:v>
                </c:pt>
                <c:pt idx="4">
                  <c:v>1314.47258382</c:v>
                </c:pt>
                <c:pt idx="5">
                  <c:v>1936.8702067299998</c:v>
                </c:pt>
                <c:pt idx="6">
                  <c:v>1541.2095197199999</c:v>
                </c:pt>
                <c:pt idx="7">
                  <c:v>1502.6511120600003</c:v>
                </c:pt>
                <c:pt idx="8">
                  <c:v>2056.76401446</c:v>
                </c:pt>
                <c:pt idx="9">
                  <c:v>2278.0052159299998</c:v>
                </c:pt>
                <c:pt idx="10">
                  <c:v>1773.02335139</c:v>
                </c:pt>
                <c:pt idx="11">
                  <c:v>1969.6583858399997</c:v>
                </c:pt>
                <c:pt idx="12">
                  <c:v>1113.6240401300001</c:v>
                </c:pt>
                <c:pt idx="13">
                  <c:v>2061.2421797400002</c:v>
                </c:pt>
                <c:pt idx="14">
                  <c:v>2042.887252</c:v>
                </c:pt>
                <c:pt idx="15">
                  <c:v>1770.3875641099996</c:v>
                </c:pt>
                <c:pt idx="16">
                  <c:v>1655.2323427699996</c:v>
                </c:pt>
                <c:pt idx="17">
                  <c:v>2272.7925518299999</c:v>
                </c:pt>
                <c:pt idx="18">
                  <c:v>2019.1426161200002</c:v>
                </c:pt>
                <c:pt idx="19">
                  <c:v>1897.6186850000004</c:v>
                </c:pt>
                <c:pt idx="20">
                  <c:v>2289.5134557300003</c:v>
                </c:pt>
                <c:pt idx="21">
                  <c:v>1889.96903578</c:v>
                </c:pt>
                <c:pt idx="22">
                  <c:v>1600.9250500000001</c:v>
                </c:pt>
                <c:pt idx="23">
                  <c:v>2701.0239264699994</c:v>
                </c:pt>
                <c:pt idx="24">
                  <c:v>1408.8297243000002</c:v>
                </c:pt>
                <c:pt idx="25">
                  <c:v>1279.9144463</c:v>
                </c:pt>
                <c:pt idx="26">
                  <c:v>1527.4877966399999</c:v>
                </c:pt>
                <c:pt idx="27">
                  <c:v>1247.4599227999997</c:v>
                </c:pt>
                <c:pt idx="28">
                  <c:v>1621.6847625999999</c:v>
                </c:pt>
                <c:pt idx="29">
                  <c:v>2034.0377772700001</c:v>
                </c:pt>
                <c:pt idx="30">
                  <c:v>1256.5206512999998</c:v>
                </c:pt>
                <c:pt idx="31">
                  <c:v>1346.6346298800001</c:v>
                </c:pt>
                <c:pt idx="32">
                  <c:v>1362.3471351799999</c:v>
                </c:pt>
              </c:numCache>
            </c:numRef>
          </c:val>
          <c:extLst>
            <c:ext xmlns:c16="http://schemas.microsoft.com/office/drawing/2014/chart" uri="{C3380CC4-5D6E-409C-BE32-E72D297353CC}">
              <c16:uniqueId val="{00000001-943C-4561-B452-469A918CD989}"/>
            </c:ext>
          </c:extLst>
        </c:ser>
        <c:dLbls>
          <c:showLegendKey val="0"/>
          <c:showVal val="0"/>
          <c:showCatName val="0"/>
          <c:showSerName val="0"/>
          <c:showPercent val="0"/>
          <c:showBubbleSize val="0"/>
        </c:dLbls>
        <c:gapWidth val="150"/>
        <c:overlap val="100"/>
        <c:axId val="408396696"/>
        <c:axId val="1"/>
      </c:barChart>
      <c:lineChart>
        <c:grouping val="standard"/>
        <c:varyColors val="0"/>
        <c:ser>
          <c:idx val="3"/>
          <c:order val="3"/>
          <c:tx>
            <c:strRef>
              <c:f>'3.3.8-график'!$F$5</c:f>
              <c:strCache>
                <c:ptCount val="1"/>
                <c:pt idx="0">
                  <c:v>Бір жылдағы орта мән</c:v>
                </c:pt>
              </c:strCache>
            </c:strRef>
          </c:tx>
          <c:spPr>
            <a:ln w="25400">
              <a:solidFill>
                <a:srgbClr val="800000"/>
              </a:solidFill>
              <a:prstDash val="lgDash"/>
            </a:ln>
          </c:spPr>
          <c:marker>
            <c:symbol val="none"/>
          </c:marker>
          <c:cat>
            <c:strRef>
              <c:f>'3.3.8-график'!$B$6:$B$38</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'3.3.8-график'!$F$6:$F$38</c:f>
              <c:numCache>
                <c:formatCode>#,##0.00</c:formatCode>
                <c:ptCount val="33"/>
                <c:pt idx="0">
                  <c:v>3390.0816088649995</c:v>
                </c:pt>
                <c:pt idx="1">
                  <c:v>3390.0816088649995</c:v>
                </c:pt>
                <c:pt idx="2">
                  <c:v>3390.0816088649995</c:v>
                </c:pt>
                <c:pt idx="3">
                  <c:v>3390.0816088649995</c:v>
                </c:pt>
                <c:pt idx="4">
                  <c:v>3390.0816088649995</c:v>
                </c:pt>
                <c:pt idx="5">
                  <c:v>3390.0816088649995</c:v>
                </c:pt>
                <c:pt idx="6">
                  <c:v>3390.0816088649995</c:v>
                </c:pt>
                <c:pt idx="7">
                  <c:v>3390.0816088649995</c:v>
                </c:pt>
                <c:pt idx="8">
                  <c:v>3390.0816088649995</c:v>
                </c:pt>
                <c:pt idx="9">
                  <c:v>3390.0816088649995</c:v>
                </c:pt>
                <c:pt idx="10">
                  <c:v>3390.0816088649995</c:v>
                </c:pt>
                <c:pt idx="11">
                  <c:v>3390.0816088649995</c:v>
                </c:pt>
                <c:pt idx="12">
                  <c:v>3398.8399499733332</c:v>
                </c:pt>
                <c:pt idx="13">
                  <c:v>3398.8399499733332</c:v>
                </c:pt>
                <c:pt idx="14">
                  <c:v>3398.8399499733332</c:v>
                </c:pt>
                <c:pt idx="15">
                  <c:v>3398.8399499733332</c:v>
                </c:pt>
                <c:pt idx="16">
                  <c:v>3398.8399499733332</c:v>
                </c:pt>
                <c:pt idx="17">
                  <c:v>3398.8399499733332</c:v>
                </c:pt>
                <c:pt idx="18">
                  <c:v>3398.8399499733332</c:v>
                </c:pt>
                <c:pt idx="19">
                  <c:v>3398.8399499733332</c:v>
                </c:pt>
                <c:pt idx="20">
                  <c:v>3398.8399499733332</c:v>
                </c:pt>
                <c:pt idx="21">
                  <c:v>3398.8399499733332</c:v>
                </c:pt>
                <c:pt idx="22">
                  <c:v>3398.8399499733332</c:v>
                </c:pt>
                <c:pt idx="23">
                  <c:v>3398.8399499733332</c:v>
                </c:pt>
                <c:pt idx="24">
                  <c:v>2738.6934606966661</c:v>
                </c:pt>
                <c:pt idx="25">
                  <c:v>2738.6934606966661</c:v>
                </c:pt>
                <c:pt idx="26">
                  <c:v>2738.6934606966661</c:v>
                </c:pt>
                <c:pt idx="27">
                  <c:v>2738.6934606966661</c:v>
                </c:pt>
                <c:pt idx="28">
                  <c:v>2738.6934606966661</c:v>
                </c:pt>
                <c:pt idx="29">
                  <c:v>2738.6934606966661</c:v>
                </c:pt>
                <c:pt idx="30">
                  <c:v>2738.6934606966661</c:v>
                </c:pt>
                <c:pt idx="31">
                  <c:v>2738.6934606966661</c:v>
                </c:pt>
                <c:pt idx="32">
                  <c:v>2738.6934606966661</c:v>
                </c:pt>
              </c:numCache>
            </c:numRef>
          </c:val>
          <c:smooth val="0"/>
          <c:extLst>
            <c:ext xmlns:c16="http://schemas.microsoft.com/office/drawing/2014/chart" uri="{C3380CC4-5D6E-409C-BE32-E72D297353CC}">
              <c16:uniqueId val="{00000002-943C-4561-B452-469A918CD989}"/>
            </c:ext>
          </c:extLst>
        </c:ser>
        <c:dLbls>
          <c:showLegendKey val="0"/>
          <c:showVal val="0"/>
          <c:showCatName val="0"/>
          <c:showSerName val="0"/>
          <c:showPercent val="0"/>
          <c:showBubbleSize val="0"/>
        </c:dLbls>
        <c:marker val="1"/>
        <c:smooth val="0"/>
        <c:axId val="408396696"/>
        <c:axId val="1"/>
      </c:lineChart>
      <c:lineChart>
        <c:grouping val="standard"/>
        <c:varyColors val="0"/>
        <c:ser>
          <c:idx val="2"/>
          <c:order val="2"/>
          <c:tx>
            <c:strRef>
              <c:f>'3.3.8-график'!$E$5</c:f>
              <c:strCache>
                <c:ptCount val="1"/>
                <c:pt idx="0">
                  <c:v>Салымдардың резидент банктердегі үлесі</c:v>
                </c:pt>
              </c:strCache>
            </c:strRef>
          </c:tx>
          <c:spPr>
            <a:ln w="25400">
              <a:pattFill prst="pct75">
                <a:fgClr>
                  <a:srgbClr val="003300"/>
                </a:fgClr>
                <a:bgClr>
                  <a:srgbClr val="FFFFFF"/>
                </a:bgClr>
              </a:pattFill>
              <a:prstDash val="solid"/>
            </a:ln>
          </c:spPr>
          <c:marker>
            <c:symbol val="none"/>
          </c:marker>
          <c:val>
            <c:numRef>
              <c:f>'3.3.8-график'!$E$6:$E$38</c:f>
              <c:numCache>
                <c:formatCode>#,##0.00</c:formatCode>
                <c:ptCount val="33"/>
                <c:pt idx="0">
                  <c:v>9.5200244799953939</c:v>
                </c:pt>
                <c:pt idx="1">
                  <c:v>7.8202694380210023</c:v>
                </c:pt>
                <c:pt idx="2">
                  <c:v>18.473602387239268</c:v>
                </c:pt>
                <c:pt idx="3">
                  <c:v>29.109917458213669</c:v>
                </c:pt>
                <c:pt idx="4">
                  <c:v>42.972701614061755</c:v>
                </c:pt>
                <c:pt idx="5">
                  <c:v>43.29861577311496</c:v>
                </c:pt>
                <c:pt idx="6">
                  <c:v>62.784717494923505</c:v>
                </c:pt>
                <c:pt idx="7">
                  <c:v>61.113954019573036</c:v>
                </c:pt>
                <c:pt idx="8">
                  <c:v>51.395149669180554</c:v>
                </c:pt>
                <c:pt idx="9">
                  <c:v>49.122752995961889</c:v>
                </c:pt>
                <c:pt idx="10">
                  <c:v>47.999008098772244</c:v>
                </c:pt>
                <c:pt idx="11">
                  <c:v>46.758560437373653</c:v>
                </c:pt>
                <c:pt idx="12">
                  <c:v>63.676630765485974</c:v>
                </c:pt>
                <c:pt idx="13">
                  <c:v>49.911076276706666</c:v>
                </c:pt>
                <c:pt idx="14">
                  <c:v>52.696339149163784</c:v>
                </c:pt>
                <c:pt idx="15">
                  <c:v>48.07965415652837</c:v>
                </c:pt>
                <c:pt idx="16">
                  <c:v>41.734956142833887</c:v>
                </c:pt>
                <c:pt idx="17">
                  <c:v>39.155842515891749</c:v>
                </c:pt>
                <c:pt idx="18">
                  <c:v>35.624123951221364</c:v>
                </c:pt>
                <c:pt idx="19">
                  <c:v>41.389954693023881</c:v>
                </c:pt>
                <c:pt idx="20">
                  <c:v>32.709469220852412</c:v>
                </c:pt>
                <c:pt idx="21">
                  <c:v>34.708015354081226</c:v>
                </c:pt>
                <c:pt idx="22">
                  <c:v>39.681129125940387</c:v>
                </c:pt>
                <c:pt idx="23">
                  <c:v>35.46186056580094</c:v>
                </c:pt>
                <c:pt idx="24">
                  <c:v>40.445943289854</c:v>
                </c:pt>
                <c:pt idx="25">
                  <c:v>47.518690068220032</c:v>
                </c:pt>
                <c:pt idx="26">
                  <c:v>52.749858412472108</c:v>
                </c:pt>
                <c:pt idx="27">
                  <c:v>50.208919319859724</c:v>
                </c:pt>
                <c:pt idx="28">
                  <c:v>44.301645479700809</c:v>
                </c:pt>
                <c:pt idx="29">
                  <c:v>48.521767268893669</c:v>
                </c:pt>
                <c:pt idx="30">
                  <c:v>55.515949744170889</c:v>
                </c:pt>
                <c:pt idx="31">
                  <c:v>38.721288673040441</c:v>
                </c:pt>
                <c:pt idx="32">
                  <c:v>43.599729151370703</c:v>
                </c:pt>
              </c:numCache>
            </c:numRef>
          </c:val>
          <c:smooth val="0"/>
          <c:extLst>
            <c:ext xmlns:c16="http://schemas.microsoft.com/office/drawing/2014/chart" uri="{C3380CC4-5D6E-409C-BE32-E72D297353CC}">
              <c16:uniqueId val="{00000003-943C-4561-B452-469A918CD989}"/>
            </c:ext>
          </c:extLst>
        </c:ser>
        <c:dLbls>
          <c:showLegendKey val="0"/>
          <c:showVal val="0"/>
          <c:showCatName val="0"/>
          <c:showSerName val="0"/>
          <c:showPercent val="0"/>
          <c:showBubbleSize val="0"/>
        </c:dLbls>
        <c:marker val="1"/>
        <c:smooth val="0"/>
        <c:axId val="3"/>
        <c:axId val="4"/>
      </c:lineChart>
      <c:catAx>
        <c:axId val="40839669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893246187363835E-2"/>
              <c:y val="0.2121220074763381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39669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032497629776957"/>
              <c:y val="0.287879852775260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1.511880644110088E-2"/>
          <c:y val="0.77651802393326796"/>
          <c:w val="0.95032497629776957"/>
          <c:h val="0.2007583183827473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4872389791183"/>
          <c:y val="5.2631578947368418E-2"/>
          <c:w val="0.79350348027842232"/>
          <c:h val="0.50375939849624063"/>
        </c:manualLayout>
      </c:layout>
      <c:barChart>
        <c:barDir val="col"/>
        <c:grouping val="stacked"/>
        <c:varyColors val="0"/>
        <c:ser>
          <c:idx val="0"/>
          <c:order val="0"/>
          <c:tx>
            <c:strRef>
              <c:f>'3.3.8-график'!$G$5</c:f>
              <c:strCache>
                <c:ptCount val="1"/>
                <c:pt idx="0">
                  <c:v>30 күннен асатын, теңгедегі банкаралық салымдар</c:v>
                </c:pt>
              </c:strCache>
            </c:strRef>
          </c:tx>
          <c:spPr>
            <a:solidFill>
              <a:srgbClr val="008000"/>
            </a:solidFill>
            <a:ln w="25400">
              <a:noFill/>
            </a:ln>
          </c:spPr>
          <c:invertIfNegative val="0"/>
          <c:cat>
            <c:strRef>
              <c:f>'3.3.8-график'!$B$6:$B$38</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'3.3.8-график'!$G$6:$G$38</c:f>
              <c:numCache>
                <c:formatCode>#,##0.00</c:formatCode>
                <c:ptCount val="33"/>
                <c:pt idx="0">
                  <c:v>23.000240000000002</c:v>
                </c:pt>
                <c:pt idx="1">
                  <c:v>17.650959999999998</c:v>
                </c:pt>
                <c:pt idx="2">
                  <c:v>22.350960000000001</c:v>
                </c:pt>
                <c:pt idx="3">
                  <c:v>16.082719999999998</c:v>
                </c:pt>
                <c:pt idx="4">
                  <c:v>11.450239999999999</c:v>
                </c:pt>
                <c:pt idx="5">
                  <c:v>12.56448</c:v>
                </c:pt>
                <c:pt idx="6">
                  <c:v>10.80048</c:v>
                </c:pt>
                <c:pt idx="7">
                  <c:v>1.0029999999999999</c:v>
                </c:pt>
                <c:pt idx="8">
                  <c:v>13.625</c:v>
                </c:pt>
                <c:pt idx="9">
                  <c:v>1.37</c:v>
                </c:pt>
                <c:pt idx="10">
                  <c:v>3.8450000000000002</c:v>
                </c:pt>
                <c:pt idx="11">
                  <c:v>4.7149999999999999</c:v>
                </c:pt>
                <c:pt idx="12">
                  <c:v>3.15</c:v>
                </c:pt>
                <c:pt idx="13">
                  <c:v>4.0999999999999996</c:v>
                </c:pt>
                <c:pt idx="14">
                  <c:v>17.97</c:v>
                </c:pt>
                <c:pt idx="15">
                  <c:v>45.2</c:v>
                </c:pt>
                <c:pt idx="16">
                  <c:v>14.7</c:v>
                </c:pt>
                <c:pt idx="17">
                  <c:v>15.6</c:v>
                </c:pt>
                <c:pt idx="18">
                  <c:v>23</c:v>
                </c:pt>
                <c:pt idx="19">
                  <c:v>3.15</c:v>
                </c:pt>
                <c:pt idx="20">
                  <c:v>39.200000000000003</c:v>
                </c:pt>
                <c:pt idx="21">
                  <c:v>22.6</c:v>
                </c:pt>
                <c:pt idx="22">
                  <c:v>13.8</c:v>
                </c:pt>
                <c:pt idx="23">
                  <c:v>54.5</c:v>
                </c:pt>
                <c:pt idx="24">
                  <c:v>29.5</c:v>
                </c:pt>
                <c:pt idx="25">
                  <c:v>35.5</c:v>
                </c:pt>
                <c:pt idx="26">
                  <c:v>49.6</c:v>
                </c:pt>
                <c:pt idx="27">
                  <c:v>62.300160000000005</c:v>
                </c:pt>
                <c:pt idx="28">
                  <c:v>42.35</c:v>
                </c:pt>
                <c:pt idx="29">
                  <c:v>77.3</c:v>
                </c:pt>
                <c:pt idx="30">
                  <c:v>35.204999999999998</c:v>
                </c:pt>
                <c:pt idx="31">
                  <c:v>17.300049999999999</c:v>
                </c:pt>
                <c:pt idx="32">
                  <c:v>63.3</c:v>
                </c:pt>
              </c:numCache>
            </c:numRef>
          </c:val>
          <c:extLst>
            <c:ext xmlns:c16="http://schemas.microsoft.com/office/drawing/2014/chart" uri="{C3380CC4-5D6E-409C-BE32-E72D297353CC}">
              <c16:uniqueId val="{00000000-066C-4B3C-9063-72ABDC506AB8}"/>
            </c:ext>
          </c:extLst>
        </c:ser>
        <c:ser>
          <c:idx val="1"/>
          <c:order val="1"/>
          <c:tx>
            <c:strRef>
              <c:f>'3.3.8-график'!$H$5</c:f>
              <c:strCache>
                <c:ptCount val="1"/>
                <c:pt idx="0">
                  <c:v>30 күннен асатын, шетел валютасындағы банкаралық салымдар</c:v>
                </c:pt>
              </c:strCache>
            </c:strRef>
          </c:tx>
          <c:spPr>
            <a:solidFill>
              <a:srgbClr val="99CC00"/>
            </a:solidFill>
            <a:ln w="25400">
              <a:noFill/>
            </a:ln>
          </c:spPr>
          <c:invertIfNegative val="0"/>
          <c:cat>
            <c:strRef>
              <c:f>'3.3.8-график'!$B$6:$B$38</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'3.3.8-график'!$H$6:$H$38</c:f>
              <c:numCache>
                <c:formatCode>#,##0.00</c:formatCode>
                <c:ptCount val="33"/>
                <c:pt idx="0">
                  <c:v>18.267586379999997</c:v>
                </c:pt>
                <c:pt idx="1">
                  <c:v>4.1496618739999995</c:v>
                </c:pt>
                <c:pt idx="2">
                  <c:v>27.408431500000003</c:v>
                </c:pt>
                <c:pt idx="3">
                  <c:v>123.375874517</c:v>
                </c:pt>
                <c:pt idx="4">
                  <c:v>122.95452400000001</c:v>
                </c:pt>
                <c:pt idx="5">
                  <c:v>19.67035564</c:v>
                </c:pt>
                <c:pt idx="6">
                  <c:v>32.259208999999998</c:v>
                </c:pt>
                <c:pt idx="7">
                  <c:v>16.510653599999998</c:v>
                </c:pt>
                <c:pt idx="8">
                  <c:v>15.192605310000001</c:v>
                </c:pt>
                <c:pt idx="9">
                  <c:v>10.248050000000001</c:v>
                </c:pt>
                <c:pt idx="10">
                  <c:v>76.854624000000001</c:v>
                </c:pt>
                <c:pt idx="11">
                  <c:v>154.0846895</c:v>
                </c:pt>
                <c:pt idx="12">
                  <c:v>26.7209535</c:v>
                </c:pt>
                <c:pt idx="13">
                  <c:v>38.11637502</c:v>
                </c:pt>
                <c:pt idx="14">
                  <c:v>58.151274069999992</c:v>
                </c:pt>
                <c:pt idx="15">
                  <c:v>8.65978256</c:v>
                </c:pt>
                <c:pt idx="16">
                  <c:v>11.77210066</c:v>
                </c:pt>
                <c:pt idx="17">
                  <c:v>89.713109770000017</c:v>
                </c:pt>
                <c:pt idx="18">
                  <c:v>18.748044999999998</c:v>
                </c:pt>
                <c:pt idx="19">
                  <c:v>5.2374679500000001</c:v>
                </c:pt>
                <c:pt idx="20">
                  <c:v>42.30705974</c:v>
                </c:pt>
                <c:pt idx="21">
                  <c:v>15.20904434</c:v>
                </c:pt>
                <c:pt idx="22">
                  <c:v>11.511927500000001</c:v>
                </c:pt>
                <c:pt idx="23">
                  <c:v>142.42629783000001</c:v>
                </c:pt>
                <c:pt idx="24">
                  <c:v>9.8300826499999996</c:v>
                </c:pt>
                <c:pt idx="25">
                  <c:v>5.7046911999999992</c:v>
                </c:pt>
                <c:pt idx="26">
                  <c:v>54.292168399999994</c:v>
                </c:pt>
                <c:pt idx="27">
                  <c:v>4.7640076000000002</c:v>
                </c:pt>
                <c:pt idx="28">
                  <c:v>7.5508667999999997</c:v>
                </c:pt>
                <c:pt idx="29">
                  <c:v>2.8031336000000002</c:v>
                </c:pt>
                <c:pt idx="30">
                  <c:v>4.0235574000000005</c:v>
                </c:pt>
                <c:pt idx="31">
                  <c:v>28.456426879999999</c:v>
                </c:pt>
                <c:pt idx="32">
                  <c:v>44.767828870000002</c:v>
                </c:pt>
              </c:numCache>
            </c:numRef>
          </c:val>
          <c:extLst>
            <c:ext xmlns:c16="http://schemas.microsoft.com/office/drawing/2014/chart" uri="{C3380CC4-5D6E-409C-BE32-E72D297353CC}">
              <c16:uniqueId val="{00000001-066C-4B3C-9063-72ABDC506AB8}"/>
            </c:ext>
          </c:extLst>
        </c:ser>
        <c:dLbls>
          <c:showLegendKey val="0"/>
          <c:showVal val="0"/>
          <c:showCatName val="0"/>
          <c:showSerName val="0"/>
          <c:showPercent val="0"/>
          <c:showBubbleSize val="0"/>
        </c:dLbls>
        <c:gapWidth val="150"/>
        <c:overlap val="100"/>
        <c:axId val="408389152"/>
        <c:axId val="1"/>
      </c:barChart>
      <c:lineChart>
        <c:grouping val="standard"/>
        <c:varyColors val="0"/>
        <c:ser>
          <c:idx val="3"/>
          <c:order val="3"/>
          <c:tx>
            <c:strRef>
              <c:f>'3.3.8-график'!$J$5</c:f>
              <c:strCache>
                <c:ptCount val="1"/>
                <c:pt idx="0">
                  <c:v>Бір жылдағы орта мән</c:v>
                </c:pt>
              </c:strCache>
            </c:strRef>
          </c:tx>
          <c:spPr>
            <a:ln w="25400">
              <a:solidFill>
                <a:srgbClr val="800000"/>
              </a:solidFill>
              <a:prstDash val="lgDash"/>
            </a:ln>
          </c:spPr>
          <c:marker>
            <c:symbol val="none"/>
          </c:marker>
          <c:val>
            <c:numRef>
              <c:f>'3.3.8-график'!$J$6:$J$38</c:f>
              <c:numCache>
                <c:formatCode>#,##0.00</c:formatCode>
                <c:ptCount val="33"/>
                <c:pt idx="0">
                  <c:v>63.286195443416659</c:v>
                </c:pt>
                <c:pt idx="1">
                  <c:v>63.286195443416659</c:v>
                </c:pt>
                <c:pt idx="2">
                  <c:v>63.286195443416659</c:v>
                </c:pt>
                <c:pt idx="3">
                  <c:v>63.286195443416659</c:v>
                </c:pt>
                <c:pt idx="4">
                  <c:v>63.286195443416659</c:v>
                </c:pt>
                <c:pt idx="5">
                  <c:v>63.286195443416659</c:v>
                </c:pt>
                <c:pt idx="6">
                  <c:v>63.286195443416659</c:v>
                </c:pt>
                <c:pt idx="7">
                  <c:v>63.286195443416659</c:v>
                </c:pt>
                <c:pt idx="8">
                  <c:v>63.286195443416659</c:v>
                </c:pt>
                <c:pt idx="9">
                  <c:v>63.286195443416659</c:v>
                </c:pt>
                <c:pt idx="10">
                  <c:v>63.286195443416659</c:v>
                </c:pt>
                <c:pt idx="11">
                  <c:v>63.286195443416659</c:v>
                </c:pt>
                <c:pt idx="12">
                  <c:v>60.461953161666656</c:v>
                </c:pt>
                <c:pt idx="13">
                  <c:v>60.461953161666656</c:v>
                </c:pt>
                <c:pt idx="14">
                  <c:v>60.461953161666656</c:v>
                </c:pt>
                <c:pt idx="15">
                  <c:v>60.461953161666656</c:v>
                </c:pt>
                <c:pt idx="16">
                  <c:v>60.461953161666656</c:v>
                </c:pt>
                <c:pt idx="17">
                  <c:v>60.461953161666656</c:v>
                </c:pt>
                <c:pt idx="18">
                  <c:v>60.461953161666656</c:v>
                </c:pt>
                <c:pt idx="19">
                  <c:v>60.461953161666656</c:v>
                </c:pt>
                <c:pt idx="20">
                  <c:v>60.461953161666656</c:v>
                </c:pt>
                <c:pt idx="21">
                  <c:v>60.461953161666656</c:v>
                </c:pt>
                <c:pt idx="22">
                  <c:v>60.461953161666656</c:v>
                </c:pt>
                <c:pt idx="23">
                  <c:v>60.461953161666656</c:v>
                </c:pt>
                <c:pt idx="24">
                  <c:v>63.838663711111103</c:v>
                </c:pt>
                <c:pt idx="25">
                  <c:v>63.838663711111103</c:v>
                </c:pt>
                <c:pt idx="26">
                  <c:v>63.838663711111103</c:v>
                </c:pt>
                <c:pt idx="27">
                  <c:v>63.838663711111103</c:v>
                </c:pt>
                <c:pt idx="28">
                  <c:v>63.838663711111103</c:v>
                </c:pt>
                <c:pt idx="29">
                  <c:v>63.838663711111103</c:v>
                </c:pt>
                <c:pt idx="30">
                  <c:v>63.838663711111103</c:v>
                </c:pt>
                <c:pt idx="31">
                  <c:v>63.838663711111103</c:v>
                </c:pt>
                <c:pt idx="32">
                  <c:v>63.838663711111103</c:v>
                </c:pt>
              </c:numCache>
            </c:numRef>
          </c:val>
          <c:smooth val="0"/>
          <c:extLst>
            <c:ext xmlns:c16="http://schemas.microsoft.com/office/drawing/2014/chart" uri="{C3380CC4-5D6E-409C-BE32-E72D297353CC}">
              <c16:uniqueId val="{00000002-066C-4B3C-9063-72ABDC506AB8}"/>
            </c:ext>
          </c:extLst>
        </c:ser>
        <c:dLbls>
          <c:showLegendKey val="0"/>
          <c:showVal val="0"/>
          <c:showCatName val="0"/>
          <c:showSerName val="0"/>
          <c:showPercent val="0"/>
          <c:showBubbleSize val="0"/>
        </c:dLbls>
        <c:marker val="1"/>
        <c:smooth val="0"/>
        <c:axId val="408389152"/>
        <c:axId val="1"/>
      </c:lineChart>
      <c:lineChart>
        <c:grouping val="standard"/>
        <c:varyColors val="0"/>
        <c:ser>
          <c:idx val="2"/>
          <c:order val="2"/>
          <c:tx>
            <c:strRef>
              <c:f>'3.3.8-график'!$I$5</c:f>
              <c:strCache>
                <c:ptCount val="1"/>
                <c:pt idx="0">
                  <c:v>Салымдардың резидент банктердегі үлесі</c:v>
                </c:pt>
              </c:strCache>
            </c:strRef>
          </c:tx>
          <c:spPr>
            <a:ln w="25400">
              <a:pattFill prst="pct75">
                <a:fgClr>
                  <a:srgbClr val="003300"/>
                </a:fgClr>
                <a:bgClr>
                  <a:srgbClr val="FFFFFF"/>
                </a:bgClr>
              </a:pattFill>
              <a:prstDash val="solid"/>
            </a:ln>
          </c:spPr>
          <c:marker>
            <c:symbol val="none"/>
          </c:marker>
          <c:val>
            <c:numRef>
              <c:f>'3.3.8-график'!$I$6:$I$38</c:f>
              <c:numCache>
                <c:formatCode>#,##0.00</c:formatCode>
                <c:ptCount val="33"/>
                <c:pt idx="0">
                  <c:v>67.549924178972475</c:v>
                </c:pt>
                <c:pt idx="1">
                  <c:v>91.738869723950884</c:v>
                </c:pt>
                <c:pt idx="2">
                  <c:v>94.293657107925029</c:v>
                </c:pt>
                <c:pt idx="3">
                  <c:v>26.985966788452316</c:v>
                </c:pt>
                <c:pt idx="4">
                  <c:v>10.888192921494955</c:v>
                </c:pt>
                <c:pt idx="5">
                  <c:v>39.219930081827457</c:v>
                </c:pt>
                <c:pt idx="6">
                  <c:v>58.260492777827544</c:v>
                </c:pt>
                <c:pt idx="7">
                  <c:v>2.7292991566305735</c:v>
                </c:pt>
                <c:pt idx="8">
                  <c:v>47.280125650384932</c:v>
                </c:pt>
                <c:pt idx="9">
                  <c:v>11.79199607507284</c:v>
                </c:pt>
                <c:pt idx="10">
                  <c:v>41.269089432188686</c:v>
                </c:pt>
                <c:pt idx="11">
                  <c:v>2.9691493823733199</c:v>
                </c:pt>
                <c:pt idx="12">
                  <c:v>10.545361399327275</c:v>
                </c:pt>
                <c:pt idx="13">
                  <c:v>29.501952723557174</c:v>
                </c:pt>
                <c:pt idx="14">
                  <c:v>23.607066775412942</c:v>
                </c:pt>
                <c:pt idx="15">
                  <c:v>83.9216161885671</c:v>
                </c:pt>
                <c:pt idx="16">
                  <c:v>55.530160559611595</c:v>
                </c:pt>
                <c:pt idx="17">
                  <c:v>14.812970611227632</c:v>
                </c:pt>
                <c:pt idx="18">
                  <c:v>55.092400135144061</c:v>
                </c:pt>
                <c:pt idx="19">
                  <c:v>37.556030243906925</c:v>
                </c:pt>
                <c:pt idx="20">
                  <c:v>48.093993483563736</c:v>
                </c:pt>
                <c:pt idx="21">
                  <c:v>59.77405775392841</c:v>
                </c:pt>
                <c:pt idx="22">
                  <c:v>54.519751607221536</c:v>
                </c:pt>
                <c:pt idx="23">
                  <c:v>27.675328587677029</c:v>
                </c:pt>
                <c:pt idx="24">
                  <c:v>75.006198849165145</c:v>
                </c:pt>
                <c:pt idx="25">
                  <c:v>87.932342033908995</c:v>
                </c:pt>
                <c:pt idx="26">
                  <c:v>47.741808419122378</c:v>
                </c:pt>
                <c:pt idx="27">
                  <c:v>93.763871602873678</c:v>
                </c:pt>
                <c:pt idx="28">
                  <c:v>84.86826525426207</c:v>
                </c:pt>
                <c:pt idx="29">
                  <c:v>96.590309433287899</c:v>
                </c:pt>
                <c:pt idx="30">
                  <c:v>90.052362975753979</c:v>
                </c:pt>
                <c:pt idx="31">
                  <c:v>37.80896428143005</c:v>
                </c:pt>
                <c:pt idx="32">
                  <c:v>70.109842329804536</c:v>
                </c:pt>
              </c:numCache>
            </c:numRef>
          </c:val>
          <c:smooth val="0"/>
          <c:extLst>
            <c:ext xmlns:c16="http://schemas.microsoft.com/office/drawing/2014/chart" uri="{C3380CC4-5D6E-409C-BE32-E72D297353CC}">
              <c16:uniqueId val="{00000003-066C-4B3C-9063-72ABDC506AB8}"/>
            </c:ext>
          </c:extLst>
        </c:ser>
        <c:dLbls>
          <c:showLegendKey val="0"/>
          <c:showVal val="0"/>
          <c:showCatName val="0"/>
          <c:showSerName val="0"/>
          <c:showPercent val="0"/>
          <c:showBubbleSize val="0"/>
        </c:dLbls>
        <c:marker val="1"/>
        <c:smooth val="0"/>
        <c:axId val="3"/>
        <c:axId val="4"/>
      </c:lineChart>
      <c:catAx>
        <c:axId val="40838915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1600928074245939E-2"/>
              <c:y val="0.21428571428571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38915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663573085846864"/>
              <c:y val="0.29323308270676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4.6403712296983757E-2"/>
          <c:y val="0.76691729323308266"/>
          <c:w val="0.92807424593967514"/>
          <c:h val="0.2180451127819548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'2.1.1.6-график'!#REF!</c:f>
              <c:strCache>
                <c:ptCount val="1"/>
                <c:pt idx="0">
                  <c:v>Развивающиеся</c:v>
                </c:pt>
              </c:strCache>
            </c:strRef>
          </c:tx>
          <c:spPr>
            <a:solidFill>
              <a:srgbClr val="9999FF"/>
            </a:solidFill>
            <a:ln w="3175">
              <a:solidFill>
                <a:srgbClr val="333399"/>
              </a:solidFill>
              <a:prstDash val="solid"/>
            </a:ln>
          </c:spPr>
          <c:invertIfNegative val="0"/>
          <c:cat>
            <c:numRef>
              <c:f>'2.1.1.6-график'!#REF!</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'2.1.1.6-график'!#REF!</c:f>
              <c:numCache>
                <c:formatCode>General</c:formatCode>
                <c:ptCount val="11"/>
                <c:pt idx="0">
                  <c:v>37.018000000000001</c:v>
                </c:pt>
                <c:pt idx="1">
                  <c:v>37.533000000000001</c:v>
                </c:pt>
                <c:pt idx="2">
                  <c:v>38.210999999999999</c:v>
                </c:pt>
                <c:pt idx="3">
                  <c:v>39.17</c:v>
                </c:pt>
                <c:pt idx="4">
                  <c:v>40.253</c:v>
                </c:pt>
                <c:pt idx="5">
                  <c:v>41.174999999999997</c:v>
                </c:pt>
                <c:pt idx="6">
                  <c:v>42.293999999999997</c:v>
                </c:pt>
                <c:pt idx="7">
                  <c:v>43.564</c:v>
                </c:pt>
                <c:pt idx="8">
                  <c:v>44.898000000000003</c:v>
                </c:pt>
                <c:pt idx="9">
                  <c:v>46.201000000000001</c:v>
                </c:pt>
                <c:pt idx="10">
                  <c:v>47.139000000000003</c:v>
                </c:pt>
              </c:numCache>
            </c:numRef>
          </c:val>
          <c:extLst>
            <c:ext xmlns:c16="http://schemas.microsoft.com/office/drawing/2014/chart" uri="{C3380CC4-5D6E-409C-BE32-E72D297353CC}">
              <c16:uniqueId val="{00000000-F6E6-454D-8C37-746C4F98C84F}"/>
            </c:ext>
          </c:extLst>
        </c:ser>
        <c:ser>
          <c:idx val="1"/>
          <c:order val="1"/>
          <c:tx>
            <c:strRef>
              <c:f>'2.1.1.6-график'!#REF!</c:f>
              <c:strCache>
                <c:ptCount val="1"/>
                <c:pt idx="0">
                  <c:v>Развитые</c:v>
                </c:pt>
              </c:strCache>
            </c:strRef>
          </c:tx>
          <c:spPr>
            <a:solidFill>
              <a:srgbClr val="993366"/>
            </a:solidFill>
            <a:ln w="25400">
              <a:solidFill>
                <a:srgbClr val="993366"/>
              </a:solidFill>
              <a:prstDash val="solid"/>
            </a:ln>
          </c:spPr>
          <c:invertIfNegative val="0"/>
          <c:cat>
            <c:numRef>
              <c:f>'2.1.1.6-график'!#REF!</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'2.1.1.6-график'!#REF!</c:f>
              <c:numCache>
                <c:formatCode>General</c:formatCode>
                <c:ptCount val="11"/>
                <c:pt idx="0">
                  <c:v>62.981999999999999</c:v>
                </c:pt>
                <c:pt idx="1">
                  <c:v>62.466999999999999</c:v>
                </c:pt>
                <c:pt idx="2">
                  <c:v>61.789000000000001</c:v>
                </c:pt>
                <c:pt idx="3">
                  <c:v>60.83</c:v>
                </c:pt>
                <c:pt idx="4">
                  <c:v>59.747</c:v>
                </c:pt>
                <c:pt idx="5">
                  <c:v>58.825000000000003</c:v>
                </c:pt>
                <c:pt idx="6">
                  <c:v>57.706000000000003</c:v>
                </c:pt>
                <c:pt idx="7">
                  <c:v>56.436</c:v>
                </c:pt>
                <c:pt idx="8">
                  <c:v>55.101999999999997</c:v>
                </c:pt>
                <c:pt idx="9">
                  <c:v>53.798999999999999</c:v>
                </c:pt>
                <c:pt idx="10">
                  <c:v>52.860999999999997</c:v>
                </c:pt>
              </c:numCache>
            </c:numRef>
          </c:val>
          <c:extLst>
            <c:ext xmlns:c16="http://schemas.microsoft.com/office/drawing/2014/chart" uri="{C3380CC4-5D6E-409C-BE32-E72D297353CC}">
              <c16:uniqueId val="{00000001-F6E6-454D-8C37-746C4F98C84F}"/>
            </c:ext>
          </c:extLst>
        </c:ser>
        <c:dLbls>
          <c:showLegendKey val="0"/>
          <c:showVal val="0"/>
          <c:showCatName val="0"/>
          <c:showSerName val="0"/>
          <c:showPercent val="0"/>
          <c:showBubbleSize val="0"/>
        </c:dLbls>
        <c:gapWidth val="150"/>
        <c:axId val="403295344"/>
        <c:axId val="1"/>
      </c:barChart>
      <c:catAx>
        <c:axId val="403295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403295344"/>
        <c:crosses val="autoZero"/>
        <c:crossBetween val="between"/>
        <c:majorUnit val="25"/>
      </c:valAx>
      <c:spPr>
        <a:solidFill>
          <a:srgbClr val="FFFFFF"/>
        </a:solidFill>
        <a:ln w="25400">
          <a:noFill/>
        </a:ln>
      </c:spPr>
    </c:plotArea>
    <c:legend>
      <c:legendPos val="b"/>
      <c:overlay val="0"/>
      <c:spPr>
        <a:solidFill>
          <a:srgbClr val="FFFFFF"/>
        </a:solidFill>
        <a:ln w="25400">
          <a:noFill/>
        </a:ln>
      </c:spPr>
      <c:txPr>
        <a:bodyPr/>
        <a:lstStyle/>
        <a:p>
          <a:pPr>
            <a:defRPr sz="2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#REF!</c:f>
              <c:strCache>
                <c:ptCount val="1"/>
                <c:pt idx="0">
                  <c:v>#ССЫЛКА!</c:v>
                </c:pt>
              </c:strCache>
            </c:strRef>
          </c:tx>
          <c:spPr>
            <a:ln w="25400">
              <a:solidFill>
                <a:srgbClr val="008000"/>
              </a:solidFill>
              <a:prstDash val="solid"/>
            </a:ln>
          </c:spPr>
          <c:marker>
            <c:symbol val="none"/>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0-0DF5-4D70-B751-59D6A38228FC}"/>
            </c:ext>
          </c:extLst>
        </c:ser>
        <c:ser>
          <c:idx val="1"/>
          <c:order val="1"/>
          <c:tx>
            <c:strRef>
              <c:f>#REF!</c:f>
              <c:strCache>
                <c:ptCount val="1"/>
                <c:pt idx="0">
                  <c:v>#ССЫЛКА!</c:v>
                </c:pt>
              </c:strCache>
            </c:strRef>
          </c:tx>
          <c:spPr>
            <a:ln w="25400">
              <a:solidFill>
                <a:srgbClr val="000080"/>
              </a:solidFill>
              <a:prstDash val="solid"/>
            </a:ln>
          </c:spPr>
          <c:marker>
            <c:symbol val="none"/>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1-0DF5-4D70-B751-59D6A38228FC}"/>
            </c:ext>
          </c:extLst>
        </c:ser>
        <c:ser>
          <c:idx val="2"/>
          <c:order val="2"/>
          <c:tx>
            <c:strRef>
              <c:f>#REF!</c:f>
              <c:strCache>
                <c:ptCount val="1"/>
                <c:pt idx="0">
                  <c:v>#ССЫЛКА!</c:v>
                </c:pt>
              </c:strCache>
            </c:strRef>
          </c:tx>
          <c:spPr>
            <a:ln w="25400">
              <a:solidFill>
                <a:srgbClr val="FF6600"/>
              </a:solidFill>
              <a:prstDash val="solid"/>
            </a:ln>
          </c:spPr>
          <c:marker>
            <c:symbol val="diamond"/>
            <c:size val="5"/>
            <c:spPr>
              <a:solidFill>
                <a:srgbClr val="FF6600"/>
              </a:solidFill>
              <a:ln>
                <a:solidFill>
                  <a:srgbClr val="FF6600"/>
                </a:solidFill>
                <a:prstDash val="solid"/>
              </a:ln>
            </c:spPr>
          </c:marker>
          <c:cat>
            <c:numRef>
              <c:f>#REF!</c:f>
              <c:numCache>
                <c:formatCode>General</c:formatCode>
                <c:ptCount val="1"/>
                <c:pt idx="0">
                  <c:v>1</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2-0DF5-4D70-B751-59D6A38228FC}"/>
            </c:ext>
          </c:extLst>
        </c:ser>
        <c:dLbls>
          <c:showLegendKey val="0"/>
          <c:showVal val="0"/>
          <c:showCatName val="0"/>
          <c:showSerName val="0"/>
          <c:showPercent val="0"/>
          <c:showBubbleSize val="0"/>
        </c:dLbls>
        <c:smooth val="0"/>
        <c:axId val="408391776"/>
        <c:axId val="1"/>
      </c:lineChart>
      <c:catAx>
        <c:axId val="40839177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408391776"/>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'3.3.9-график'!#REF!</c:f>
              <c:strCache>
                <c:ptCount val="1"/>
                <c:pt idx="0">
                  <c:v>Количество клиентов банков(изм-ние год-к-году)</c:v>
                </c:pt>
              </c:strCache>
            </c:strRef>
          </c:tx>
          <c:spPr>
            <a:ln w="22225">
              <a:solidFill>
                <a:srgbClr val="0070C0"/>
              </a:solidFill>
              <a:prstDash val="solid"/>
            </a:ln>
          </c:spPr>
          <c:marker>
            <c:symbol val="diamond"/>
            <c:size val="5"/>
            <c:spPr>
              <a:solidFill>
                <a:srgbClr val="0070C0"/>
              </a:solidFill>
              <a:ln>
                <a:solidFill>
                  <a:srgbClr val="000080"/>
                </a:solidFill>
                <a:prstDash val="solid"/>
              </a:ln>
            </c:spPr>
          </c:marker>
          <c:cat>
            <c:strRef>
              <c:f>'3.3.9-график'!#REF!</c:f>
              <c:strCache>
                <c:ptCount val="11"/>
                <c:pt idx="0">
                  <c:v>1кв.2008</c:v>
                </c:pt>
                <c:pt idx="1">
                  <c:v>2кв.2008</c:v>
                </c:pt>
                <c:pt idx="2">
                  <c:v>3кв.2008</c:v>
                </c:pt>
                <c:pt idx="3">
                  <c:v>4 кв.2008</c:v>
                </c:pt>
                <c:pt idx="4">
                  <c:v>1кв.2009</c:v>
                </c:pt>
                <c:pt idx="5">
                  <c:v>2кв.2009</c:v>
                </c:pt>
                <c:pt idx="6">
                  <c:v>3кв.2009</c:v>
                </c:pt>
                <c:pt idx="7">
                  <c:v>4кв.2009</c:v>
                </c:pt>
                <c:pt idx="8">
                  <c:v>1кв.2010</c:v>
                </c:pt>
                <c:pt idx="9">
                  <c:v>2кв.2010</c:v>
                </c:pt>
                <c:pt idx="10">
                  <c:v>3кв.2010</c:v>
                </c:pt>
              </c:strCache>
            </c:strRef>
          </c:cat>
          <c:val>
            <c:numRef>
              <c:f>'3.3.9-график'!#REF!</c:f>
              <c:numCache>
                <c:formatCode>General</c:formatCode>
                <c:ptCount val="11"/>
                <c:pt idx="0">
                  <c:v>14.563183565368348</c:v>
                </c:pt>
                <c:pt idx="1">
                  <c:v>-7.5262651119154924</c:v>
                </c:pt>
                <c:pt idx="2">
                  <c:v>-10.676478886043782</c:v>
                </c:pt>
                <c:pt idx="3">
                  <c:v>-13.661153221367314</c:v>
                </c:pt>
                <c:pt idx="4">
                  <c:v>-2.1415521986310182</c:v>
                </c:pt>
                <c:pt idx="5">
                  <c:v>5.417313408913401</c:v>
                </c:pt>
                <c:pt idx="6">
                  <c:v>0.90359978040947908</c:v>
                </c:pt>
                <c:pt idx="7">
                  <c:v>0.67856734222075943</c:v>
                </c:pt>
                <c:pt idx="8">
                  <c:v>-4.0897259495559268</c:v>
                </c:pt>
                <c:pt idx="9">
                  <c:v>0.83942494153535563</c:v>
                </c:pt>
                <c:pt idx="10">
                  <c:v>-1.7904483429892224</c:v>
                </c:pt>
              </c:numCache>
            </c:numRef>
          </c:val>
          <c:smooth val="0"/>
          <c:extLst>
            <c:ext xmlns:c16="http://schemas.microsoft.com/office/drawing/2014/chart" uri="{C3380CC4-5D6E-409C-BE32-E72D297353CC}">
              <c16:uniqueId val="{00000000-2E84-4881-AB6E-ABDA5FF271B5}"/>
            </c:ext>
          </c:extLst>
        </c:ser>
        <c:ser>
          <c:idx val="1"/>
          <c:order val="1"/>
          <c:tx>
            <c:strRef>
              <c:f>'3.3.9-график'!#REF!</c:f>
              <c:strCache>
                <c:ptCount val="1"/>
                <c:pt idx="0">
                  <c:v>Депозиты физ.лиц (изм-ние год-к-году)</c:v>
                </c:pt>
              </c:strCache>
            </c:strRef>
          </c:tx>
          <c:spPr>
            <a:ln w="25400">
              <a:solidFill>
                <a:srgbClr val="00B050"/>
              </a:solidFill>
              <a:prstDash val="solid"/>
            </a:ln>
          </c:spPr>
          <c:marker>
            <c:symbol val="square"/>
            <c:size val="5"/>
            <c:spPr>
              <a:solidFill>
                <a:srgbClr val="92D050"/>
              </a:solidFill>
              <a:ln>
                <a:solidFill>
                  <a:srgbClr val="00B050"/>
                </a:solidFill>
                <a:prstDash val="solid"/>
              </a:ln>
            </c:spPr>
          </c:marker>
          <c:cat>
            <c:strRef>
              <c:f>'3.3.9-график'!#REF!</c:f>
              <c:strCache>
                <c:ptCount val="11"/>
                <c:pt idx="0">
                  <c:v>1кв.2008</c:v>
                </c:pt>
                <c:pt idx="1">
                  <c:v>2кв.2008</c:v>
                </c:pt>
                <c:pt idx="2">
                  <c:v>3кв.2008</c:v>
                </c:pt>
                <c:pt idx="3">
                  <c:v>4 кв.2008</c:v>
                </c:pt>
                <c:pt idx="4">
                  <c:v>1кв.2009</c:v>
                </c:pt>
                <c:pt idx="5">
                  <c:v>2кв.2009</c:v>
                </c:pt>
                <c:pt idx="6">
                  <c:v>3кв.2009</c:v>
                </c:pt>
                <c:pt idx="7">
                  <c:v>4кв.2009</c:v>
                </c:pt>
                <c:pt idx="8">
                  <c:v>1кв.2010</c:v>
                </c:pt>
                <c:pt idx="9">
                  <c:v>2кв.2010</c:v>
                </c:pt>
                <c:pt idx="10">
                  <c:v>3кв.2010</c:v>
                </c:pt>
              </c:strCache>
            </c:strRef>
          </c:cat>
          <c:val>
            <c:numRef>
              <c:f>'3.3.9-график'!#REF!</c:f>
              <c:numCache>
                <c:formatCode>General</c:formatCode>
                <c:ptCount val="11"/>
                <c:pt idx="0">
                  <c:v>25.909789272359788</c:v>
                </c:pt>
                <c:pt idx="1">
                  <c:v>7.7803911769216683</c:v>
                </c:pt>
                <c:pt idx="2">
                  <c:v>9.9778823165655552</c:v>
                </c:pt>
                <c:pt idx="3">
                  <c:v>3.6023340420205727</c:v>
                </c:pt>
                <c:pt idx="4">
                  <c:v>8.3008048750488683</c:v>
                </c:pt>
                <c:pt idx="5">
                  <c:v>10.800453032551331</c:v>
                </c:pt>
                <c:pt idx="6">
                  <c:v>18.827246345117629</c:v>
                </c:pt>
                <c:pt idx="7">
                  <c:v>27.856735554653838</c:v>
                </c:pt>
                <c:pt idx="8">
                  <c:v>22.462769623364636</c:v>
                </c:pt>
                <c:pt idx="9">
                  <c:v>24.764105691669272</c:v>
                </c:pt>
                <c:pt idx="10">
                  <c:v>16.262369474739685</c:v>
                </c:pt>
              </c:numCache>
            </c:numRef>
          </c:val>
          <c:smooth val="0"/>
          <c:extLst>
            <c:ext xmlns:c16="http://schemas.microsoft.com/office/drawing/2014/chart" uri="{C3380CC4-5D6E-409C-BE32-E72D297353CC}">
              <c16:uniqueId val="{00000001-2E84-4881-AB6E-ABDA5FF271B5}"/>
            </c:ext>
          </c:extLst>
        </c:ser>
        <c:dLbls>
          <c:showLegendKey val="0"/>
          <c:showVal val="0"/>
          <c:showCatName val="0"/>
          <c:showSerName val="0"/>
          <c:showPercent val="0"/>
          <c:showBubbleSize val="0"/>
        </c:dLbls>
        <c:marker val="1"/>
        <c:smooth val="0"/>
        <c:axId val="408402600"/>
        <c:axId val="1"/>
      </c:lineChart>
      <c:catAx>
        <c:axId val="4084026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rot="-5400000" vert="horz"/>
              <a:lstStyle/>
              <a:p>
                <a:pPr>
                  <a:defRPr b="1"/>
                </a:pPr>
                <a:r>
                  <a:rPr lang="en-US" b="1"/>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408402600"/>
        <c:crosses val="autoZero"/>
        <c:crossBetween val="midCat"/>
      </c:valAx>
      <c:spPr>
        <a:noFill/>
        <a:ln w="12700">
          <a:solidFill>
            <a:srgbClr val="808080"/>
          </a:solidFill>
          <a:prstDash val="solid"/>
        </a:ln>
      </c:spPr>
    </c:plotArea>
    <c:legend>
      <c:legendPos val="b"/>
      <c:overlay val="0"/>
      <c:spPr>
        <a:noFill/>
        <a:ln w="25400">
          <a:noFill/>
        </a:ln>
      </c:spPr>
      <c:txPr>
        <a:bodyPr/>
        <a:lstStyle/>
        <a:p>
          <a:pPr>
            <a:defRPr b="0"/>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210526315789472E-2"/>
          <c:y val="4.9295774647887321E-2"/>
          <c:w val="0.85894736842105268"/>
          <c:h val="0.8098591549295775"/>
        </c:manualLayout>
      </c:layout>
      <c:barChart>
        <c:barDir val="col"/>
        <c:grouping val="clustered"/>
        <c:varyColors val="0"/>
        <c:ser>
          <c:idx val="4"/>
          <c:order val="1"/>
          <c:tx>
            <c:v>квартильаралық интервал</c:v>
          </c:tx>
          <c:spPr>
            <a:solidFill>
              <a:srgbClr val="FF8080"/>
            </a:solidFill>
            <a:ln w="25400">
              <a:noFill/>
            </a:ln>
          </c:spPr>
          <c:invertIfNegative val="0"/>
          <c:cat>
            <c:strRef>
              <c:f>'3.3.9-график'!$C$4:$V$4</c:f>
              <c:strCache>
                <c:ptCount val="20"/>
                <c:pt idx="0">
                  <c:v>қаң.2007</c:v>
                </c:pt>
                <c:pt idx="1">
                  <c:v> 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'3.3.9-график'!$C$6:$V$6</c:f>
              <c:numCache>
                <c:formatCode>0.00</c:formatCode>
                <c:ptCount val="20"/>
                <c:pt idx="0">
                  <c:v>-3.7162548770145361E-2</c:v>
                </c:pt>
                <c:pt idx="1">
                  <c:v>-3.5923399934395438E-2</c:v>
                </c:pt>
                <c:pt idx="2">
                  <c:v>-1.1548833570701009E-2</c:v>
                </c:pt>
                <c:pt idx="3">
                  <c:v>-2.3502299222451836E-3</c:v>
                </c:pt>
                <c:pt idx="4">
                  <c:v>1.5413485780450089E-3</c:v>
                </c:pt>
                <c:pt idx="5">
                  <c:v>-2.0179376059801975E-2</c:v>
                </c:pt>
                <c:pt idx="6">
                  <c:v>-3.6972808801891216E-2</c:v>
                </c:pt>
                <c:pt idx="7">
                  <c:v>-1.5251413415309337E-2</c:v>
                </c:pt>
                <c:pt idx="8">
                  <c:v>-5.8016397162415695E-3</c:v>
                </c:pt>
                <c:pt idx="9">
                  <c:v>-3.2509672436958946E-3</c:v>
                </c:pt>
                <c:pt idx="10">
                  <c:v>-1.2941443711637049E-3</c:v>
                </c:pt>
                <c:pt idx="11">
                  <c:v>-1.9430979698990594E-4</c:v>
                </c:pt>
                <c:pt idx="12">
                  <c:v>-1.1450179796017357E-2</c:v>
                </c:pt>
                <c:pt idx="13">
                  <c:v>-2.4363233757797378E-2</c:v>
                </c:pt>
                <c:pt idx="14">
                  <c:v>-1.7019125310106187E-2</c:v>
                </c:pt>
                <c:pt idx="15">
                  <c:v>-1.8452923929703741E-2</c:v>
                </c:pt>
                <c:pt idx="16">
                  <c:v>-1.4024305869643944E-2</c:v>
                </c:pt>
                <c:pt idx="17">
                  <c:v>-2.0907364966258151E-2</c:v>
                </c:pt>
                <c:pt idx="18">
                  <c:v>-3.0547408948011605E-3</c:v>
                </c:pt>
                <c:pt idx="19">
                  <c:v>-1.3374812709189283E-2</c:v>
                </c:pt>
              </c:numCache>
            </c:numRef>
          </c:val>
          <c:extLst>
            <c:ext xmlns:c16="http://schemas.microsoft.com/office/drawing/2014/chart" uri="{C3380CC4-5D6E-409C-BE32-E72D297353CC}">
              <c16:uniqueId val="{00000000-2568-4500-AA86-7D122524FF3B}"/>
            </c:ext>
          </c:extLst>
        </c:ser>
        <c:ser>
          <c:idx val="5"/>
          <c:order val="2"/>
          <c:tx>
            <c:strRef>
              <c:f>'3.3.9-график'!$B$7</c:f>
              <c:strCache>
                <c:ptCount val="1"/>
                <c:pt idx="0">
                  <c:v>75-процентиль</c:v>
                </c:pt>
              </c:strCache>
            </c:strRef>
          </c:tx>
          <c:spPr>
            <a:solidFill>
              <a:srgbClr val="FF8080"/>
            </a:solidFill>
            <a:ln w="25400">
              <a:noFill/>
            </a:ln>
          </c:spPr>
          <c:invertIfNegative val="0"/>
          <c:cat>
            <c:strRef>
              <c:f>'3.3.9-график'!$C$4:$V$4</c:f>
              <c:strCache>
                <c:ptCount val="20"/>
                <c:pt idx="0">
                  <c:v>қаң.2007</c:v>
                </c:pt>
                <c:pt idx="1">
                  <c:v> 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'3.3.9-график'!$C$7:$V$7</c:f>
              <c:numCache>
                <c:formatCode>0.00</c:formatCode>
                <c:ptCount val="20"/>
                <c:pt idx="0">
                  <c:v>1.047925424443462E-2</c:v>
                </c:pt>
                <c:pt idx="1">
                  <c:v>1.5300752846525175E-2</c:v>
                </c:pt>
                <c:pt idx="2">
                  <c:v>2.0897985746048137E-2</c:v>
                </c:pt>
                <c:pt idx="3">
                  <c:v>1.6470243876055189E-2</c:v>
                </c:pt>
                <c:pt idx="4">
                  <c:v>3.4998300817928395E-2</c:v>
                </c:pt>
                <c:pt idx="5">
                  <c:v>1.1039624885424858E-2</c:v>
                </c:pt>
                <c:pt idx="6">
                  <c:v>1.5559348319833289E-2</c:v>
                </c:pt>
                <c:pt idx="7">
                  <c:v>9.3911589768651133E-3</c:v>
                </c:pt>
                <c:pt idx="8">
                  <c:v>2.9212809289979842E-2</c:v>
                </c:pt>
                <c:pt idx="9">
                  <c:v>5.0965338671757843E-2</c:v>
                </c:pt>
                <c:pt idx="10">
                  <c:v>4.4197144130108348E-2</c:v>
                </c:pt>
                <c:pt idx="11">
                  <c:v>8.1084853749094757E-2</c:v>
                </c:pt>
                <c:pt idx="12">
                  <c:v>1.984490175349065E-2</c:v>
                </c:pt>
                <c:pt idx="13">
                  <c:v>2.5168476925363045E-2</c:v>
                </c:pt>
                <c:pt idx="14">
                  <c:v>3.9280110993752407E-2</c:v>
                </c:pt>
                <c:pt idx="15">
                  <c:v>1.9679614893984135E-2</c:v>
                </c:pt>
                <c:pt idx="16">
                  <c:v>1.394742716374537E-2</c:v>
                </c:pt>
                <c:pt idx="17">
                  <c:v>1.1549782356648108E-2</c:v>
                </c:pt>
                <c:pt idx="18">
                  <c:v>1.0437484825955582E-2</c:v>
                </c:pt>
                <c:pt idx="19">
                  <c:v>2.0551479691922975E-2</c:v>
                </c:pt>
              </c:numCache>
            </c:numRef>
          </c:val>
          <c:extLst>
            <c:ext xmlns:c16="http://schemas.microsoft.com/office/drawing/2014/chart" uri="{C3380CC4-5D6E-409C-BE32-E72D297353CC}">
              <c16:uniqueId val="{00000001-2568-4500-AA86-7D122524FF3B}"/>
            </c:ext>
          </c:extLst>
        </c:ser>
        <c:dLbls>
          <c:showLegendKey val="0"/>
          <c:showVal val="0"/>
          <c:showCatName val="0"/>
          <c:showSerName val="0"/>
          <c:showPercent val="0"/>
          <c:showBubbleSize val="0"/>
        </c:dLbls>
        <c:gapWidth val="110"/>
        <c:overlap val="100"/>
        <c:axId val="408402272"/>
        <c:axId val="1"/>
      </c:barChart>
      <c:lineChart>
        <c:grouping val="standard"/>
        <c:varyColors val="0"/>
        <c:ser>
          <c:idx val="0"/>
          <c:order val="0"/>
          <c:tx>
            <c:strRef>
              <c:f>'3.3.9-график'!$B$5</c:f>
              <c:strCache>
                <c:ptCount val="1"/>
                <c:pt idx="0">
                  <c:v>медиана</c:v>
                </c:pt>
              </c:strCache>
            </c:strRef>
          </c:tx>
          <c:spPr>
            <a:ln w="12700">
              <a:solidFill>
                <a:srgbClr val="800080"/>
              </a:solidFill>
              <a:prstDash val="solid"/>
            </a:ln>
          </c:spPr>
          <c:marker>
            <c:symbol val="triangle"/>
            <c:size val="3"/>
            <c:spPr>
              <a:solidFill>
                <a:srgbClr val="800080"/>
              </a:solidFill>
              <a:ln>
                <a:solidFill>
                  <a:srgbClr val="800080"/>
                </a:solidFill>
                <a:prstDash val="solid"/>
              </a:ln>
            </c:spPr>
          </c:marker>
          <c:cat>
            <c:strRef>
              <c:f>'3.3.9-график'!$C$4:$V$4</c:f>
              <c:strCache>
                <c:ptCount val="20"/>
                <c:pt idx="0">
                  <c:v>қаң.2007</c:v>
                </c:pt>
                <c:pt idx="1">
                  <c:v> 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'3.3.9-график'!$C$5:$V$5</c:f>
              <c:numCache>
                <c:formatCode>0.00</c:formatCode>
                <c:ptCount val="20"/>
                <c:pt idx="0">
                  <c:v>1.4315229114678059E-3</c:v>
                </c:pt>
                <c:pt idx="1">
                  <c:v>-1.9319552685845389E-5</c:v>
                </c:pt>
                <c:pt idx="2">
                  <c:v>3.3959589502352986E-3</c:v>
                </c:pt>
                <c:pt idx="3">
                  <c:v>7.0412295641652809E-3</c:v>
                </c:pt>
                <c:pt idx="4">
                  <c:v>1.0015049872329734E-2</c:v>
                </c:pt>
                <c:pt idx="5">
                  <c:v>4.2198171821748783E-5</c:v>
                </c:pt>
                <c:pt idx="6">
                  <c:v>2.1193954731583563E-3</c:v>
                </c:pt>
                <c:pt idx="7">
                  <c:v>1.1676093788463595E-3</c:v>
                </c:pt>
                <c:pt idx="8">
                  <c:v>9.0889436442270419E-3</c:v>
                </c:pt>
                <c:pt idx="9">
                  <c:v>1.6410539469767806E-2</c:v>
                </c:pt>
                <c:pt idx="10">
                  <c:v>1.1795814417119348E-2</c:v>
                </c:pt>
                <c:pt idx="11">
                  <c:v>2.0262278524376901E-2</c:v>
                </c:pt>
                <c:pt idx="12">
                  <c:v>3.986115592932416E-3</c:v>
                </c:pt>
                <c:pt idx="13">
                  <c:v>-1.6494448343883054E-4</c:v>
                </c:pt>
                <c:pt idx="14">
                  <c:v>4.4522586522983366E-3</c:v>
                </c:pt>
                <c:pt idx="15">
                  <c:v>2.4076581173939635E-3</c:v>
                </c:pt>
                <c:pt idx="16">
                  <c:v>1.4086783787392477E-3</c:v>
                </c:pt>
                <c:pt idx="17">
                  <c:v>-3.5748447729840837E-5</c:v>
                </c:pt>
                <c:pt idx="18">
                  <c:v>3.1196874575357505E-3</c:v>
                </c:pt>
                <c:pt idx="19">
                  <c:v>2.9017787176408758E-3</c:v>
                </c:pt>
              </c:numCache>
            </c:numRef>
          </c:val>
          <c:smooth val="0"/>
          <c:extLst>
            <c:ext xmlns:c16="http://schemas.microsoft.com/office/drawing/2014/chart" uri="{C3380CC4-5D6E-409C-BE32-E72D297353CC}">
              <c16:uniqueId val="{00000002-2568-4500-AA86-7D122524FF3B}"/>
            </c:ext>
          </c:extLst>
        </c:ser>
        <c:ser>
          <c:idx val="1"/>
          <c:order val="3"/>
          <c:tx>
            <c:strRef>
              <c:f>'3.3.9-график'!$B$8</c:f>
              <c:strCache>
                <c:ptCount val="1"/>
                <c:pt idx="0">
                  <c:v>10-процентиль</c:v>
                </c:pt>
              </c:strCache>
            </c:strRef>
          </c:tx>
          <c:spPr>
            <a:ln w="25400">
              <a:pattFill prst="pct75">
                <a:fgClr>
                  <a:srgbClr val="993366"/>
                </a:fgClr>
                <a:bgClr>
                  <a:srgbClr val="FFFFFF"/>
                </a:bgClr>
              </a:pattFill>
              <a:prstDash val="solid"/>
            </a:ln>
          </c:spPr>
          <c:marker>
            <c:symbol val="none"/>
          </c:marker>
          <c:cat>
            <c:strRef>
              <c:f>'3.3.9-график'!$C$4:$V$4</c:f>
              <c:strCache>
                <c:ptCount val="20"/>
                <c:pt idx="0">
                  <c:v>қаң.2007</c:v>
                </c:pt>
                <c:pt idx="1">
                  <c:v> 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'3.3.9-график'!$C$8:$V$8</c:f>
              <c:numCache>
                <c:formatCode>0.00</c:formatCode>
                <c:ptCount val="20"/>
                <c:pt idx="0">
                  <c:v>-0.10877864407794152</c:v>
                </c:pt>
                <c:pt idx="1">
                  <c:v>-8.8528197711396889E-2</c:v>
                </c:pt>
                <c:pt idx="2">
                  <c:v>-6.3791012743503031E-2</c:v>
                </c:pt>
                <c:pt idx="3">
                  <c:v>-2.3168362461051674E-2</c:v>
                </c:pt>
                <c:pt idx="4">
                  <c:v>-2.8110917402988832E-2</c:v>
                </c:pt>
                <c:pt idx="5">
                  <c:v>-6.7814484861714847E-2</c:v>
                </c:pt>
                <c:pt idx="6">
                  <c:v>-8.221298409475597E-2</c:v>
                </c:pt>
                <c:pt idx="7">
                  <c:v>-7.3060707709770883E-2</c:v>
                </c:pt>
                <c:pt idx="8">
                  <c:v>-4.677355634535417E-2</c:v>
                </c:pt>
                <c:pt idx="9">
                  <c:v>-6.197608608559646E-2</c:v>
                </c:pt>
                <c:pt idx="10">
                  <c:v>-2.9686392309820571E-2</c:v>
                </c:pt>
                <c:pt idx="11">
                  <c:v>-2.9146195665101779E-2</c:v>
                </c:pt>
                <c:pt idx="12">
                  <c:v>-4.9592689450146332E-2</c:v>
                </c:pt>
                <c:pt idx="13">
                  <c:v>-5.4359421521591733E-2</c:v>
                </c:pt>
                <c:pt idx="14">
                  <c:v>-5.3046618600498217E-2</c:v>
                </c:pt>
                <c:pt idx="15">
                  <c:v>-5.3992870969914689E-2</c:v>
                </c:pt>
                <c:pt idx="16">
                  <c:v>-5.0207800220410305E-2</c:v>
                </c:pt>
                <c:pt idx="17">
                  <c:v>-8.7244529739318177E-2</c:v>
                </c:pt>
                <c:pt idx="18">
                  <c:v>-4.9011220099601654E-2</c:v>
                </c:pt>
                <c:pt idx="19">
                  <c:v>-6.7798312068980709E-2</c:v>
                </c:pt>
              </c:numCache>
            </c:numRef>
          </c:val>
          <c:smooth val="0"/>
          <c:extLst>
            <c:ext xmlns:c16="http://schemas.microsoft.com/office/drawing/2014/chart" uri="{C3380CC4-5D6E-409C-BE32-E72D297353CC}">
              <c16:uniqueId val="{00000003-2568-4500-AA86-7D122524FF3B}"/>
            </c:ext>
          </c:extLst>
        </c:ser>
        <c:ser>
          <c:idx val="2"/>
          <c:order val="4"/>
          <c:tx>
            <c:v>10-90-процентильдер</c:v>
          </c:tx>
          <c:spPr>
            <a:ln w="25400">
              <a:pattFill prst="pct75">
                <a:fgClr>
                  <a:srgbClr val="993366"/>
                </a:fgClr>
                <a:bgClr>
                  <a:srgbClr val="FFFFFF"/>
                </a:bgClr>
              </a:pattFill>
              <a:prstDash val="solid"/>
            </a:ln>
          </c:spPr>
          <c:marker>
            <c:symbol val="none"/>
          </c:marker>
          <c:cat>
            <c:strRef>
              <c:f>'3.3.9-график'!$C$4:$V$4</c:f>
              <c:strCache>
                <c:ptCount val="20"/>
                <c:pt idx="0">
                  <c:v>қаң.2007</c:v>
                </c:pt>
                <c:pt idx="1">
                  <c:v> 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'3.3.9-график'!$C$9:$V$9</c:f>
              <c:numCache>
                <c:formatCode>0.00</c:formatCode>
                <c:ptCount val="20"/>
                <c:pt idx="0">
                  <c:v>6.2054807191299979E-2</c:v>
                </c:pt>
                <c:pt idx="1">
                  <c:v>4.6353594109491213E-2</c:v>
                </c:pt>
                <c:pt idx="2">
                  <c:v>5.0228026198113965E-2</c:v>
                </c:pt>
                <c:pt idx="3">
                  <c:v>8.9660511168725199E-2</c:v>
                </c:pt>
                <c:pt idx="4">
                  <c:v>6.2841818084035966E-2</c:v>
                </c:pt>
                <c:pt idx="5">
                  <c:v>5.2907191461226889E-2</c:v>
                </c:pt>
                <c:pt idx="6">
                  <c:v>9.1539234142101328E-2</c:v>
                </c:pt>
                <c:pt idx="7">
                  <c:v>4.276173745834573E-2</c:v>
                </c:pt>
                <c:pt idx="8">
                  <c:v>9.374664489162228E-2</c:v>
                </c:pt>
                <c:pt idx="9">
                  <c:v>8.2473428637238541E-2</c:v>
                </c:pt>
                <c:pt idx="10">
                  <c:v>6.4260413025090446E-2</c:v>
                </c:pt>
                <c:pt idx="11">
                  <c:v>0.1205781719251348</c:v>
                </c:pt>
                <c:pt idx="12">
                  <c:v>0.11428132841264957</c:v>
                </c:pt>
                <c:pt idx="13">
                  <c:v>5.1729955341842125E-2</c:v>
                </c:pt>
                <c:pt idx="14">
                  <c:v>5.6798024844819647E-2</c:v>
                </c:pt>
                <c:pt idx="15">
                  <c:v>8.5652316222882705E-2</c:v>
                </c:pt>
                <c:pt idx="16">
                  <c:v>4.1584029856775055E-2</c:v>
                </c:pt>
                <c:pt idx="17">
                  <c:v>6.1328884161431757E-2</c:v>
                </c:pt>
                <c:pt idx="18">
                  <c:v>5.9841691731319702E-2</c:v>
                </c:pt>
                <c:pt idx="19">
                  <c:v>5.5163410512076037E-2</c:v>
                </c:pt>
              </c:numCache>
            </c:numRef>
          </c:val>
          <c:smooth val="0"/>
          <c:extLst>
            <c:ext xmlns:c16="http://schemas.microsoft.com/office/drawing/2014/chart" uri="{C3380CC4-5D6E-409C-BE32-E72D297353CC}">
              <c16:uniqueId val="{00000004-2568-4500-AA86-7D122524FF3B}"/>
            </c:ext>
          </c:extLst>
        </c:ser>
        <c:dLbls>
          <c:showLegendKey val="0"/>
          <c:showVal val="0"/>
          <c:showCatName val="0"/>
          <c:showSerName val="0"/>
          <c:showPercent val="0"/>
          <c:showBubbleSize val="0"/>
        </c:dLbls>
        <c:marker val="1"/>
        <c:smooth val="0"/>
        <c:axId val="408402272"/>
        <c:axId val="1"/>
      </c:lineChart>
      <c:catAx>
        <c:axId val="40840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0.25"/>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02272"/>
        <c:crosses val="autoZero"/>
        <c:crossBetween val="between"/>
      </c:valAx>
      <c:spPr>
        <a:solidFill>
          <a:srgbClr val="FFFFFF"/>
        </a:solidFill>
        <a:ln w="25400">
          <a:noFill/>
        </a:ln>
      </c:spPr>
    </c:plotArea>
    <c:legend>
      <c:legendPos val="r"/>
      <c:legendEntry>
        <c:idx val="1"/>
        <c:delete val="1"/>
      </c:legendEntry>
      <c:legendEntry>
        <c:idx val="3"/>
        <c:delete val="1"/>
      </c:legendEntry>
      <c:layout>
        <c:manualLayout>
          <c:xMode val="edge"/>
          <c:yMode val="edge"/>
          <c:x val="1.0526315789473684E-2"/>
          <c:y val="0.82042253521126762"/>
          <c:w val="0.97052631578947368"/>
          <c:h val="0.169014084507042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1"/>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70523330704E-2"/>
          <c:y val="4.1055718475073312E-2"/>
          <c:w val="0.89366231639489946"/>
          <c:h val="0.76246334310850439"/>
        </c:manualLayout>
      </c:layout>
      <c:lineChart>
        <c:grouping val="standard"/>
        <c:varyColors val="0"/>
        <c:ser>
          <c:idx val="0"/>
          <c:order val="0"/>
          <c:tx>
            <c:strRef>
              <c:f>'5-бокс 1-график'!$B$5</c:f>
              <c:strCache>
                <c:ptCount val="1"/>
                <c:pt idx="0">
                  <c:v>АҚШ доллары бойынша баланс бойынша валюталық позиция</c:v>
                </c:pt>
              </c:strCache>
            </c:strRef>
          </c:tx>
          <c:spPr>
            <a:ln w="25400">
              <a:solidFill>
                <a:srgbClr val="000080"/>
              </a:solidFill>
              <a:prstDash val="solid"/>
            </a:ln>
          </c:spPr>
          <c:marker>
            <c:symbol val="none"/>
          </c:marker>
          <c:cat>
            <c:numRef>
              <c:f>'5-бокс 1-график'!$C$4:$AY$4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'5-бокс 1-график'!$C$5:$AY$5</c:f>
              <c:numCache>
                <c:formatCode>General</c:formatCode>
                <c:ptCount val="49"/>
                <c:pt idx="0">
                  <c:v>66401240.599999964</c:v>
                </c:pt>
                <c:pt idx="1">
                  <c:v>70903614.50999999</c:v>
                </c:pt>
                <c:pt idx="2">
                  <c:v>87256174.48999998</c:v>
                </c:pt>
                <c:pt idx="3">
                  <c:v>82807718.289999977</c:v>
                </c:pt>
                <c:pt idx="4">
                  <c:v>20576692.581999987</c:v>
                </c:pt>
                <c:pt idx="5">
                  <c:v>47035288.840899885</c:v>
                </c:pt>
                <c:pt idx="6">
                  <c:v>64948964.555000067</c:v>
                </c:pt>
                <c:pt idx="7">
                  <c:v>56673500.263000056</c:v>
                </c:pt>
                <c:pt idx="8">
                  <c:v>71712991.703200012</c:v>
                </c:pt>
                <c:pt idx="9">
                  <c:v>96002844.423200011</c:v>
                </c:pt>
                <c:pt idx="10">
                  <c:v>111582972.16320001</c:v>
                </c:pt>
                <c:pt idx="11">
                  <c:v>153603471.7432</c:v>
                </c:pt>
                <c:pt idx="12">
                  <c:v>130814051.40320002</c:v>
                </c:pt>
                <c:pt idx="13">
                  <c:v>149369342.79320002</c:v>
                </c:pt>
                <c:pt idx="14">
                  <c:v>167386862.9932</c:v>
                </c:pt>
                <c:pt idx="15">
                  <c:v>135392072.32299995</c:v>
                </c:pt>
                <c:pt idx="16">
                  <c:v>189495965.41319996</c:v>
                </c:pt>
                <c:pt idx="17">
                  <c:v>196755919.1232</c:v>
                </c:pt>
                <c:pt idx="18">
                  <c:v>199326908.33320001</c:v>
                </c:pt>
                <c:pt idx="19">
                  <c:v>171818325.7209999</c:v>
                </c:pt>
                <c:pt idx="20">
                  <c:v>189013253.09690008</c:v>
                </c:pt>
                <c:pt idx="21">
                  <c:v>172546936.8732</c:v>
                </c:pt>
                <c:pt idx="22">
                  <c:v>166282217.1832</c:v>
                </c:pt>
                <c:pt idx="23">
                  <c:v>148758620.96319997</c:v>
                </c:pt>
                <c:pt idx="24">
                  <c:v>164793149.00319999</c:v>
                </c:pt>
                <c:pt idx="25">
                  <c:v>228993181.18180004</c:v>
                </c:pt>
                <c:pt idx="26">
                  <c:v>249526973.61870003</c:v>
                </c:pt>
                <c:pt idx="27">
                  <c:v>262292429.45120001</c:v>
                </c:pt>
                <c:pt idx="28">
                  <c:v>269635103.71300006</c:v>
                </c:pt>
                <c:pt idx="29">
                  <c:v>249888550.53119999</c:v>
                </c:pt>
                <c:pt idx="30">
                  <c:v>257769398.9612</c:v>
                </c:pt>
                <c:pt idx="31">
                  <c:v>228470085.3612</c:v>
                </c:pt>
                <c:pt idx="32">
                  <c:v>231343028.29939994</c:v>
                </c:pt>
                <c:pt idx="33">
                  <c:v>229767255.49110001</c:v>
                </c:pt>
                <c:pt idx="34">
                  <c:v>226445482.66119999</c:v>
                </c:pt>
                <c:pt idx="35">
                  <c:v>237519684.6112</c:v>
                </c:pt>
                <c:pt idx="36">
                  <c:v>229788713.13120002</c:v>
                </c:pt>
                <c:pt idx="37">
                  <c:v>223599126.24120003</c:v>
                </c:pt>
                <c:pt idx="38">
                  <c:v>229903518.74120009</c:v>
                </c:pt>
                <c:pt idx="39">
                  <c:v>223989161.9774</c:v>
                </c:pt>
                <c:pt idx="40">
                  <c:v>214350246.60119998</c:v>
                </c:pt>
                <c:pt idx="41">
                  <c:v>239058670.6112</c:v>
                </c:pt>
                <c:pt idx="42">
                  <c:v>266549773.71379995</c:v>
                </c:pt>
                <c:pt idx="43">
                  <c:v>278170584.86260009</c:v>
                </c:pt>
                <c:pt idx="44">
                  <c:v>315339441.58250004</c:v>
                </c:pt>
                <c:pt idx="45">
                  <c:v>279966695.73260009</c:v>
                </c:pt>
                <c:pt idx="46">
                  <c:v>263988813.16260007</c:v>
                </c:pt>
                <c:pt idx="47">
                  <c:v>275400063.23930007</c:v>
                </c:pt>
                <c:pt idx="48">
                  <c:v>328514021.02940011</c:v>
                </c:pt>
              </c:numCache>
            </c:numRef>
          </c:val>
          <c:smooth val="0"/>
          <c:extLst>
            <c:ext xmlns:c16="http://schemas.microsoft.com/office/drawing/2014/chart" uri="{C3380CC4-5D6E-409C-BE32-E72D297353CC}">
              <c16:uniqueId val="{00000000-3EB3-40F1-9608-1F645296403B}"/>
            </c:ext>
          </c:extLst>
        </c:ser>
        <c:ser>
          <c:idx val="1"/>
          <c:order val="1"/>
          <c:tx>
            <c:strRef>
              <c:f>'5-бокс 1-график'!$B$6</c:f>
              <c:strCache>
                <c:ptCount val="1"/>
                <c:pt idx="0">
                  <c:v>АҚШ доллары бойынша баланстан тыс валюталық позиция</c:v>
                </c:pt>
              </c:strCache>
            </c:strRef>
          </c:tx>
          <c:spPr>
            <a:ln w="25400">
              <a:solidFill>
                <a:srgbClr val="800080"/>
              </a:solidFill>
              <a:prstDash val="solid"/>
            </a:ln>
          </c:spPr>
          <c:marker>
            <c:symbol val="none"/>
          </c:marker>
          <c:cat>
            <c:numRef>
              <c:f>'5-бокс 1-график'!$C$4:$AY$4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'5-бокс 1-график'!$C$6:$AY$6</c:f>
              <c:numCache>
                <c:formatCode>General</c:formatCode>
                <c:ptCount val="49"/>
                <c:pt idx="0">
                  <c:v>-138605776.9104</c:v>
                </c:pt>
                <c:pt idx="1">
                  <c:v>-133076817.9104</c:v>
                </c:pt>
                <c:pt idx="2">
                  <c:v>-152308424.9104</c:v>
                </c:pt>
                <c:pt idx="3">
                  <c:v>-156744560.9104</c:v>
                </c:pt>
                <c:pt idx="4">
                  <c:v>-119419979.64859995</c:v>
                </c:pt>
                <c:pt idx="5">
                  <c:v>-144304064.64859995</c:v>
                </c:pt>
                <c:pt idx="6">
                  <c:v>-164732590.64859992</c:v>
                </c:pt>
                <c:pt idx="7">
                  <c:v>-155114346.64859995</c:v>
                </c:pt>
                <c:pt idx="8">
                  <c:v>-166379709.64859992</c:v>
                </c:pt>
                <c:pt idx="9">
                  <c:v>-179083132.14859995</c:v>
                </c:pt>
                <c:pt idx="10">
                  <c:v>-204717341.13860002</c:v>
                </c:pt>
                <c:pt idx="11">
                  <c:v>-228809599.88859996</c:v>
                </c:pt>
                <c:pt idx="12">
                  <c:v>-219043269.64860001</c:v>
                </c:pt>
                <c:pt idx="13">
                  <c:v>-240393355.64860007</c:v>
                </c:pt>
                <c:pt idx="14">
                  <c:v>-238506237.64860007</c:v>
                </c:pt>
                <c:pt idx="15">
                  <c:v>-205034986.64859995</c:v>
                </c:pt>
                <c:pt idx="16">
                  <c:v>-233425842.64859995</c:v>
                </c:pt>
                <c:pt idx="17">
                  <c:v>-233310342.64859995</c:v>
                </c:pt>
                <c:pt idx="18">
                  <c:v>-242251068.64860007</c:v>
                </c:pt>
                <c:pt idx="19">
                  <c:v>-212381548.64860001</c:v>
                </c:pt>
                <c:pt idx="20">
                  <c:v>-220406329.64859995</c:v>
                </c:pt>
                <c:pt idx="21">
                  <c:v>-207613064.64860001</c:v>
                </c:pt>
                <c:pt idx="22">
                  <c:v>-195896912.64859995</c:v>
                </c:pt>
                <c:pt idx="23">
                  <c:v>-182613163.30859995</c:v>
                </c:pt>
                <c:pt idx="24">
                  <c:v>-191118963.06859994</c:v>
                </c:pt>
                <c:pt idx="25">
                  <c:v>-236033683.36629996</c:v>
                </c:pt>
                <c:pt idx="26">
                  <c:v>-257627574.36629996</c:v>
                </c:pt>
                <c:pt idx="27">
                  <c:v>-273152148.36629999</c:v>
                </c:pt>
                <c:pt idx="28">
                  <c:v>-280838679.36629999</c:v>
                </c:pt>
                <c:pt idx="29">
                  <c:v>-268615916.36629999</c:v>
                </c:pt>
                <c:pt idx="30">
                  <c:v>-276166433.36629999</c:v>
                </c:pt>
                <c:pt idx="31">
                  <c:v>-262730751.36629996</c:v>
                </c:pt>
                <c:pt idx="32">
                  <c:v>-262501638.36629996</c:v>
                </c:pt>
                <c:pt idx="33">
                  <c:v>-249179240.36630005</c:v>
                </c:pt>
                <c:pt idx="34">
                  <c:v>-256500857.36629996</c:v>
                </c:pt>
                <c:pt idx="35">
                  <c:v>-260963794.3664</c:v>
                </c:pt>
                <c:pt idx="36">
                  <c:v>-258688378.36630005</c:v>
                </c:pt>
                <c:pt idx="37">
                  <c:v>-260058689.36629996</c:v>
                </c:pt>
                <c:pt idx="38">
                  <c:v>-266452724.09610003</c:v>
                </c:pt>
                <c:pt idx="39">
                  <c:v>-248064755.85999998</c:v>
                </c:pt>
                <c:pt idx="40">
                  <c:v>-241914544.36629996</c:v>
                </c:pt>
                <c:pt idx="41">
                  <c:v>-253249693.21379992</c:v>
                </c:pt>
                <c:pt idx="42">
                  <c:v>-273516525.4479</c:v>
                </c:pt>
                <c:pt idx="43">
                  <c:v>-346507365.42480004</c:v>
                </c:pt>
                <c:pt idx="44">
                  <c:v>-351417685.42479992</c:v>
                </c:pt>
                <c:pt idx="45">
                  <c:v>-326362682.42479992</c:v>
                </c:pt>
                <c:pt idx="46">
                  <c:v>-303326162.42480004</c:v>
                </c:pt>
                <c:pt idx="47">
                  <c:v>-308491301.42480004</c:v>
                </c:pt>
                <c:pt idx="48">
                  <c:v>-380987116.42480004</c:v>
                </c:pt>
              </c:numCache>
            </c:numRef>
          </c:val>
          <c:smooth val="0"/>
          <c:extLst>
            <c:ext xmlns:c16="http://schemas.microsoft.com/office/drawing/2014/chart" uri="{C3380CC4-5D6E-409C-BE32-E72D297353CC}">
              <c16:uniqueId val="{00000001-3EB3-40F1-9608-1F645296403B}"/>
            </c:ext>
          </c:extLst>
        </c:ser>
        <c:ser>
          <c:idx val="2"/>
          <c:order val="2"/>
          <c:tx>
            <c:strRef>
              <c:f>'5-бокс 1-график'!$B$7</c:f>
              <c:strCache>
                <c:ptCount val="1"/>
                <c:pt idx="0">
                  <c:v>АҚШ доллары бойынша нетто валюталық позиция</c:v>
                </c:pt>
              </c:strCache>
            </c:strRef>
          </c:tx>
          <c:spPr>
            <a:ln w="25400">
              <a:solidFill>
                <a:srgbClr val="FF6600"/>
              </a:solidFill>
              <a:prstDash val="solid"/>
            </a:ln>
          </c:spPr>
          <c:marker>
            <c:symbol val="none"/>
          </c:marker>
          <c:cat>
            <c:numRef>
              <c:f>'5-бокс 1-график'!$C$4:$AY$4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'5-бокс 1-график'!$C$7:$AY$7</c:f>
              <c:numCache>
                <c:formatCode>General</c:formatCode>
                <c:ptCount val="49"/>
                <c:pt idx="0">
                  <c:v>-72204536.310400382</c:v>
                </c:pt>
                <c:pt idx="1">
                  <c:v>-62173203.400400132</c:v>
                </c:pt>
                <c:pt idx="2">
                  <c:v>-65052250.420400128</c:v>
                </c:pt>
                <c:pt idx="3">
                  <c:v>-73936842.620400131</c:v>
                </c:pt>
                <c:pt idx="4">
                  <c:v>-98843287.066599935</c:v>
                </c:pt>
                <c:pt idx="5">
                  <c:v>-97268775.807699829</c:v>
                </c:pt>
                <c:pt idx="6">
                  <c:v>-99783626.09359999</c:v>
                </c:pt>
                <c:pt idx="7">
                  <c:v>-98440846.385600001</c:v>
                </c:pt>
                <c:pt idx="8">
                  <c:v>-94666717.945399672</c:v>
                </c:pt>
                <c:pt idx="9">
                  <c:v>-83080287.725400209</c:v>
                </c:pt>
                <c:pt idx="10">
                  <c:v>-93134368.975399941</c:v>
                </c:pt>
                <c:pt idx="11">
                  <c:v>-75206128.145400196</c:v>
                </c:pt>
                <c:pt idx="12">
                  <c:v>-88229218.245399952</c:v>
                </c:pt>
                <c:pt idx="13">
                  <c:v>-91024012.855399951</c:v>
                </c:pt>
                <c:pt idx="14">
                  <c:v>-71119374.655400202</c:v>
                </c:pt>
                <c:pt idx="15">
                  <c:v>-69642914.325599864</c:v>
                </c:pt>
                <c:pt idx="16">
                  <c:v>-43929877.235399924</c:v>
                </c:pt>
                <c:pt idx="17">
                  <c:v>-36554423.525400192</c:v>
                </c:pt>
                <c:pt idx="18">
                  <c:v>-42924160.315400198</c:v>
                </c:pt>
                <c:pt idx="19">
                  <c:v>-40563222.927600116</c:v>
                </c:pt>
                <c:pt idx="20">
                  <c:v>-31393076.551699966</c:v>
                </c:pt>
                <c:pt idx="21">
                  <c:v>-35066127.775400057</c:v>
                </c:pt>
                <c:pt idx="22">
                  <c:v>-29614695.46540007</c:v>
                </c:pt>
                <c:pt idx="23">
                  <c:v>-33854542.345400058</c:v>
                </c:pt>
                <c:pt idx="24">
                  <c:v>-26325814.06539993</c:v>
                </c:pt>
                <c:pt idx="25">
                  <c:v>-7040502.1845000945</c:v>
                </c:pt>
                <c:pt idx="26">
                  <c:v>-8100600.7476001233</c:v>
                </c:pt>
                <c:pt idx="27">
                  <c:v>-10859718.915100161</c:v>
                </c:pt>
                <c:pt idx="28">
                  <c:v>-11203575.653299967</c:v>
                </c:pt>
                <c:pt idx="29">
                  <c:v>-18727365.835100159</c:v>
                </c:pt>
                <c:pt idx="30">
                  <c:v>-18397034.405100156</c:v>
                </c:pt>
                <c:pt idx="31">
                  <c:v>-34260666.005099908</c:v>
                </c:pt>
                <c:pt idx="32">
                  <c:v>-31158610.066900097</c:v>
                </c:pt>
                <c:pt idx="33">
                  <c:v>-19411984.875200007</c:v>
                </c:pt>
                <c:pt idx="34">
                  <c:v>-30055374.705100168</c:v>
                </c:pt>
                <c:pt idx="35">
                  <c:v>-23444109.755199999</c:v>
                </c:pt>
                <c:pt idx="36">
                  <c:v>-28899665.235100154</c:v>
                </c:pt>
                <c:pt idx="37">
                  <c:v>-36459563.125100166</c:v>
                </c:pt>
                <c:pt idx="38">
                  <c:v>-36549205.354900137</c:v>
                </c:pt>
                <c:pt idx="39">
                  <c:v>-24075593.882599987</c:v>
                </c:pt>
                <c:pt idx="40">
                  <c:v>-27564297.765100155</c:v>
                </c:pt>
                <c:pt idx="41">
                  <c:v>-14191022.60260025</c:v>
                </c:pt>
                <c:pt idx="42">
                  <c:v>-7513167.7341000475</c:v>
                </c:pt>
                <c:pt idx="43">
                  <c:v>-68336780.562200055</c:v>
                </c:pt>
                <c:pt idx="44">
                  <c:v>-36078243.842299908</c:v>
                </c:pt>
                <c:pt idx="45">
                  <c:v>-46395986.692200065</c:v>
                </c:pt>
                <c:pt idx="46">
                  <c:v>-39337349.262200072</c:v>
                </c:pt>
                <c:pt idx="47">
                  <c:v>-33210014.18550016</c:v>
                </c:pt>
                <c:pt idx="48">
                  <c:v>-53048087.395399928</c:v>
                </c:pt>
              </c:numCache>
            </c:numRef>
          </c:val>
          <c:smooth val="0"/>
          <c:extLst>
            <c:ext xmlns:c16="http://schemas.microsoft.com/office/drawing/2014/chart" uri="{C3380CC4-5D6E-409C-BE32-E72D297353CC}">
              <c16:uniqueId val="{00000002-3EB3-40F1-9608-1F645296403B}"/>
            </c:ext>
          </c:extLst>
        </c:ser>
        <c:dLbls>
          <c:showLegendKey val="0"/>
          <c:showVal val="0"/>
          <c:showCatName val="0"/>
          <c:showSerName val="0"/>
          <c:showPercent val="0"/>
          <c:showBubbleSize val="0"/>
        </c:dLbls>
        <c:smooth val="0"/>
        <c:axId val="398967392"/>
        <c:axId val="1"/>
      </c:lineChart>
      <c:catAx>
        <c:axId val="398967392"/>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67392"/>
        <c:crosses val="autoZero"/>
        <c:crossBetween val="between"/>
        <c:dispUnits>
          <c:builtInUnit val="millions"/>
          <c:dispUnitsLbl>
            <c:layout>
              <c:manualLayout>
                <c:xMode val="edge"/>
                <c:yMode val="edge"/>
                <c:x val="1.022496929513615E-2"/>
                <c:y val="0.29032258064516131"/>
              </c:manualLayout>
            </c:layout>
            <c:tx>
              <c:rich>
                <a:bodyPr rot="-5400000" vert="horz"/>
                <a:lstStyle/>
                <a:p>
                  <a:pPr algn="ctr">
                    <a:defRPr sz="800" b="1" i="0" u="none" strike="noStrike" baseline="0">
                      <a:solidFill>
                        <a:srgbClr val="000000"/>
                      </a:solidFill>
                      <a:latin typeface="Times New Roman"/>
                      <a:ea typeface="Times New Roman"/>
                      <a:cs typeface="Times New Roman"/>
                    </a:defRPr>
                  </a:pPr>
                  <a:r>
                    <a:rPr lang="ru-RU"/>
                    <a:t>млрд. тенге</a:t>
                  </a:r>
                </a:p>
              </c:rich>
            </c:tx>
            <c:spPr>
              <a:noFill/>
              <a:ln w="25400">
                <a:noFill/>
              </a:ln>
            </c:spPr>
          </c:dispUnitsLbl>
        </c:dispUnits>
      </c:valAx>
      <c:spPr>
        <a:noFill/>
        <a:ln w="25400">
          <a:noFill/>
        </a:ln>
      </c:spPr>
    </c:plotArea>
    <c:legend>
      <c:legendPos val="r"/>
      <c:layout>
        <c:manualLayout>
          <c:xMode val="edge"/>
          <c:yMode val="edge"/>
          <c:x val="2.249493244929953E-2"/>
          <c:y val="0.80938416422287385"/>
          <c:w val="0.96523710146085251"/>
          <c:h val="0.1524926686217008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'3.3.10-график'!#REF!</c:f>
              <c:strCache>
                <c:ptCount val="1"/>
                <c:pt idx="0">
                  <c:v>Объем депозитов дочерних организаций ФНБ, включая средства ФСА</c:v>
                </c:pt>
              </c:strCache>
            </c:strRef>
          </c:tx>
          <c:spPr>
            <a:gradFill rotWithShape="0">
              <a:gsLst>
                <a:gs pos="0">
                  <a:srgbClr val="800080"/>
                </a:gs>
                <a:gs pos="100000">
                  <a:srgbClr val="800080">
                    <a:gamma/>
                    <a:shade val="46275"/>
                    <a:invGamma/>
                  </a:srgbClr>
                </a:gs>
              </a:gsLst>
              <a:lin ang="5400000" scaled="1"/>
            </a:gradFill>
            <a:ln w="12700">
              <a:solidFill>
                <a:srgbClr val="000000"/>
              </a:solidFill>
              <a:prstDash val="solid"/>
            </a:ln>
          </c:spPr>
          <c:invertIfNegative val="0"/>
          <c:cat>
            <c:strRef>
              <c:f>'3.3.10-график'!#REF!</c:f>
              <c:strCache>
                <c:ptCount val="9"/>
                <c:pt idx="0">
                  <c:v>4 кв. 2009 г.
1 группа</c:v>
                </c:pt>
                <c:pt idx="1">
                  <c:v>1 кв. 2010 г.</c:v>
                </c:pt>
                <c:pt idx="2">
                  <c:v>2 кв. 2010 г.</c:v>
                </c:pt>
                <c:pt idx="3">
                  <c:v>3 кв. 2010 г.</c:v>
                </c:pt>
                <c:pt idx="5">
                  <c:v>4 кв. 2009 г.
2 группа</c:v>
                </c:pt>
                <c:pt idx="6">
                  <c:v>1 кв. 2010 г.</c:v>
                </c:pt>
                <c:pt idx="7">
                  <c:v>2 кв. 2010 г.</c:v>
                </c:pt>
                <c:pt idx="8">
                  <c:v>3 кв. 2010 г.</c:v>
                </c:pt>
              </c:strCache>
            </c:strRef>
          </c:cat>
          <c:val>
            <c:numRef>
              <c:f>'3.3.10-график'!#REF!</c:f>
              <c:numCache>
                <c:formatCode>General</c:formatCode>
                <c:ptCount val="9"/>
                <c:pt idx="0">
                  <c:v>76.119388083000004</c:v>
                </c:pt>
                <c:pt idx="1">
                  <c:v>72.776021810000003</c:v>
                </c:pt>
                <c:pt idx="2">
                  <c:v>70.23330050249001</c:v>
                </c:pt>
                <c:pt idx="3">
                  <c:v>66.240334638109999</c:v>
                </c:pt>
                <c:pt idx="5">
                  <c:v>196.397222167</c:v>
                </c:pt>
                <c:pt idx="6">
                  <c:v>189.72386159446</c:v>
                </c:pt>
                <c:pt idx="7">
                  <c:v>187.11020902425997</c:v>
                </c:pt>
                <c:pt idx="8">
                  <c:v>162.63751567099996</c:v>
                </c:pt>
              </c:numCache>
            </c:numRef>
          </c:val>
          <c:extLst>
            <c:ext xmlns:c16="http://schemas.microsoft.com/office/drawing/2014/chart" uri="{C3380CC4-5D6E-409C-BE32-E72D297353CC}">
              <c16:uniqueId val="{00000000-E185-4039-A80A-E7363A975788}"/>
            </c:ext>
          </c:extLst>
        </c:ser>
        <c:ser>
          <c:idx val="1"/>
          <c:order val="1"/>
          <c:tx>
            <c:strRef>
              <c:f>'3.3.10-график'!#REF!</c:f>
              <c:strCache>
                <c:ptCount val="1"/>
                <c:pt idx="0">
                  <c:v>Объем средств, размещенных в рамках гос.программ по поддержке приоритетных отраслей </c:v>
                </c:pt>
              </c:strCache>
            </c:strRef>
          </c:tx>
          <c:spPr>
            <a:gradFill rotWithShape="0">
              <a:gsLst>
                <a:gs pos="0">
                  <a:srgbClr val="FF6600"/>
                </a:gs>
                <a:gs pos="100000">
                  <a:srgbClr val="FFFF00"/>
                </a:gs>
              </a:gsLst>
              <a:lin ang="0" scaled="1"/>
            </a:gradFill>
            <a:ln w="12700">
              <a:pattFill prst="pct75">
                <a:fgClr>
                  <a:srgbClr val="FF0000"/>
                </a:fgClr>
                <a:bgClr>
                  <a:srgbClr val="FFFFFF"/>
                </a:bgClr>
              </a:pattFill>
              <a:prstDash val="solid"/>
            </a:ln>
          </c:spPr>
          <c:invertIfNegative val="0"/>
          <c:cat>
            <c:strRef>
              <c:f>'3.3.10-график'!#REF!</c:f>
              <c:strCache>
                <c:ptCount val="9"/>
                <c:pt idx="0">
                  <c:v>4 кв. 2009 г.
1 группа</c:v>
                </c:pt>
                <c:pt idx="1">
                  <c:v>1 кв. 2010 г.</c:v>
                </c:pt>
                <c:pt idx="2">
                  <c:v>2 кв. 2010 г.</c:v>
                </c:pt>
                <c:pt idx="3">
                  <c:v>3 кв. 2010 г.</c:v>
                </c:pt>
                <c:pt idx="5">
                  <c:v>4 кв. 2009 г.
2 группа</c:v>
                </c:pt>
                <c:pt idx="6">
                  <c:v>1 кв. 2010 г.</c:v>
                </c:pt>
                <c:pt idx="7">
                  <c:v>2 кв. 2010 г.</c:v>
                </c:pt>
                <c:pt idx="8">
                  <c:v>3 кв. 2010 г.</c:v>
                </c:pt>
              </c:strCache>
            </c:strRef>
          </c:cat>
          <c:val>
            <c:numRef>
              <c:f>'3.3.10-график'!#REF!</c:f>
              <c:numCache>
                <c:formatCode>General</c:formatCode>
                <c:ptCount val="9"/>
                <c:pt idx="0">
                  <c:v>104.442999687</c:v>
                </c:pt>
                <c:pt idx="1">
                  <c:v>104.71710170699998</c:v>
                </c:pt>
                <c:pt idx="2">
                  <c:v>104.71710170699998</c:v>
                </c:pt>
                <c:pt idx="3">
                  <c:v>88.266986179999989</c:v>
                </c:pt>
                <c:pt idx="5">
                  <c:v>262.90999068499997</c:v>
                </c:pt>
                <c:pt idx="6">
                  <c:v>262.90999068499997</c:v>
                </c:pt>
                <c:pt idx="7">
                  <c:v>202.90999068499997</c:v>
                </c:pt>
                <c:pt idx="8">
                  <c:v>226.00797800599997</c:v>
                </c:pt>
              </c:numCache>
            </c:numRef>
          </c:val>
          <c:extLst>
            <c:ext xmlns:c16="http://schemas.microsoft.com/office/drawing/2014/chart" uri="{C3380CC4-5D6E-409C-BE32-E72D297353CC}">
              <c16:uniqueId val="{00000001-E185-4039-A80A-E7363A975788}"/>
            </c:ext>
          </c:extLst>
        </c:ser>
        <c:ser>
          <c:idx val="2"/>
          <c:order val="2"/>
          <c:tx>
            <c:strRef>
              <c:f>'3.3.10-график'!#REF!</c:f>
              <c:strCache>
                <c:ptCount val="1"/>
                <c:pt idx="0">
                  <c:v>Вклады юр.лиц, исключая вклады госкомпаний </c:v>
                </c:pt>
              </c:strCache>
            </c:strRef>
          </c:tx>
          <c:spPr>
            <a:gradFill rotWithShape="0">
              <a:gsLst>
                <a:gs pos="0">
                  <a:srgbClr val="00CCFF"/>
                </a:gs>
                <a:gs pos="100000">
                  <a:srgbClr val="CCFFFF"/>
                </a:gs>
              </a:gsLst>
              <a:lin ang="0" scaled="1"/>
            </a:gradFill>
            <a:ln w="12700">
              <a:pattFill prst="pct50">
                <a:fgClr>
                  <a:srgbClr val="3366FF"/>
                </a:fgClr>
                <a:bgClr>
                  <a:srgbClr val="FFFFFF"/>
                </a:bgClr>
              </a:pattFill>
              <a:prstDash val="solid"/>
            </a:ln>
          </c:spPr>
          <c:invertIfNegative val="0"/>
          <c:cat>
            <c:strRef>
              <c:f>'3.3.10-график'!#REF!</c:f>
              <c:strCache>
                <c:ptCount val="9"/>
                <c:pt idx="0">
                  <c:v>4 кв. 2009 г.
1 группа</c:v>
                </c:pt>
                <c:pt idx="1">
                  <c:v>1 кв. 2010 г.</c:v>
                </c:pt>
                <c:pt idx="2">
                  <c:v>2 кв. 2010 г.</c:v>
                </c:pt>
                <c:pt idx="3">
                  <c:v>3 кв. 2010 г.</c:v>
                </c:pt>
                <c:pt idx="5">
                  <c:v>4 кв. 2009 г.
2 группа</c:v>
                </c:pt>
                <c:pt idx="6">
                  <c:v>1 кв. 2010 г.</c:v>
                </c:pt>
                <c:pt idx="7">
                  <c:v>2 кв. 2010 г.</c:v>
                </c:pt>
                <c:pt idx="8">
                  <c:v>3 кв. 2010 г.</c:v>
                </c:pt>
              </c:strCache>
            </c:strRef>
          </c:cat>
          <c:val>
            <c:numRef>
              <c:f>'3.3.10-график'!#REF!</c:f>
              <c:numCache>
                <c:formatCode>General</c:formatCode>
                <c:ptCount val="9"/>
                <c:pt idx="0">
                  <c:v>614.57701581900005</c:v>
                </c:pt>
                <c:pt idx="1">
                  <c:v>654.65644499999996</c:v>
                </c:pt>
                <c:pt idx="2">
                  <c:v>608.50182900000004</c:v>
                </c:pt>
                <c:pt idx="3">
                  <c:v>636.34827800000005</c:v>
                </c:pt>
                <c:pt idx="5">
                  <c:v>2933.6451889999998</c:v>
                </c:pt>
                <c:pt idx="6">
                  <c:v>3223.318311</c:v>
                </c:pt>
                <c:pt idx="7">
                  <c:v>3462.8478829999999</c:v>
                </c:pt>
                <c:pt idx="8">
                  <c:v>3366.6021260000002</c:v>
                </c:pt>
              </c:numCache>
            </c:numRef>
          </c:val>
          <c:extLst>
            <c:ext xmlns:c16="http://schemas.microsoft.com/office/drawing/2014/chart" uri="{C3380CC4-5D6E-409C-BE32-E72D297353CC}">
              <c16:uniqueId val="{00000002-E185-4039-A80A-E7363A975788}"/>
            </c:ext>
          </c:extLst>
        </c:ser>
        <c:ser>
          <c:idx val="3"/>
          <c:order val="3"/>
          <c:tx>
            <c:strRef>
              <c:f>'3.3.10-график'!#REF!</c:f>
              <c:strCache>
                <c:ptCount val="1"/>
                <c:pt idx="0">
                  <c:v>Вклады физ.лиц </c:v>
                </c:pt>
              </c:strCache>
            </c:strRef>
          </c:tx>
          <c:spPr>
            <a:gradFill rotWithShape="0">
              <a:gsLst>
                <a:gs pos="0">
                  <a:srgbClr val="008000"/>
                </a:gs>
                <a:gs pos="100000">
                  <a:srgbClr val="CCFFCC"/>
                </a:gs>
              </a:gsLst>
              <a:lin ang="0" scaled="1"/>
            </a:gradFill>
            <a:ln w="12700">
              <a:pattFill prst="pct50">
                <a:fgClr>
                  <a:srgbClr val="008080"/>
                </a:fgClr>
                <a:bgClr>
                  <a:srgbClr val="FFFFFF"/>
                </a:bgClr>
              </a:pattFill>
              <a:prstDash val="solid"/>
            </a:ln>
          </c:spPr>
          <c:invertIfNegative val="0"/>
          <c:cat>
            <c:strRef>
              <c:f>'3.3.10-график'!#REF!</c:f>
              <c:strCache>
                <c:ptCount val="9"/>
                <c:pt idx="0">
                  <c:v>4 кв. 2009 г.
1 группа</c:v>
                </c:pt>
                <c:pt idx="1">
                  <c:v>1 кв. 2010 г.</c:v>
                </c:pt>
                <c:pt idx="2">
                  <c:v>2 кв. 2010 г.</c:v>
                </c:pt>
                <c:pt idx="3">
                  <c:v>3 кв. 2010 г.</c:v>
                </c:pt>
                <c:pt idx="5">
                  <c:v>4 кв. 2009 г.
2 группа</c:v>
                </c:pt>
                <c:pt idx="6">
                  <c:v>1 кв. 2010 г.</c:v>
                </c:pt>
                <c:pt idx="7">
                  <c:v>2 кв. 2010 г.</c:v>
                </c:pt>
                <c:pt idx="8">
                  <c:v>3 кв. 2010 г.</c:v>
                </c:pt>
              </c:strCache>
            </c:strRef>
          </c:cat>
          <c:val>
            <c:numRef>
              <c:f>'3.3.10-график'!#REF!</c:f>
              <c:numCache>
                <c:formatCode>General</c:formatCode>
                <c:ptCount val="9"/>
                <c:pt idx="0">
                  <c:v>230.94984600000001</c:v>
                </c:pt>
                <c:pt idx="1">
                  <c:v>244.889217</c:v>
                </c:pt>
                <c:pt idx="2">
                  <c:v>278.75852099999997</c:v>
                </c:pt>
                <c:pt idx="3">
                  <c:v>314.19698799999998</c:v>
                </c:pt>
                <c:pt idx="5">
                  <c:v>1547.828432</c:v>
                </c:pt>
                <c:pt idx="6">
                  <c:v>1597.974577</c:v>
                </c:pt>
                <c:pt idx="7">
                  <c:v>1670.0768149999999</c:v>
                </c:pt>
                <c:pt idx="8">
                  <c:v>1729.7834720000001</c:v>
                </c:pt>
              </c:numCache>
            </c:numRef>
          </c:val>
          <c:extLst>
            <c:ext xmlns:c16="http://schemas.microsoft.com/office/drawing/2014/chart" uri="{C3380CC4-5D6E-409C-BE32-E72D297353CC}">
              <c16:uniqueId val="{00000003-E185-4039-A80A-E7363A975788}"/>
            </c:ext>
          </c:extLst>
        </c:ser>
        <c:dLbls>
          <c:showLegendKey val="0"/>
          <c:showVal val="0"/>
          <c:showCatName val="0"/>
          <c:showSerName val="0"/>
          <c:showPercent val="0"/>
          <c:showBubbleSize val="0"/>
        </c:dLbls>
        <c:gapWidth val="150"/>
        <c:overlap val="100"/>
        <c:axId val="408414080"/>
        <c:axId val="1"/>
      </c:barChart>
      <c:catAx>
        <c:axId val="408414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14080"/>
        <c:crosses val="autoZero"/>
        <c:crossBetween val="between"/>
        <c:majorUnit val="700"/>
        <c:minorUnit val="100"/>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7626527050616E-2"/>
          <c:y val="4.5016077170418008E-2"/>
          <c:w val="0.83071553228621287"/>
          <c:h val="0.68810289389067525"/>
        </c:manualLayout>
      </c:layout>
      <c:barChart>
        <c:barDir val="col"/>
        <c:grouping val="clustered"/>
        <c:varyColors val="0"/>
        <c:ser>
          <c:idx val="2"/>
          <c:order val="2"/>
          <c:tx>
            <c:strRef>
              <c:f>'3.3.10-график'!$B$7</c:f>
              <c:strCache>
                <c:ptCount val="1"/>
                <c:pt idx="0">
                  <c:v>Шетел валютасындағы активтер мен міндеттемелер арасындағы алшақтық (оң ось)</c:v>
                </c:pt>
              </c:strCache>
            </c:strRef>
          </c:tx>
          <c:spPr>
            <a:solidFill>
              <a:srgbClr val="99CC00"/>
            </a:solidFill>
            <a:ln w="25400">
              <a:noFill/>
            </a:ln>
          </c:spPr>
          <c:invertIfNegative val="0"/>
          <c:cat>
            <c:numRef>
              <c:f>'3.3.10-график'!$C$4:$R$4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'3.3.10-график'!$C$7:$R$7</c:f>
              <c:numCache>
                <c:formatCode>#,##0</c:formatCode>
                <c:ptCount val="16"/>
                <c:pt idx="0">
                  <c:v>16.859203000000001</c:v>
                </c:pt>
                <c:pt idx="1">
                  <c:v>-73.990430000000003</c:v>
                </c:pt>
                <c:pt idx="2">
                  <c:v>-257.96468299999998</c:v>
                </c:pt>
                <c:pt idx="3">
                  <c:v>70.745585000000005</c:v>
                </c:pt>
                <c:pt idx="4">
                  <c:v>69.572114999999997</c:v>
                </c:pt>
                <c:pt idx="5">
                  <c:v>323.66637800000001</c:v>
                </c:pt>
                <c:pt idx="6">
                  <c:v>-863.99503100000004</c:v>
                </c:pt>
                <c:pt idx="7">
                  <c:v>-1230.480634</c:v>
                </c:pt>
                <c:pt idx="8">
                  <c:v>-1360.25838</c:v>
                </c:pt>
                <c:pt idx="9">
                  <c:v>-1042.762988</c:v>
                </c:pt>
                <c:pt idx="10">
                  <c:v>-1315.837524</c:v>
                </c:pt>
                <c:pt idx="11">
                  <c:v>-115.210369</c:v>
                </c:pt>
                <c:pt idx="12">
                  <c:v>-308.21476799999999</c:v>
                </c:pt>
                <c:pt idx="13">
                  <c:v>-507.31077399999998</c:v>
                </c:pt>
                <c:pt idx="14">
                  <c:v>-367.46965399999999</c:v>
                </c:pt>
                <c:pt idx="15">
                  <c:v>170.353092</c:v>
                </c:pt>
              </c:numCache>
            </c:numRef>
          </c:val>
          <c:extLst>
            <c:ext xmlns:c16="http://schemas.microsoft.com/office/drawing/2014/chart" uri="{C3380CC4-5D6E-409C-BE32-E72D297353CC}">
              <c16:uniqueId val="{00000000-AA98-4A25-83C2-9BB628296297}"/>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'3.3.10-график'!$B$5</c:f>
              <c:strCache>
                <c:ptCount val="1"/>
                <c:pt idx="0">
                  <c:v>Шетел валютасындағы активтердің жиынтық активтердегі үлесі</c:v>
                </c:pt>
              </c:strCache>
            </c:strRef>
          </c:tx>
          <c:spPr>
            <a:ln w="12700">
              <a:solidFill>
                <a:srgbClr val="003366"/>
              </a:solidFill>
              <a:prstDash val="solid"/>
            </a:ln>
          </c:spPr>
          <c:marker>
            <c:symbol val="diamond"/>
            <c:size val="5"/>
            <c:spPr>
              <a:solidFill>
                <a:srgbClr val="003366"/>
              </a:solidFill>
              <a:ln>
                <a:solidFill>
                  <a:srgbClr val="003366"/>
                </a:solidFill>
                <a:prstDash val="solid"/>
              </a:ln>
            </c:spPr>
          </c:marker>
          <c:cat>
            <c:numRef>
              <c:f>'3.3.10-график'!$C$4:$R$4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'3.3.10-график'!$C$5:$R$5</c:f>
              <c:numCache>
                <c:formatCode>0.0</c:formatCode>
                <c:ptCount val="16"/>
                <c:pt idx="0">
                  <c:v>54.733761174975079</c:v>
                </c:pt>
                <c:pt idx="1">
                  <c:v>54.04015286057323</c:v>
                </c:pt>
                <c:pt idx="2">
                  <c:v>51.061431837489721</c:v>
                </c:pt>
                <c:pt idx="3">
                  <c:v>51.677205361990964</c:v>
                </c:pt>
                <c:pt idx="4">
                  <c:v>53.03266922056229</c:v>
                </c:pt>
                <c:pt idx="5">
                  <c:v>57.274813312021053</c:v>
                </c:pt>
                <c:pt idx="6">
                  <c:v>52.860918346195071</c:v>
                </c:pt>
                <c:pt idx="7">
                  <c:v>52.631039767371831</c:v>
                </c:pt>
                <c:pt idx="8">
                  <c:v>46.615648376185334</c:v>
                </c:pt>
                <c:pt idx="9">
                  <c:v>42.20575339743084</c:v>
                </c:pt>
                <c:pt idx="10">
                  <c:v>39.367602458822923</c:v>
                </c:pt>
                <c:pt idx="11">
                  <c:v>39.135217571382803</c:v>
                </c:pt>
                <c:pt idx="12">
                  <c:v>36.908516363184084</c:v>
                </c:pt>
                <c:pt idx="13">
                  <c:v>32.941636808045864</c:v>
                </c:pt>
                <c:pt idx="14">
                  <c:v>33.089311997229373</c:v>
                </c:pt>
                <c:pt idx="15">
                  <c:v>38.799240133936756</c:v>
                </c:pt>
              </c:numCache>
            </c:numRef>
          </c:val>
          <c:smooth val="0"/>
          <c:extLst>
            <c:ext xmlns:c16="http://schemas.microsoft.com/office/drawing/2014/chart" uri="{C3380CC4-5D6E-409C-BE32-E72D297353CC}">
              <c16:uniqueId val="{00000001-AA98-4A25-83C2-9BB628296297}"/>
            </c:ext>
          </c:extLst>
        </c:ser>
        <c:ser>
          <c:idx val="1"/>
          <c:order val="1"/>
          <c:tx>
            <c:strRef>
              <c:f>'3.3.10-график'!$B$6</c:f>
              <c:strCache>
                <c:ptCount val="1"/>
                <c:pt idx="0">
                  <c:v>Шетел валютасындағы міндеттемелердің жиынтық міндеттемелеріндегі үлесі</c:v>
                </c:pt>
              </c:strCache>
            </c:strRef>
          </c:tx>
          <c:spPr>
            <a:ln w="12700">
              <a:solidFill>
                <a:srgbClr val="FF6600"/>
              </a:solidFill>
              <a:prstDash val="solid"/>
            </a:ln>
          </c:spPr>
          <c:marker>
            <c:symbol val="triangle"/>
            <c:size val="5"/>
            <c:spPr>
              <a:solidFill>
                <a:srgbClr val="FF6600"/>
              </a:solidFill>
              <a:ln>
                <a:solidFill>
                  <a:srgbClr val="FF6600"/>
                </a:solidFill>
                <a:prstDash val="solid"/>
              </a:ln>
            </c:spPr>
          </c:marker>
          <c:cat>
            <c:numRef>
              <c:f>'3.3.10-график'!$C$4:$R$4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'3.3.10-график'!$C$6:$R$6</c:f>
              <c:numCache>
                <c:formatCode>0.0</c:formatCode>
                <c:ptCount val="16"/>
                <c:pt idx="0">
                  <c:v>62.17237136907935</c:v>
                </c:pt>
                <c:pt idx="1">
                  <c:v>62.386836237441621</c:v>
                </c:pt>
                <c:pt idx="2">
                  <c:v>60.814291656453449</c:v>
                </c:pt>
                <c:pt idx="3">
                  <c:v>58.184512860840307</c:v>
                </c:pt>
                <c:pt idx="4">
                  <c:v>59.746989900589895</c:v>
                </c:pt>
                <c:pt idx="5">
                  <c:v>60.977316434532682</c:v>
                </c:pt>
                <c:pt idx="6">
                  <c:v>58.169139295960179</c:v>
                </c:pt>
                <c:pt idx="7">
                  <c:v>58.069232207152965</c:v>
                </c:pt>
                <c:pt idx="8">
                  <c:v>53.823562599157896</c:v>
                </c:pt>
                <c:pt idx="9">
                  <c:v>48.891333556803914</c:v>
                </c:pt>
                <c:pt idx="10">
                  <c:v>48.290496782518076</c:v>
                </c:pt>
                <c:pt idx="11">
                  <c:v>44.710324304833748</c:v>
                </c:pt>
                <c:pt idx="12">
                  <c:v>44.319062610797587</c:v>
                </c:pt>
                <c:pt idx="13">
                  <c:v>41.367611232145919</c:v>
                </c:pt>
                <c:pt idx="14">
                  <c:v>40.548616638681487</c:v>
                </c:pt>
                <c:pt idx="15">
                  <c:v>42.039565960590735</c:v>
                </c:pt>
              </c:numCache>
            </c:numRef>
          </c:val>
          <c:smooth val="0"/>
          <c:extLst>
            <c:ext xmlns:c16="http://schemas.microsoft.com/office/drawing/2014/chart" uri="{C3380CC4-5D6E-409C-BE32-E72D297353CC}">
              <c16:uniqueId val="{00000002-AA98-4A25-83C2-9BB628296297}"/>
            </c:ext>
          </c:extLst>
        </c:ser>
        <c:dLbls>
          <c:showLegendKey val="0"/>
          <c:showVal val="0"/>
          <c:showCatName val="0"/>
          <c:showSerName val="0"/>
          <c:showPercent val="0"/>
          <c:showBubbleSize val="0"/>
        </c:dLbls>
        <c:marker val="1"/>
        <c:smooth val="0"/>
        <c:axId val="408422936"/>
        <c:axId val="1"/>
      </c:lineChart>
      <c:catAx>
        <c:axId val="408422936"/>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min val="3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8.7260034904013961E-3"/>
              <c:y val="0.37942122186495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22936"/>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0.95462478184991273"/>
              <c:y val="0.273311897106109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12700">
          <a:solidFill>
            <a:srgbClr val="808080"/>
          </a:solidFill>
          <a:prstDash val="solid"/>
        </a:ln>
      </c:spPr>
    </c:plotArea>
    <c:legend>
      <c:legendPos val="r"/>
      <c:layout>
        <c:manualLayout>
          <c:xMode val="edge"/>
          <c:yMode val="edge"/>
          <c:x val="8.7260034904013961E-3"/>
          <c:y val="0.80064308681672025"/>
          <c:w val="0.98429319371727753"/>
          <c:h val="0.186495176848874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36189517746658"/>
          <c:y val="5.8333570693240126E-2"/>
          <c:w val="0.81925070434158676"/>
          <c:h val="0.50000203451348679"/>
        </c:manualLayout>
      </c:layout>
      <c:barChart>
        <c:barDir val="col"/>
        <c:grouping val="stacked"/>
        <c:varyColors val="0"/>
        <c:ser>
          <c:idx val="0"/>
          <c:order val="0"/>
          <c:tx>
            <c:strRef>
              <c:f>'3.4.1-график'!$C$4</c:f>
              <c:strCache>
                <c:ptCount val="1"/>
                <c:pt idx="0">
                  <c:v>банктердің ішкі міндеттемелері</c:v>
                </c:pt>
              </c:strCache>
            </c:strRef>
          </c:tx>
          <c:spPr>
            <a:solidFill>
              <a:srgbClr val="0000FF"/>
            </a:solidFill>
            <a:ln w="12700">
              <a:solidFill>
                <a:srgbClr val="000000"/>
              </a:solidFill>
              <a:prstDash val="solid"/>
            </a:ln>
          </c:spPr>
          <c:invertIfNegative val="0"/>
          <c:cat>
            <c:strRef>
              <c:f>'3.4.1-график'!$B$7:$B$15</c:f>
              <c:strCache>
                <c:ptCount val="9"/>
                <c:pt idx="0">
                  <c:v>01.01.2004</c:v>
                </c:pt>
                <c:pt idx="1">
                  <c:v>01.01.2005</c:v>
                </c:pt>
                <c:pt idx="2">
                  <c:v>01.01.2006</c:v>
                </c:pt>
                <c:pt idx="3">
                  <c:v>01.01.2007</c:v>
                </c:pt>
                <c:pt idx="4">
                  <c:v>01.01.2008</c:v>
                </c:pt>
                <c:pt idx="5">
                  <c:v>01.01.2009</c:v>
                </c:pt>
                <c:pt idx="6">
                  <c:v>01.01.2010</c:v>
                </c:pt>
                <c:pt idx="7">
                  <c:v>01.01.2011</c:v>
                </c:pt>
                <c:pt idx="8">
                  <c:v>01.10.2011</c:v>
                </c:pt>
              </c:strCache>
            </c:strRef>
          </c:cat>
          <c:val>
            <c:numRef>
              <c:f>'3.4.1-график'!$C$7:$C$15</c:f>
              <c:numCache>
                <c:formatCode>0.0</c:formatCode>
                <c:ptCount val="9"/>
                <c:pt idx="0">
                  <c:v>921.26839200000006</c:v>
                </c:pt>
                <c:pt idx="1">
                  <c:v>1431.1956220000002</c:v>
                </c:pt>
                <c:pt idx="2">
                  <c:v>2026.958654</c:v>
                </c:pt>
                <c:pt idx="3">
                  <c:v>3872</c:v>
                </c:pt>
                <c:pt idx="4">
                  <c:v>4795.7</c:v>
                </c:pt>
                <c:pt idx="5">
                  <c:v>5747.5</c:v>
                </c:pt>
                <c:pt idx="6">
                  <c:v>8326</c:v>
                </c:pt>
                <c:pt idx="7">
                  <c:v>8152.7</c:v>
                </c:pt>
                <c:pt idx="8">
                  <c:v>9232.4</c:v>
                </c:pt>
              </c:numCache>
            </c:numRef>
          </c:val>
          <c:extLst>
            <c:ext xmlns:c16="http://schemas.microsoft.com/office/drawing/2014/chart" uri="{C3380CC4-5D6E-409C-BE32-E72D297353CC}">
              <c16:uniqueId val="{00000000-AB34-4FB8-A167-41C020AFA02E}"/>
            </c:ext>
          </c:extLst>
        </c:ser>
        <c:ser>
          <c:idx val="1"/>
          <c:order val="1"/>
          <c:tx>
            <c:strRef>
              <c:f>'3.4.1-график'!$D$4</c:f>
              <c:strCache>
                <c:ptCount val="1"/>
                <c:pt idx="0">
                  <c:v>банктердің сыртқы міндеттемелері</c:v>
                </c:pt>
              </c:strCache>
            </c:strRef>
          </c:tx>
          <c:spPr>
            <a:solidFill>
              <a:srgbClr val="008000"/>
            </a:solidFill>
            <a:ln w="12700">
              <a:solidFill>
                <a:srgbClr val="000000"/>
              </a:solidFill>
              <a:prstDash val="solid"/>
            </a:ln>
          </c:spPr>
          <c:invertIfNegative val="0"/>
          <c:cat>
            <c:strRef>
              <c:f>'3.4.1-график'!$B$7:$B$15</c:f>
              <c:strCache>
                <c:ptCount val="9"/>
                <c:pt idx="0">
                  <c:v>01.01.2004</c:v>
                </c:pt>
                <c:pt idx="1">
                  <c:v>01.01.2005</c:v>
                </c:pt>
                <c:pt idx="2">
                  <c:v>01.01.2006</c:v>
                </c:pt>
                <c:pt idx="3">
                  <c:v>01.01.2007</c:v>
                </c:pt>
                <c:pt idx="4">
                  <c:v>01.01.2008</c:v>
                </c:pt>
                <c:pt idx="5">
                  <c:v>01.01.2009</c:v>
                </c:pt>
                <c:pt idx="6">
                  <c:v>01.01.2010</c:v>
                </c:pt>
                <c:pt idx="7">
                  <c:v>01.01.2011</c:v>
                </c:pt>
                <c:pt idx="8">
                  <c:v>01.10.2011</c:v>
                </c:pt>
              </c:strCache>
            </c:strRef>
          </c:cat>
          <c:val>
            <c:numRef>
              <c:f>'3.4.1-график'!$D$7:$D$15</c:f>
              <c:numCache>
                <c:formatCode>0.0</c:formatCode>
                <c:ptCount val="9"/>
                <c:pt idx="0">
                  <c:v>570.04913199999999</c:v>
                </c:pt>
                <c:pt idx="1">
                  <c:v>984.97088699999995</c:v>
                </c:pt>
                <c:pt idx="2">
                  <c:v>2046.4089200000001</c:v>
                </c:pt>
                <c:pt idx="3">
                  <c:v>4129.6000000000004</c:v>
                </c:pt>
                <c:pt idx="4">
                  <c:v>5463.8</c:v>
                </c:pt>
                <c:pt idx="5">
                  <c:v>4689.5</c:v>
                </c:pt>
                <c:pt idx="6">
                  <c:v>4210.8</c:v>
                </c:pt>
                <c:pt idx="7">
                  <c:v>2562.5</c:v>
                </c:pt>
                <c:pt idx="8">
                  <c:v>2392.6999999999998</c:v>
                </c:pt>
              </c:numCache>
            </c:numRef>
          </c:val>
          <c:extLst>
            <c:ext xmlns:c16="http://schemas.microsoft.com/office/drawing/2014/chart" uri="{C3380CC4-5D6E-409C-BE32-E72D297353CC}">
              <c16:uniqueId val="{00000001-AB34-4FB8-A167-41C020AFA02E}"/>
            </c:ext>
          </c:extLst>
        </c:ser>
        <c:dLbls>
          <c:showLegendKey val="0"/>
          <c:showVal val="0"/>
          <c:showCatName val="0"/>
          <c:showSerName val="0"/>
          <c:showPercent val="0"/>
          <c:showBubbleSize val="0"/>
        </c:dLbls>
        <c:gapWidth val="100"/>
        <c:overlap val="100"/>
        <c:axId val="408402928"/>
        <c:axId val="1"/>
      </c:barChart>
      <c:catAx>
        <c:axId val="40840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8779342723004695E-2"/>
              <c:y val="0.179167541557305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02928"/>
        <c:crosses val="autoZero"/>
        <c:crossBetween val="between"/>
      </c:valAx>
      <c:spPr>
        <a:solidFill>
          <a:srgbClr val="FFFFFF"/>
        </a:solidFill>
        <a:ln w="25400">
          <a:noFill/>
        </a:ln>
      </c:spPr>
    </c:plotArea>
    <c:legend>
      <c:legendPos val="r"/>
      <c:layout>
        <c:manualLayout>
          <c:xMode val="edge"/>
          <c:yMode val="edge"/>
          <c:x val="0.24413145539906103"/>
          <c:y val="0.85"/>
          <c:w val="0.5821596244131455"/>
          <c:h val="0.133333333333333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0320366132723E-2"/>
          <c:y val="4.8442906574394463E-2"/>
          <c:w val="0.83524027459954231"/>
          <c:h val="0.51903114186851207"/>
        </c:manualLayout>
      </c:layout>
      <c:barChart>
        <c:barDir val="col"/>
        <c:grouping val="clustered"/>
        <c:varyColors val="0"/>
        <c:ser>
          <c:idx val="1"/>
          <c:order val="0"/>
          <c:tx>
            <c:strRef>
              <c:f>'3.4.2-график'!$C$4</c:f>
              <c:strCache>
                <c:ptCount val="1"/>
                <c:pt idx="0">
                  <c:v>талап ету бойынша міндеттемелердің резидент еместер алдындағы міндеттемелердегі үлесі</c:v>
                </c:pt>
              </c:strCache>
            </c:strRef>
          </c:tx>
          <c:spPr>
            <a:solidFill>
              <a:srgbClr val="FF00FF"/>
            </a:solidFill>
            <a:ln w="12700">
              <a:solidFill>
                <a:srgbClr val="000000"/>
              </a:solidFill>
              <a:prstDash val="solid"/>
            </a:ln>
          </c:spPr>
          <c:invertIfNegative val="0"/>
          <c:dLbls>
            <c:delete val="1"/>
          </c:dLbls>
          <c:cat>
            <c:numRef>
              <c:f>'3.4.2-график'!$B$5:$B$9</c:f>
              <c:numCache>
                <c:formatCode>m/d/yyyy</c:formatCode>
                <c:ptCount val="5"/>
                <c:pt idx="0">
                  <c:v>39448</c:v>
                </c:pt>
                <c:pt idx="1">
                  <c:v>39814</c:v>
                </c:pt>
                <c:pt idx="2">
                  <c:v>40179</c:v>
                </c:pt>
                <c:pt idx="3">
                  <c:v>40544</c:v>
                </c:pt>
                <c:pt idx="4">
                  <c:v>40817</c:v>
                </c:pt>
              </c:numCache>
            </c:numRef>
          </c:cat>
          <c:val>
            <c:numRef>
              <c:f>'3.4.2-график'!$C$5:$C$9</c:f>
              <c:numCache>
                <c:formatCode>#,##0.00</c:formatCode>
                <c:ptCount val="5"/>
                <c:pt idx="0">
                  <c:v>1.0775559154153218</c:v>
                </c:pt>
                <c:pt idx="1">
                  <c:v>1.9163655896165626</c:v>
                </c:pt>
                <c:pt idx="2">
                  <c:v>5.3667163444674388</c:v>
                </c:pt>
                <c:pt idx="3">
                  <c:v>6.9386013455248738</c:v>
                </c:pt>
                <c:pt idx="4">
                  <c:v>5.5419525172497703</c:v>
                </c:pt>
              </c:numCache>
            </c:numRef>
          </c:val>
          <c:extLst>
            <c:ext xmlns:c16="http://schemas.microsoft.com/office/drawing/2014/chart" uri="{C3380CC4-5D6E-409C-BE32-E72D297353CC}">
              <c16:uniqueId val="{00000000-E76A-4995-9ED0-08FA550AA656}"/>
            </c:ext>
          </c:extLst>
        </c:ser>
        <c:ser>
          <c:idx val="2"/>
          <c:order val="2"/>
          <c:tx>
            <c:strRef>
              <c:f>'3.4.2-график'!$E$4</c:f>
              <c:strCache>
                <c:ptCount val="1"/>
                <c:pt idx="0">
                  <c:v>қысқа мерзімді міндеттемелердің резидент еместер алдындағы міндеттемелердегі үлесі</c:v>
                </c:pt>
              </c:strCache>
            </c:strRef>
          </c:tx>
          <c:spPr>
            <a:solidFill>
              <a:srgbClr val="99CCFF"/>
            </a:solidFill>
            <a:ln w="12700">
              <a:solidFill>
                <a:srgbClr val="000000"/>
              </a:solidFill>
              <a:prstDash val="solid"/>
            </a:ln>
          </c:spPr>
          <c:invertIfNegative val="0"/>
          <c:dLbls>
            <c:delete val="1"/>
          </c:dLbls>
          <c:cat>
            <c:numRef>
              <c:f>'3.4.2-график'!$B$5:$B$9</c:f>
              <c:numCache>
                <c:formatCode>m/d/yyyy</c:formatCode>
                <c:ptCount val="5"/>
                <c:pt idx="0">
                  <c:v>39448</c:v>
                </c:pt>
                <c:pt idx="1">
                  <c:v>39814</c:v>
                </c:pt>
                <c:pt idx="2">
                  <c:v>40179</c:v>
                </c:pt>
                <c:pt idx="3">
                  <c:v>40544</c:v>
                </c:pt>
                <c:pt idx="4">
                  <c:v>40817</c:v>
                </c:pt>
              </c:numCache>
            </c:numRef>
          </c:cat>
          <c:val>
            <c:numRef>
              <c:f>'3.4.2-график'!$E$5:$E$9</c:f>
              <c:numCache>
                <c:formatCode>0.00</c:formatCode>
                <c:ptCount val="5"/>
                <c:pt idx="0">
                  <c:v>11.837966378710787</c:v>
                </c:pt>
                <c:pt idx="1">
                  <c:v>11.359007612751892</c:v>
                </c:pt>
                <c:pt idx="2">
                  <c:v>4.401901182673126</c:v>
                </c:pt>
                <c:pt idx="3">
                  <c:v>5.1383772097560971</c:v>
                </c:pt>
                <c:pt idx="4">
                  <c:v>4.6030704171745702</c:v>
                </c:pt>
              </c:numCache>
            </c:numRef>
          </c:val>
          <c:extLst>
            <c:ext xmlns:c16="http://schemas.microsoft.com/office/drawing/2014/chart" uri="{C3380CC4-5D6E-409C-BE32-E72D297353CC}">
              <c16:uniqueId val="{00000001-E76A-4995-9ED0-08FA550AA656}"/>
            </c:ext>
          </c:extLst>
        </c:ser>
        <c:dLbls>
          <c:showLegendKey val="0"/>
          <c:showVal val="1"/>
          <c:showCatName val="0"/>
          <c:showSerName val="0"/>
          <c:showPercent val="0"/>
          <c:showBubbleSize val="0"/>
        </c:dLbls>
        <c:gapWidth val="50"/>
        <c:axId val="408407520"/>
        <c:axId val="1"/>
      </c:barChart>
      <c:lineChart>
        <c:grouping val="standard"/>
        <c:varyColors val="0"/>
        <c:ser>
          <c:idx val="0"/>
          <c:order val="1"/>
          <c:tx>
            <c:strRef>
              <c:f>'3.4.2-график'!$D$4</c:f>
              <c:strCache>
                <c:ptCount val="1"/>
                <c:pt idx="0">
                  <c:v>резидент еместер алдындағы міндеттемелердің  жиынтық міндеттемелердегі үлесі (оң ось)</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dLbls>
            <c:delete val="1"/>
          </c:dLbls>
          <c:cat>
            <c:numRef>
              <c:f>'3.4.2-график'!$B$5:$B$9</c:f>
              <c:numCache>
                <c:formatCode>m/d/yyyy</c:formatCode>
                <c:ptCount val="5"/>
                <c:pt idx="0">
                  <c:v>39448</c:v>
                </c:pt>
                <c:pt idx="1">
                  <c:v>39814</c:v>
                </c:pt>
                <c:pt idx="2">
                  <c:v>40179</c:v>
                </c:pt>
                <c:pt idx="3">
                  <c:v>40544</c:v>
                </c:pt>
                <c:pt idx="4">
                  <c:v>40817</c:v>
                </c:pt>
              </c:numCache>
            </c:numRef>
          </c:cat>
          <c:val>
            <c:numRef>
              <c:f>'3.4.2-график'!$D$5:$D$9</c:f>
              <c:numCache>
                <c:formatCode>#\ ##0.0</c:formatCode>
                <c:ptCount val="5"/>
                <c:pt idx="0">
                  <c:v>53.25600662800332</c:v>
                </c:pt>
                <c:pt idx="1">
                  <c:v>44.931493724250267</c:v>
                </c:pt>
                <c:pt idx="2">
                  <c:v>33.587518345989409</c:v>
                </c:pt>
                <c:pt idx="3">
                  <c:v>23.914625951918769</c:v>
                </c:pt>
                <c:pt idx="4">
                  <c:v>20.582188540313627</c:v>
                </c:pt>
              </c:numCache>
            </c:numRef>
          </c:val>
          <c:smooth val="0"/>
          <c:extLst>
            <c:ext xmlns:c16="http://schemas.microsoft.com/office/drawing/2014/chart" uri="{C3380CC4-5D6E-409C-BE32-E72D297353CC}">
              <c16:uniqueId val="{00000002-E76A-4995-9ED0-08FA550AA656}"/>
            </c:ext>
          </c:extLst>
        </c:ser>
        <c:dLbls>
          <c:showLegendKey val="0"/>
          <c:showVal val="1"/>
          <c:showCatName val="0"/>
          <c:showSerName val="0"/>
          <c:showPercent val="0"/>
          <c:showBubbleSize val="0"/>
        </c:dLbls>
        <c:marker val="1"/>
        <c:smooth val="0"/>
        <c:axId val="3"/>
        <c:axId val="4"/>
      </c:lineChart>
      <c:catAx>
        <c:axId val="408407520"/>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441647597254004E-2"/>
              <c:y val="0.3494816954109109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0752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881006864988561"/>
              <c:y val="0.276816608996539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1.1441647597254004E-2"/>
          <c:y val="0.65743944636678198"/>
          <c:w val="0.97940503432494275"/>
          <c:h val="0.332179930795847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7356081950207"/>
          <c:y val="5.2238901146552053E-2"/>
          <c:w val="0.87257735751568655"/>
          <c:h val="0.38059770835345069"/>
        </c:manualLayout>
      </c:layout>
      <c:barChart>
        <c:barDir val="col"/>
        <c:grouping val="stacked"/>
        <c:varyColors val="0"/>
        <c:ser>
          <c:idx val="4"/>
          <c:order val="0"/>
          <c:tx>
            <c:strRef>
              <c:f>'3.4.3-график'!$B$10</c:f>
              <c:strCache>
                <c:ptCount val="1"/>
                <c:pt idx="0">
                  <c:v>басқалары</c:v>
                </c:pt>
              </c:strCache>
            </c:strRef>
          </c:tx>
          <c:spPr>
            <a:solidFill>
              <a:srgbClr val="993366"/>
            </a:solidFill>
            <a:ln w="25400">
              <a:noFill/>
            </a:ln>
          </c:spPr>
          <c:invertIfNegative val="0"/>
          <c:cat>
            <c:multiLvlStrRef>
              <c:f>'3.4.3-график'!$C$4:$S$5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1-топ</c:v>
                  </c:pt>
                  <c:pt idx="6">
                    <c:v>2-топ</c:v>
                  </c:pt>
                  <c:pt idx="12">
                    <c:v>3-топ</c:v>
                  </c:pt>
                </c:lvl>
              </c:multiLvlStrCache>
            </c:multiLvlStrRef>
          </c:cat>
          <c:val>
            <c:numRef>
              <c:f>'3.4.3-график'!$C$10:$S$10</c:f>
              <c:numCache>
                <c:formatCode>0</c:formatCode>
                <c:ptCount val="17"/>
                <c:pt idx="0">
                  <c:v>8.146507721362422</c:v>
                </c:pt>
                <c:pt idx="1">
                  <c:v>7.9078983250773005</c:v>
                </c:pt>
                <c:pt idx="2">
                  <c:v>16.699653033742415</c:v>
                </c:pt>
                <c:pt idx="3" formatCode="_-* #\ ##0_р_._-;\-* #\ ##0_р_._-;_-* &quot;-&quot;??_р_._-;_-@_-">
                  <c:v>-5.6529351141977786</c:v>
                </c:pt>
                <c:pt idx="4">
                  <c:v>6.1634530678501944</c:v>
                </c:pt>
                <c:pt idx="6" formatCode="0.00">
                  <c:v>16.577865494014947</c:v>
                </c:pt>
                <c:pt idx="7" formatCode="0.00">
                  <c:v>17.887505534656004</c:v>
                </c:pt>
                <c:pt idx="8" formatCode="0.00">
                  <c:v>16.814039722407522</c:v>
                </c:pt>
                <c:pt idx="9" formatCode="0.00">
                  <c:v>16.868406058373424</c:v>
                </c:pt>
                <c:pt idx="10" formatCode="0.00">
                  <c:v>17.885863497880898</c:v>
                </c:pt>
                <c:pt idx="12" formatCode="0.0">
                  <c:v>50.073239264270988</c:v>
                </c:pt>
                <c:pt idx="13" formatCode="0.0">
                  <c:v>57.333086058517424</c:v>
                </c:pt>
                <c:pt idx="14" formatCode="0.0">
                  <c:v>80.622846492083795</c:v>
                </c:pt>
                <c:pt idx="15" formatCode="0.0">
                  <c:v>96.956530651664636</c:v>
                </c:pt>
                <c:pt idx="16" formatCode="0.0">
                  <c:v>83.461871179731091</c:v>
                </c:pt>
              </c:numCache>
            </c:numRef>
          </c:val>
          <c:extLst>
            <c:ext xmlns:c16="http://schemas.microsoft.com/office/drawing/2014/chart" uri="{C3380CC4-5D6E-409C-BE32-E72D297353CC}">
              <c16:uniqueId val="{00000000-CDD7-4F5D-9CD6-9EB59ED25C89}"/>
            </c:ext>
          </c:extLst>
        </c:ser>
        <c:ser>
          <c:idx val="3"/>
          <c:order val="1"/>
          <c:tx>
            <c:strRef>
              <c:f>'3.4.3-график'!$B$9</c:f>
              <c:strCache>
                <c:ptCount val="1"/>
                <c:pt idx="0">
                  <c:v>реттелген борыш</c:v>
                </c:pt>
              </c:strCache>
            </c:strRef>
          </c:tx>
          <c:spPr>
            <a:solidFill>
              <a:srgbClr val="FFFF00"/>
            </a:solidFill>
            <a:ln w="25400">
              <a:noFill/>
            </a:ln>
          </c:spPr>
          <c:invertIfNegative val="0"/>
          <c:cat>
            <c:multiLvlStrRef>
              <c:f>'3.4.3-график'!$C$4:$S$5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1-топ</c:v>
                  </c:pt>
                  <c:pt idx="6">
                    <c:v>2-топ</c:v>
                  </c:pt>
                  <c:pt idx="12">
                    <c:v>3-топ</c:v>
                  </c:pt>
                </c:lvl>
              </c:multiLvlStrCache>
            </c:multiLvlStrRef>
          </c:cat>
          <c:val>
            <c:numRef>
              <c:f>'3.4.3-график'!$C$9:$S$9</c:f>
              <c:numCache>
                <c:formatCode>0</c:formatCode>
                <c:ptCount val="17"/>
                <c:pt idx="0">
                  <c:v>0.16387317534087911</c:v>
                </c:pt>
                <c:pt idx="1">
                  <c:v>0.21253685508796968</c:v>
                </c:pt>
                <c:pt idx="2">
                  <c:v>0.18230301064916785</c:v>
                </c:pt>
                <c:pt idx="3" formatCode="_-* #\ ##0_р_._-;\-* #\ ##0_р_._-;_-* &quot;-&quot;??_р_._-;_-@_-">
                  <c:v>16.577595482155388</c:v>
                </c:pt>
                <c:pt idx="4">
                  <c:v>14.106185037372743</c:v>
                </c:pt>
                <c:pt idx="6" formatCode="0.00">
                  <c:v>2.8254751385816435</c:v>
                </c:pt>
                <c:pt idx="7" formatCode="0.00">
                  <c:v>3.4744078999964234</c:v>
                </c:pt>
                <c:pt idx="8" formatCode="0.00">
                  <c:v>6.6255016289426969</c:v>
                </c:pt>
                <c:pt idx="9" formatCode="0.00">
                  <c:v>7.8494879715827439</c:v>
                </c:pt>
                <c:pt idx="10" formatCode="0.00">
                  <c:v>8.2407218449713344</c:v>
                </c:pt>
                <c:pt idx="12" formatCode="0.0">
                  <c:v>4.6142804599839957</c:v>
                </c:pt>
                <c:pt idx="13" formatCode="0.0">
                  <c:v>1.4865616177468715</c:v>
                </c:pt>
                <c:pt idx="14" formatCode="0.0">
                  <c:v>4.582316401076401</c:v>
                </c:pt>
                <c:pt idx="15" formatCode="0.0">
                  <c:v>1.9805065542653832</c:v>
                </c:pt>
                <c:pt idx="16" formatCode="0.0">
                  <c:v>12.893859268145944</c:v>
                </c:pt>
              </c:numCache>
            </c:numRef>
          </c:val>
          <c:extLst>
            <c:ext xmlns:c16="http://schemas.microsoft.com/office/drawing/2014/chart" uri="{C3380CC4-5D6E-409C-BE32-E72D297353CC}">
              <c16:uniqueId val="{00000001-CDD7-4F5D-9CD6-9EB59ED25C89}"/>
            </c:ext>
          </c:extLst>
        </c:ser>
        <c:ser>
          <c:idx val="2"/>
          <c:order val="2"/>
          <c:tx>
            <c:strRef>
              <c:f>'3.4.3-график'!$B$8</c:f>
              <c:strCache>
                <c:ptCount val="1"/>
                <c:pt idx="0">
                  <c:v>эмиссияланған бағалы қағаздар</c:v>
                </c:pt>
              </c:strCache>
            </c:strRef>
          </c:tx>
          <c:spPr>
            <a:solidFill>
              <a:srgbClr val="0000FF"/>
            </a:solidFill>
            <a:ln w="25400">
              <a:noFill/>
            </a:ln>
          </c:spPr>
          <c:invertIfNegative val="0"/>
          <c:cat>
            <c:multiLvlStrRef>
              <c:f>'3.4.3-график'!$C$4:$S$5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1-топ</c:v>
                  </c:pt>
                  <c:pt idx="6">
                    <c:v>2-топ</c:v>
                  </c:pt>
                  <c:pt idx="12">
                    <c:v>3-топ</c:v>
                  </c:pt>
                </c:lvl>
              </c:multiLvlStrCache>
            </c:multiLvlStrRef>
          </c:cat>
          <c:val>
            <c:numRef>
              <c:f>'3.4.3-график'!$C$8:$S$8</c:f>
              <c:numCache>
                <c:formatCode>0</c:formatCode>
                <c:ptCount val="17"/>
                <c:pt idx="0">
                  <c:v>3.5111892604122752</c:v>
                </c:pt>
                <c:pt idx="1">
                  <c:v>1.4722336816346315</c:v>
                </c:pt>
                <c:pt idx="2">
                  <c:v>1.354060841591948</c:v>
                </c:pt>
                <c:pt idx="3" formatCode="_-* #\ ##0_р_._-;\-* #\ ##0_р_._-;_-* &quot;-&quot;??_р_._-;_-@_-">
                  <c:v>75.186656542484386</c:v>
                </c:pt>
                <c:pt idx="4">
                  <c:v>72.421664158989387</c:v>
                </c:pt>
                <c:pt idx="6" formatCode="0.00">
                  <c:v>7.6636543574014864</c:v>
                </c:pt>
                <c:pt idx="7" formatCode="0.00">
                  <c:v>7.7579716419140032</c:v>
                </c:pt>
                <c:pt idx="8" formatCode="0.00">
                  <c:v>19.122565092262132</c:v>
                </c:pt>
                <c:pt idx="9" formatCode="0.00">
                  <c:v>51.305242472673719</c:v>
                </c:pt>
                <c:pt idx="10" formatCode="0.00">
                  <c:v>55.825437509847156</c:v>
                </c:pt>
                <c:pt idx="12" formatCode="0.0">
                  <c:v>0</c:v>
                </c:pt>
                <c:pt idx="13" formatCode="0.0">
                  <c:v>0</c:v>
                </c:pt>
                <c:pt idx="14" formatCode="0.0">
                  <c:v>0</c:v>
                </c:pt>
                <c:pt idx="15" formatCode="0.0">
                  <c:v>0</c:v>
                </c:pt>
                <c:pt idx="16" formatCode="0.0">
                  <c:v>0</c:v>
                </c:pt>
              </c:numCache>
            </c:numRef>
          </c:val>
          <c:extLst>
            <c:ext xmlns:c16="http://schemas.microsoft.com/office/drawing/2014/chart" uri="{C3380CC4-5D6E-409C-BE32-E72D297353CC}">
              <c16:uniqueId val="{00000002-CDD7-4F5D-9CD6-9EB59ED25C89}"/>
            </c:ext>
          </c:extLst>
        </c:ser>
        <c:ser>
          <c:idx val="1"/>
          <c:order val="3"/>
          <c:tx>
            <c:strRef>
              <c:f>'3.4.3-график'!$B$7</c:f>
              <c:strCache>
                <c:ptCount val="1"/>
                <c:pt idx="0">
                  <c:v>SPV алдындағы міндеттемелер</c:v>
                </c:pt>
              </c:strCache>
            </c:strRef>
          </c:tx>
          <c:spPr>
            <a:solidFill>
              <a:srgbClr val="FF0000"/>
            </a:solidFill>
            <a:ln w="25400">
              <a:noFill/>
            </a:ln>
          </c:spPr>
          <c:invertIfNegative val="0"/>
          <c:cat>
            <c:multiLvlStrRef>
              <c:f>'3.4.3-график'!$C$4:$S$5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1-топ</c:v>
                  </c:pt>
                  <c:pt idx="6">
                    <c:v>2-топ</c:v>
                  </c:pt>
                  <c:pt idx="12">
                    <c:v>3-топ</c:v>
                  </c:pt>
                </c:lvl>
              </c:multiLvlStrCache>
            </c:multiLvlStrRef>
          </c:cat>
          <c:val>
            <c:numRef>
              <c:f>'3.4.3-график'!$C$7:$S$7</c:f>
              <c:numCache>
                <c:formatCode>0</c:formatCode>
                <c:ptCount val="17"/>
                <c:pt idx="0">
                  <c:v>50.292126678617407</c:v>
                </c:pt>
                <c:pt idx="1">
                  <c:v>52.74797915210894</c:v>
                </c:pt>
                <c:pt idx="2">
                  <c:v>51.539535115958621</c:v>
                </c:pt>
                <c:pt idx="3" formatCode="_-* #\ ##0_р_._-;\-* #\ ##0_р_._-;_-* &quot;-&quot;??_р_._-;_-@_-">
                  <c:v>4.2052238380897992E-2</c:v>
                </c:pt>
                <c:pt idx="4">
                  <c:v>4.3339369711325827E-2</c:v>
                </c:pt>
                <c:pt idx="6" formatCode="0.00">
                  <c:v>43.833385636452803</c:v>
                </c:pt>
                <c:pt idx="7" formatCode="0.00">
                  <c:v>46.429055225963538</c:v>
                </c:pt>
                <c:pt idx="8" formatCode="0.00">
                  <c:v>33.948919076086092</c:v>
                </c:pt>
                <c:pt idx="9" formatCode="0.00">
                  <c:v>1.5468733254110478</c:v>
                </c:pt>
                <c:pt idx="10" formatCode="0.00">
                  <c:v>9.2635517787094515E-2</c:v>
                </c:pt>
                <c:pt idx="12" formatCode="0.0">
                  <c:v>29.374824311444559</c:v>
                </c:pt>
                <c:pt idx="13" formatCode="0.0">
                  <c:v>22.555577546910314</c:v>
                </c:pt>
                <c:pt idx="14" formatCode="0.0">
                  <c:v>10.753266844158327</c:v>
                </c:pt>
                <c:pt idx="15" formatCode="0.0">
                  <c:v>0</c:v>
                </c:pt>
                <c:pt idx="16" formatCode="0.0">
                  <c:v>0</c:v>
                </c:pt>
              </c:numCache>
            </c:numRef>
          </c:val>
          <c:extLst>
            <c:ext xmlns:c16="http://schemas.microsoft.com/office/drawing/2014/chart" uri="{C3380CC4-5D6E-409C-BE32-E72D297353CC}">
              <c16:uniqueId val="{00000003-CDD7-4F5D-9CD6-9EB59ED25C89}"/>
            </c:ext>
          </c:extLst>
        </c:ser>
        <c:ser>
          <c:idx val="0"/>
          <c:order val="4"/>
          <c:tx>
            <c:strRef>
              <c:f>'3.4.3-график'!$B$6</c:f>
              <c:strCache>
                <c:ptCount val="1"/>
                <c:pt idx="0">
                  <c:v>заемдар</c:v>
                </c:pt>
              </c:strCache>
            </c:strRef>
          </c:tx>
          <c:spPr>
            <a:solidFill>
              <a:srgbClr val="00CCFF"/>
            </a:solidFill>
            <a:ln w="25400">
              <a:noFill/>
            </a:ln>
          </c:spPr>
          <c:invertIfNegative val="0"/>
          <c:cat>
            <c:multiLvlStrRef>
              <c:f>'3.4.3-график'!$C$4:$S$5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1-топ</c:v>
                  </c:pt>
                  <c:pt idx="6">
                    <c:v>2-топ</c:v>
                  </c:pt>
                  <c:pt idx="12">
                    <c:v>3-топ</c:v>
                  </c:pt>
                </c:lvl>
              </c:multiLvlStrCache>
            </c:multiLvlStrRef>
          </c:cat>
          <c:val>
            <c:numRef>
              <c:f>'3.4.3-график'!$C$6:$S$6</c:f>
              <c:numCache>
                <c:formatCode>0</c:formatCode>
                <c:ptCount val="17"/>
                <c:pt idx="0">
                  <c:v>37.886303164267012</c:v>
                </c:pt>
                <c:pt idx="1">
                  <c:v>37.65935198609116</c:v>
                </c:pt>
                <c:pt idx="2">
                  <c:v>30.22444799805784</c:v>
                </c:pt>
                <c:pt idx="3" formatCode="_-* #\ ##0_р_._-;\-* #\ ##0_р_._-;_-* &quot;-&quot;??_р_._-;_-@_-">
                  <c:v>13.84663085117711</c:v>
                </c:pt>
                <c:pt idx="4">
                  <c:v>7.2653583660763505</c:v>
                </c:pt>
                <c:pt idx="6" formatCode="0.00">
                  <c:v>29.099619373549125</c:v>
                </c:pt>
                <c:pt idx="7" formatCode="0.00">
                  <c:v>24.451059697470029</c:v>
                </c:pt>
                <c:pt idx="8" formatCode="0.00">
                  <c:v>23.488974480301554</c:v>
                </c:pt>
                <c:pt idx="9" formatCode="0.00">
                  <c:v>22.429990171959069</c:v>
                </c:pt>
                <c:pt idx="10" formatCode="0.00">
                  <c:v>17.955341629513516</c:v>
                </c:pt>
                <c:pt idx="12" formatCode="0.0">
                  <c:v>15.937655964300463</c:v>
                </c:pt>
                <c:pt idx="13" formatCode="0.0">
                  <c:v>18.624774776825394</c:v>
                </c:pt>
                <c:pt idx="14" formatCode="0.0">
                  <c:v>4.0415702626814776</c:v>
                </c:pt>
                <c:pt idx="15" formatCode="0.0">
                  <c:v>1.0629627940699857</c:v>
                </c:pt>
                <c:pt idx="16" formatCode="0.0">
                  <c:v>3.6442695521229753</c:v>
                </c:pt>
              </c:numCache>
            </c:numRef>
          </c:val>
          <c:extLst>
            <c:ext xmlns:c16="http://schemas.microsoft.com/office/drawing/2014/chart" uri="{C3380CC4-5D6E-409C-BE32-E72D297353CC}">
              <c16:uniqueId val="{00000004-CDD7-4F5D-9CD6-9EB59ED25C89}"/>
            </c:ext>
          </c:extLst>
        </c:ser>
        <c:dLbls>
          <c:showLegendKey val="0"/>
          <c:showVal val="0"/>
          <c:showCatName val="0"/>
          <c:showSerName val="0"/>
          <c:showPercent val="0"/>
          <c:showBubbleSize val="0"/>
        </c:dLbls>
        <c:gapWidth val="40"/>
        <c:overlap val="100"/>
        <c:axId val="276769216"/>
        <c:axId val="1"/>
      </c:barChart>
      <c:catAx>
        <c:axId val="2767692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10"/>
          <c:min val="-10"/>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904761904761904E-2"/>
              <c:y val="0.242537705174912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76769216"/>
        <c:crosses val="autoZero"/>
        <c:crossBetween val="between"/>
      </c:valAx>
      <c:spPr>
        <a:solidFill>
          <a:srgbClr val="FFFFFF"/>
        </a:solidFill>
        <a:ln w="25400">
          <a:noFill/>
        </a:ln>
      </c:spPr>
    </c:plotArea>
    <c:legend>
      <c:legendPos val="r"/>
      <c:layout>
        <c:manualLayout>
          <c:xMode val="edge"/>
          <c:yMode val="edge"/>
          <c:x val="0.13573425561355124"/>
          <c:y val="0.72015056580603898"/>
          <c:w val="0.75623370984692839"/>
          <c:h val="0.268657205896553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5157116451017E-2"/>
          <c:y val="4.0816326530612242E-2"/>
          <c:w val="0.82994454713493526"/>
          <c:h val="0.54227405247813409"/>
        </c:manualLayout>
      </c:layout>
      <c:barChart>
        <c:barDir val="col"/>
        <c:grouping val="clustered"/>
        <c:varyColors val="0"/>
        <c:ser>
          <c:idx val="0"/>
          <c:order val="0"/>
          <c:tx>
            <c:strRef>
              <c:f>'3.4.4-график'!$B$5</c:f>
              <c:strCache>
                <c:ptCount val="1"/>
                <c:pt idx="0">
                  <c:v>жеке тұлғалар</c:v>
                </c:pt>
              </c:strCache>
            </c:strRef>
          </c:tx>
          <c:spPr>
            <a:solidFill>
              <a:srgbClr val="99CCFF"/>
            </a:solidFill>
            <a:ln w="12700">
              <a:solidFill>
                <a:srgbClr val="000000"/>
              </a:solidFill>
              <a:prstDash val="solid"/>
            </a:ln>
          </c:spPr>
          <c:invertIfNegative val="0"/>
          <c:cat>
            <c:strRef>
              <c:f>'3.4.4-график'!$C$4:$I$4</c:f>
              <c:strCache>
                <c:ptCount val="7"/>
                <c:pt idx="0">
                  <c:v>01.01.2008</c:v>
                </c:pt>
                <c:pt idx="1">
                  <c:v>01.01.2009</c:v>
                </c:pt>
                <c:pt idx="2">
                  <c:v>01.01.2010</c:v>
                </c:pt>
                <c:pt idx="3">
                  <c:v>01.01.2011</c:v>
                </c:pt>
                <c:pt idx="4">
                  <c:v>01.04.2011</c:v>
                </c:pt>
                <c:pt idx="5">
                  <c:v>01.07.2011</c:v>
                </c:pt>
                <c:pt idx="6">
                  <c:v>01.10.2011</c:v>
                </c:pt>
              </c:strCache>
            </c:strRef>
          </c:cat>
          <c:val>
            <c:numRef>
              <c:f>'3.4.4-график'!$C$5:$I$5</c:f>
              <c:numCache>
                <c:formatCode>0.0</c:formatCode>
                <c:ptCount val="7"/>
                <c:pt idx="0">
                  <c:v>1447.8503459999999</c:v>
                </c:pt>
                <c:pt idx="1">
                  <c:v>1500.304613</c:v>
                </c:pt>
                <c:pt idx="2">
                  <c:v>1937.393073</c:v>
                </c:pt>
                <c:pt idx="3">
                  <c:v>2250.9447620000001</c:v>
                </c:pt>
                <c:pt idx="4">
                  <c:v>2330.8220500000002</c:v>
                </c:pt>
                <c:pt idx="5">
                  <c:v>2481.1509390000001</c:v>
                </c:pt>
                <c:pt idx="6">
                  <c:v>2609.4511010000001</c:v>
                </c:pt>
              </c:numCache>
            </c:numRef>
          </c:val>
          <c:extLst>
            <c:ext xmlns:c16="http://schemas.microsoft.com/office/drawing/2014/chart" uri="{C3380CC4-5D6E-409C-BE32-E72D297353CC}">
              <c16:uniqueId val="{00000000-B7D5-479B-A306-16745F0B13DE}"/>
            </c:ext>
          </c:extLst>
        </c:ser>
        <c:ser>
          <c:idx val="1"/>
          <c:order val="1"/>
          <c:tx>
            <c:strRef>
              <c:f>'3.4.4-график'!$B$6</c:f>
              <c:strCache>
                <c:ptCount val="1"/>
                <c:pt idx="0">
                  <c:v>заңды тұлғалар (SPV салымдарын қоспағанда) </c:v>
                </c:pt>
              </c:strCache>
            </c:strRef>
          </c:tx>
          <c:spPr>
            <a:solidFill>
              <a:srgbClr val="CCFFCC"/>
            </a:solidFill>
            <a:ln w="12700">
              <a:solidFill>
                <a:srgbClr val="000000"/>
              </a:solidFill>
              <a:prstDash val="solid"/>
            </a:ln>
          </c:spPr>
          <c:invertIfNegative val="0"/>
          <c:cat>
            <c:strRef>
              <c:f>'3.4.4-график'!$C$4:$I$4</c:f>
              <c:strCache>
                <c:ptCount val="7"/>
                <c:pt idx="0">
                  <c:v>01.01.2008</c:v>
                </c:pt>
                <c:pt idx="1">
                  <c:v>01.01.2009</c:v>
                </c:pt>
                <c:pt idx="2">
                  <c:v>01.01.2010</c:v>
                </c:pt>
                <c:pt idx="3">
                  <c:v>01.01.2011</c:v>
                </c:pt>
                <c:pt idx="4">
                  <c:v>01.04.2011</c:v>
                </c:pt>
                <c:pt idx="5">
                  <c:v>01.07.2011</c:v>
                </c:pt>
                <c:pt idx="6">
                  <c:v>01.10.2011</c:v>
                </c:pt>
              </c:strCache>
            </c:strRef>
          </c:cat>
          <c:val>
            <c:numRef>
              <c:f>'3.4.4-график'!$C$6:$I$6</c:f>
              <c:numCache>
                <c:formatCode>0.0</c:formatCode>
                <c:ptCount val="7"/>
                <c:pt idx="0">
                  <c:v>2447.0965190000002</c:v>
                </c:pt>
                <c:pt idx="1">
                  <c:v>3088.2525679999999</c:v>
                </c:pt>
                <c:pt idx="2">
                  <c:v>4066.4535369999999</c:v>
                </c:pt>
                <c:pt idx="3">
                  <c:v>4599.7238799999996</c:v>
                </c:pt>
                <c:pt idx="4">
                  <c:v>4933.1143480000001</c:v>
                </c:pt>
                <c:pt idx="5">
                  <c:v>4932.4444149999999</c:v>
                </c:pt>
                <c:pt idx="6">
                  <c:v>5237.9834129999999</c:v>
                </c:pt>
              </c:numCache>
            </c:numRef>
          </c:val>
          <c:extLst>
            <c:ext xmlns:c16="http://schemas.microsoft.com/office/drawing/2014/chart" uri="{C3380CC4-5D6E-409C-BE32-E72D297353CC}">
              <c16:uniqueId val="{00000001-B7D5-479B-A306-16745F0B13DE}"/>
            </c:ext>
          </c:extLst>
        </c:ser>
        <c:ser>
          <c:idx val="5"/>
          <c:order val="5"/>
          <c:tx>
            <c:strRef>
              <c:f>'3.4.4-график'!$B$10</c:f>
              <c:strCache>
                <c:ptCount val="1"/>
                <c:pt idx="0">
                  <c:v>мемқатысу бар к/о ЕДБ-гі шоттарындағы қалдық</c:v>
                </c:pt>
              </c:strCache>
            </c:strRef>
          </c:tx>
          <c:spPr>
            <a:solidFill>
              <a:srgbClr val="FFCC99"/>
            </a:solidFill>
            <a:ln w="12700">
              <a:solidFill>
                <a:srgbClr val="000000"/>
              </a:solidFill>
              <a:prstDash val="solid"/>
            </a:ln>
          </c:spPr>
          <c:invertIfNegative val="0"/>
          <c:cat>
            <c:strRef>
              <c:f>'3.4.4-график'!$C$4:$I$4</c:f>
              <c:strCache>
                <c:ptCount val="7"/>
                <c:pt idx="0">
                  <c:v>01.01.2008</c:v>
                </c:pt>
                <c:pt idx="1">
                  <c:v>01.01.2009</c:v>
                </c:pt>
                <c:pt idx="2">
                  <c:v>01.01.2010</c:v>
                </c:pt>
                <c:pt idx="3">
                  <c:v>01.01.2011</c:v>
                </c:pt>
                <c:pt idx="4">
                  <c:v>01.04.2011</c:v>
                </c:pt>
                <c:pt idx="5">
                  <c:v>01.07.2011</c:v>
                </c:pt>
                <c:pt idx="6">
                  <c:v>01.10.2011</c:v>
                </c:pt>
              </c:strCache>
            </c:strRef>
          </c:cat>
          <c:val>
            <c:numRef>
              <c:f>'3.4.4-график'!$C$10:$I$10</c:f>
              <c:numCache>
                <c:formatCode>0.0</c:formatCode>
                <c:ptCount val="7"/>
                <c:pt idx="0">
                  <c:v>774.38533500000005</c:v>
                </c:pt>
                <c:pt idx="1">
                  <c:v>1390.47517896</c:v>
                </c:pt>
                <c:pt idx="2">
                  <c:v>2203.0671550000002</c:v>
                </c:pt>
                <c:pt idx="3">
                  <c:v>2410.6146790878001</c:v>
                </c:pt>
                <c:pt idx="4">
                  <c:v>2439.2801600439002</c:v>
                </c:pt>
                <c:pt idx="5">
                  <c:v>2467.9456409999998</c:v>
                </c:pt>
                <c:pt idx="6">
                  <c:v>1963.1105259999999</c:v>
                </c:pt>
              </c:numCache>
            </c:numRef>
          </c:val>
          <c:extLst>
            <c:ext xmlns:c16="http://schemas.microsoft.com/office/drawing/2014/chart" uri="{C3380CC4-5D6E-409C-BE32-E72D297353CC}">
              <c16:uniqueId val="{00000002-B7D5-479B-A306-16745F0B13DE}"/>
            </c:ext>
          </c:extLst>
        </c:ser>
        <c:dLbls>
          <c:showLegendKey val="0"/>
          <c:showVal val="0"/>
          <c:showCatName val="0"/>
          <c:showSerName val="0"/>
          <c:showPercent val="0"/>
          <c:showBubbleSize val="0"/>
        </c:dLbls>
        <c:gapWidth val="150"/>
        <c:axId val="409877376"/>
        <c:axId val="1"/>
      </c:barChart>
      <c:scatterChart>
        <c:scatterStyle val="lineMarker"/>
        <c:varyColors val="0"/>
        <c:ser>
          <c:idx val="2"/>
          <c:order val="2"/>
          <c:tx>
            <c:strRef>
              <c:f>'3.4.4-график'!$B$7</c:f>
              <c:strCache>
                <c:ptCount val="1"/>
                <c:pt idx="0">
                  <c:v>өсу, %-бен (жеке тұлғалар) (оң ось)</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xVal>
            <c:strRef>
              <c:f>'3.4.4-график'!$C$4:$I$4</c:f>
              <c:strCache>
                <c:ptCount val="7"/>
                <c:pt idx="0">
                  <c:v>01.01.2008</c:v>
                </c:pt>
                <c:pt idx="1">
                  <c:v>01.01.2009</c:v>
                </c:pt>
                <c:pt idx="2">
                  <c:v>01.01.2010</c:v>
                </c:pt>
                <c:pt idx="3">
                  <c:v>01.01.2011</c:v>
                </c:pt>
                <c:pt idx="4">
                  <c:v>01.04.2011</c:v>
                </c:pt>
                <c:pt idx="5">
                  <c:v>01.07.2011</c:v>
                </c:pt>
                <c:pt idx="6">
                  <c:v>01.10.2011</c:v>
                </c:pt>
              </c:strCache>
            </c:strRef>
          </c:xVal>
          <c:yVal>
            <c:numRef>
              <c:f>'3.4.4-график'!$C$7:$I$7</c:f>
              <c:numCache>
                <c:formatCode>0.0</c:formatCode>
                <c:ptCount val="7"/>
                <c:pt idx="0">
                  <c:v>1.7733406216106751</c:v>
                </c:pt>
                <c:pt idx="1">
                  <c:v>3.6229066867937254</c:v>
                </c:pt>
                <c:pt idx="2">
                  <c:v>29.133314409131916</c:v>
                </c:pt>
                <c:pt idx="3">
                  <c:v>16.184206156702817</c:v>
                </c:pt>
                <c:pt idx="4">
                  <c:v>3.5486116473612661</c:v>
                </c:pt>
                <c:pt idx="5">
                  <c:v>6.4496081543419459</c:v>
                </c:pt>
                <c:pt idx="6">
                  <c:v>5.1709938312624271</c:v>
                </c:pt>
              </c:numCache>
            </c:numRef>
          </c:yVal>
          <c:smooth val="0"/>
          <c:extLst>
            <c:ext xmlns:c16="http://schemas.microsoft.com/office/drawing/2014/chart" uri="{C3380CC4-5D6E-409C-BE32-E72D297353CC}">
              <c16:uniqueId val="{00000003-B7D5-479B-A306-16745F0B13DE}"/>
            </c:ext>
          </c:extLst>
        </c:ser>
        <c:ser>
          <c:idx val="3"/>
          <c:order val="3"/>
          <c:tx>
            <c:strRef>
              <c:f>'3.4.4-график'!$B$8</c:f>
              <c:strCache>
                <c:ptCount val="1"/>
                <c:pt idx="0">
                  <c:v>өсу, %-бен (заңды тұлғалар) (оң ось)</c:v>
                </c:pt>
              </c:strCache>
            </c:strRef>
          </c:tx>
          <c:spPr>
            <a:ln w="25400">
              <a:solidFill>
                <a:srgbClr val="808000"/>
              </a:solidFill>
              <a:prstDash val="solid"/>
            </a:ln>
          </c:spPr>
          <c:marker>
            <c:symbol val="triangle"/>
            <c:size val="7"/>
            <c:spPr>
              <a:solidFill>
                <a:srgbClr val="808000"/>
              </a:solidFill>
              <a:ln>
                <a:solidFill>
                  <a:srgbClr val="808000"/>
                </a:solidFill>
                <a:prstDash val="solid"/>
              </a:ln>
            </c:spPr>
          </c:marker>
          <c:xVal>
            <c:strRef>
              <c:f>'3.4.4-график'!$C$4:$I$4</c:f>
              <c:strCache>
                <c:ptCount val="7"/>
                <c:pt idx="0">
                  <c:v>01.01.2008</c:v>
                </c:pt>
                <c:pt idx="1">
                  <c:v>01.01.2009</c:v>
                </c:pt>
                <c:pt idx="2">
                  <c:v>01.01.2010</c:v>
                </c:pt>
                <c:pt idx="3">
                  <c:v>01.01.2011</c:v>
                </c:pt>
                <c:pt idx="4">
                  <c:v>01.04.2011</c:v>
                </c:pt>
                <c:pt idx="5">
                  <c:v>01.07.2011</c:v>
                </c:pt>
                <c:pt idx="6">
                  <c:v>01.10.2011</c:v>
                </c:pt>
              </c:strCache>
            </c:strRef>
          </c:xVal>
          <c:yVal>
            <c:numRef>
              <c:f>'3.4.4-график'!$C$8:$I$8</c:f>
              <c:numCache>
                <c:formatCode>0.0</c:formatCode>
                <c:ptCount val="7"/>
                <c:pt idx="0">
                  <c:v>4.4629029217878369</c:v>
                </c:pt>
                <c:pt idx="1">
                  <c:v>26.200684935059559</c:v>
                </c:pt>
                <c:pt idx="2">
                  <c:v>31.674901824286295</c:v>
                </c:pt>
                <c:pt idx="3">
                  <c:v>13.113892440866714</c:v>
                </c:pt>
                <c:pt idx="4">
                  <c:v>7.2480539418814161</c:v>
                </c:pt>
                <c:pt idx="5" formatCode="0.00">
                  <c:v>-1.3580325788953296E-2</c:v>
                </c:pt>
                <c:pt idx="6">
                  <c:v>6.1944742260212626</c:v>
                </c:pt>
              </c:numCache>
            </c:numRef>
          </c:yVal>
          <c:smooth val="0"/>
          <c:extLst>
            <c:ext xmlns:c16="http://schemas.microsoft.com/office/drawing/2014/chart" uri="{C3380CC4-5D6E-409C-BE32-E72D297353CC}">
              <c16:uniqueId val="{00000004-B7D5-479B-A306-16745F0B13DE}"/>
            </c:ext>
          </c:extLst>
        </c:ser>
        <c:ser>
          <c:idx val="4"/>
          <c:order val="4"/>
          <c:tx>
            <c:strRef>
              <c:f>'3.4.4-график'!$B$9</c:f>
              <c:strCache>
                <c:ptCount val="1"/>
                <c:pt idx="0">
                  <c:v>шетел валютасындағы салымдардың үлесі, %-бен</c:v>
                </c:pt>
              </c:strCache>
            </c:strRef>
          </c:tx>
          <c:spPr>
            <a:ln w="25400">
              <a:solidFill>
                <a:srgbClr val="FF0000"/>
              </a:solidFill>
              <a:prstDash val="solid"/>
            </a:ln>
          </c:spPr>
          <c:marker>
            <c:symbol val="circle"/>
            <c:size val="7"/>
            <c:spPr>
              <a:solidFill>
                <a:srgbClr val="FF0000"/>
              </a:solidFill>
              <a:ln>
                <a:solidFill>
                  <a:srgbClr val="FF0000"/>
                </a:solidFill>
                <a:prstDash val="solid"/>
              </a:ln>
            </c:spPr>
          </c:marker>
          <c:xVal>
            <c:strRef>
              <c:f>'3.4.4-график'!$C$4:$I$4</c:f>
              <c:strCache>
                <c:ptCount val="7"/>
                <c:pt idx="0">
                  <c:v>01.01.2008</c:v>
                </c:pt>
                <c:pt idx="1">
                  <c:v>01.01.2009</c:v>
                </c:pt>
                <c:pt idx="2">
                  <c:v>01.01.2010</c:v>
                </c:pt>
                <c:pt idx="3">
                  <c:v>01.01.2011</c:v>
                </c:pt>
                <c:pt idx="4">
                  <c:v>01.04.2011</c:v>
                </c:pt>
                <c:pt idx="5">
                  <c:v>01.07.2011</c:v>
                </c:pt>
                <c:pt idx="6">
                  <c:v>01.10.2011</c:v>
                </c:pt>
              </c:strCache>
            </c:strRef>
          </c:xVal>
          <c:yVal>
            <c:numRef>
              <c:f>'3.4.4-график'!$C$9:$I$9</c:f>
              <c:numCache>
                <c:formatCode>0.0</c:formatCode>
                <c:ptCount val="7"/>
                <c:pt idx="0">
                  <c:v>34.168388225239632</c:v>
                </c:pt>
                <c:pt idx="1">
                  <c:v>41.349053594805788</c:v>
                </c:pt>
                <c:pt idx="2">
                  <c:v>47.694053229651054</c:v>
                </c:pt>
                <c:pt idx="3">
                  <c:v>37.0927416839438</c:v>
                </c:pt>
                <c:pt idx="4">
                  <c:v>33.710123187122107</c:v>
                </c:pt>
                <c:pt idx="5">
                  <c:v>33.204388983434661</c:v>
                </c:pt>
                <c:pt idx="6">
                  <c:v>35.045932872629507</c:v>
                </c:pt>
              </c:numCache>
            </c:numRef>
          </c:yVal>
          <c:smooth val="0"/>
          <c:extLst>
            <c:ext xmlns:c16="http://schemas.microsoft.com/office/drawing/2014/chart" uri="{C3380CC4-5D6E-409C-BE32-E72D297353CC}">
              <c16:uniqueId val="{00000005-B7D5-479B-A306-16745F0B13DE}"/>
            </c:ext>
          </c:extLst>
        </c:ser>
        <c:dLbls>
          <c:showLegendKey val="0"/>
          <c:showVal val="0"/>
          <c:showCatName val="0"/>
          <c:showSerName val="0"/>
          <c:showPercent val="0"/>
          <c:showBubbleSize val="0"/>
        </c:dLbls>
        <c:axId val="3"/>
        <c:axId val="4"/>
      </c:scatterChart>
      <c:catAx>
        <c:axId val="409877376"/>
        <c:scaling>
          <c:orientation val="minMax"/>
        </c:scaling>
        <c:delete val="0"/>
        <c:axPos val="b"/>
        <c:numFmt formatCode="General" sourceLinked="1"/>
        <c:majorTickMark val="out"/>
        <c:minorTickMark val="none"/>
        <c:tickLblPos val="nextTo"/>
        <c:spPr>
          <a:ln w="12700">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9.242144177449169E-3"/>
              <c:y val="0.20116618075801748"/>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77376"/>
        <c:crosses val="autoZero"/>
        <c:crossBetween val="between"/>
      </c:valAx>
      <c:valAx>
        <c:axId val="3"/>
        <c:scaling>
          <c:orientation val="minMax"/>
        </c:scaling>
        <c:delete val="1"/>
        <c:axPos val="b"/>
        <c:majorTickMark val="out"/>
        <c:minorTickMark val="none"/>
        <c:tickLblPos val="nextTo"/>
        <c:crossAx val="4"/>
        <c:crosses val="autoZero"/>
        <c:crossBetween val="midCat"/>
      </c:valAx>
      <c:valAx>
        <c:axId val="4"/>
        <c:scaling>
          <c:orientation val="minMax"/>
          <c:min val="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487985212569316"/>
              <c:y val="0.29446064139941691"/>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25400">
          <a:noFill/>
        </a:ln>
      </c:spPr>
    </c:plotArea>
    <c:legend>
      <c:legendPos val="r"/>
      <c:layout>
        <c:manualLayout>
          <c:xMode val="edge"/>
          <c:yMode val="edge"/>
          <c:x val="6.6543438077634007E-2"/>
          <c:y val="0.73469387755102045"/>
          <c:w val="0.85951940850277264"/>
          <c:h val="0.256559766763848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96153846153848E-2"/>
          <c:y val="5.5336075176157934E-2"/>
          <c:w val="0.93028846153846156"/>
          <c:h val="0.69565351650027119"/>
        </c:manualLayout>
      </c:layout>
      <c:lineChart>
        <c:grouping val="standard"/>
        <c:varyColors val="0"/>
        <c:ser>
          <c:idx val="1"/>
          <c:order val="0"/>
          <c:tx>
            <c:strRef>
              <c:f>'2.1.1.6-график'!$D$4</c:f>
              <c:strCache>
                <c:ptCount val="1"/>
                <c:pt idx="0">
                  <c:v>КБИ</c:v>
                </c:pt>
              </c:strCache>
            </c:strRef>
          </c:tx>
          <c:spPr>
            <a:ln w="25400">
              <a:solidFill>
                <a:srgbClr val="FF0000"/>
              </a:solidFill>
              <a:prstDash val="solid"/>
            </a:ln>
          </c:spPr>
          <c:marker>
            <c:symbol val="none"/>
          </c:marker>
          <c:cat>
            <c:strRef>
              <c:f>'2.1.1.6-график'!$B$5:$B$106</c:f>
              <c:strCache>
                <c:ptCount val="102"/>
                <c:pt idx="0">
                  <c:v>қаң. 2004</c:v>
                </c:pt>
                <c:pt idx="1">
                  <c:v>ақп. 2004</c:v>
                </c:pt>
                <c:pt idx="2">
                  <c:v>нау. 2004</c:v>
                </c:pt>
                <c:pt idx="3">
                  <c:v>сәу. 2004</c:v>
                </c:pt>
                <c:pt idx="4">
                  <c:v>мам. 2004</c:v>
                </c:pt>
                <c:pt idx="5">
                  <c:v>мау. 2004</c:v>
                </c:pt>
                <c:pt idx="6">
                  <c:v>шіл. 2004</c:v>
                </c:pt>
                <c:pt idx="7">
                  <c:v>там. 2004</c:v>
                </c:pt>
                <c:pt idx="8">
                  <c:v>қыр. 2004</c:v>
                </c:pt>
                <c:pt idx="9">
                  <c:v>қаз. 2004</c:v>
                </c:pt>
                <c:pt idx="10">
                  <c:v>қар. 2004</c:v>
                </c:pt>
                <c:pt idx="11">
                  <c:v>жел. 2004</c:v>
                </c:pt>
                <c:pt idx="12">
                  <c:v>қаң. 2005</c:v>
                </c:pt>
                <c:pt idx="13">
                  <c:v>ақп. 2005</c:v>
                </c:pt>
                <c:pt idx="14">
                  <c:v>нау. 2005</c:v>
                </c:pt>
                <c:pt idx="15">
                  <c:v>сәу. 2005</c:v>
                </c:pt>
                <c:pt idx="16">
                  <c:v>мам. 2005</c:v>
                </c:pt>
                <c:pt idx="17">
                  <c:v>мау. 2005</c:v>
                </c:pt>
                <c:pt idx="18">
                  <c:v>шіл. 2005</c:v>
                </c:pt>
                <c:pt idx="19">
                  <c:v>там. 2005</c:v>
                </c:pt>
                <c:pt idx="20">
                  <c:v>қыр. 2005</c:v>
                </c:pt>
                <c:pt idx="21">
                  <c:v>қаз. 2005</c:v>
                </c:pt>
                <c:pt idx="22">
                  <c:v>қар. 2005</c:v>
                </c:pt>
                <c:pt idx="23">
                  <c:v>жел. 2005</c:v>
                </c:pt>
                <c:pt idx="24">
                  <c:v>қаң. 2006</c:v>
                </c:pt>
                <c:pt idx="25">
                  <c:v>ақп. 2006</c:v>
                </c:pt>
                <c:pt idx="26">
                  <c:v>нау. 2006</c:v>
                </c:pt>
                <c:pt idx="27">
                  <c:v>сәу. 2006</c:v>
                </c:pt>
                <c:pt idx="28">
                  <c:v>мам. 2006</c:v>
                </c:pt>
                <c:pt idx="29">
                  <c:v>мау. 2006</c:v>
                </c:pt>
                <c:pt idx="30">
                  <c:v>шіл. 2006</c:v>
                </c:pt>
                <c:pt idx="31">
                  <c:v>там. 2006</c:v>
                </c:pt>
                <c:pt idx="32">
                  <c:v>қыр. 2006</c:v>
                </c:pt>
                <c:pt idx="33">
                  <c:v>қаз. 2006</c:v>
                </c:pt>
                <c:pt idx="34">
                  <c:v>қар. 2006</c:v>
                </c:pt>
                <c:pt idx="35">
                  <c:v>жел. 2006</c:v>
                </c:pt>
                <c:pt idx="36">
                  <c:v>қаң. 2007</c:v>
                </c:pt>
                <c:pt idx="37">
                  <c:v>ақп. 2007</c:v>
                </c:pt>
                <c:pt idx="38">
                  <c:v>нау. 2007</c:v>
                </c:pt>
                <c:pt idx="39">
                  <c:v>сәу. 2007</c:v>
                </c:pt>
                <c:pt idx="40">
                  <c:v>мам. 2007</c:v>
                </c:pt>
                <c:pt idx="41">
                  <c:v>мау. 2007</c:v>
                </c:pt>
                <c:pt idx="42">
                  <c:v>шіл. 2007</c:v>
                </c:pt>
                <c:pt idx="43">
                  <c:v>там. 2007</c:v>
                </c:pt>
                <c:pt idx="44">
                  <c:v>қыр. 2007</c:v>
                </c:pt>
                <c:pt idx="45">
                  <c:v>қаз. 2007</c:v>
                </c:pt>
                <c:pt idx="46">
                  <c:v>қар. 2007</c:v>
                </c:pt>
                <c:pt idx="47">
                  <c:v>жел. 2007</c:v>
                </c:pt>
                <c:pt idx="48">
                  <c:v>қаң. 2008</c:v>
                </c:pt>
                <c:pt idx="49">
                  <c:v>ақп. 2008</c:v>
                </c:pt>
                <c:pt idx="50">
                  <c:v>нау. 2008</c:v>
                </c:pt>
                <c:pt idx="51">
                  <c:v>сәу. 2008</c:v>
                </c:pt>
                <c:pt idx="52">
                  <c:v>мам. 2008</c:v>
                </c:pt>
                <c:pt idx="53">
                  <c:v>мау. 2008</c:v>
                </c:pt>
                <c:pt idx="54">
                  <c:v>шіл. 2008</c:v>
                </c:pt>
                <c:pt idx="55">
                  <c:v>там. 2008</c:v>
                </c:pt>
                <c:pt idx="56">
                  <c:v>қыр. 2008</c:v>
                </c:pt>
                <c:pt idx="57">
                  <c:v>қаз. 2008</c:v>
                </c:pt>
                <c:pt idx="58">
                  <c:v>қар. 2008</c:v>
                </c:pt>
                <c:pt idx="59">
                  <c:v>жел. 2008</c:v>
                </c:pt>
                <c:pt idx="60">
                  <c:v>қаң. 2009</c:v>
                </c:pt>
                <c:pt idx="61">
                  <c:v>ақп. 2009</c:v>
                </c:pt>
                <c:pt idx="62">
                  <c:v>нау. 2009</c:v>
                </c:pt>
                <c:pt idx="63">
                  <c:v>сәу. 2009</c:v>
                </c:pt>
                <c:pt idx="64">
                  <c:v>мам. 2009</c:v>
                </c:pt>
                <c:pt idx="65">
                  <c:v>мау. 2009</c:v>
                </c:pt>
                <c:pt idx="66">
                  <c:v>шіл. 2009</c:v>
                </c:pt>
                <c:pt idx="67">
                  <c:v>там. 2009</c:v>
                </c:pt>
                <c:pt idx="68">
                  <c:v>қыр. 2009</c:v>
                </c:pt>
                <c:pt idx="69">
                  <c:v>қаз. 2009</c:v>
                </c:pt>
                <c:pt idx="70">
                  <c:v>қар. 2009</c:v>
                </c:pt>
                <c:pt idx="71">
                  <c:v>жел. 2009</c:v>
                </c:pt>
                <c:pt idx="72">
                  <c:v>қаң. 2010</c:v>
                </c:pt>
                <c:pt idx="73">
                  <c:v>ақп. 2010</c:v>
                </c:pt>
                <c:pt idx="74">
                  <c:v>нау. 2010</c:v>
                </c:pt>
                <c:pt idx="75">
                  <c:v>сәу. 2010</c:v>
                </c:pt>
                <c:pt idx="76">
                  <c:v>мам. 2010</c:v>
                </c:pt>
                <c:pt idx="77">
                  <c:v>мау. 2010</c:v>
                </c:pt>
                <c:pt idx="78">
                  <c:v>шіл. 2010</c:v>
                </c:pt>
                <c:pt idx="79">
                  <c:v>там. 2010</c:v>
                </c:pt>
                <c:pt idx="80">
                  <c:v>қыр. 2010</c:v>
                </c:pt>
                <c:pt idx="81">
                  <c:v>қаз. 2010</c:v>
                </c:pt>
                <c:pt idx="82">
                  <c:v>қар. 2010</c:v>
                </c:pt>
                <c:pt idx="83">
                  <c:v>жел. 2010</c:v>
                </c:pt>
                <c:pt idx="84">
                  <c:v>қаң. 2011</c:v>
                </c:pt>
                <c:pt idx="85">
                  <c:v>ақп. 2011</c:v>
                </c:pt>
                <c:pt idx="86">
                  <c:v>нау. 2011</c:v>
                </c:pt>
                <c:pt idx="87">
                  <c:v>сәу. 2011</c:v>
                </c:pt>
                <c:pt idx="88">
                  <c:v>мам. 2011</c:v>
                </c:pt>
                <c:pt idx="89">
                  <c:v>мау. 2011</c:v>
                </c:pt>
                <c:pt idx="90">
                  <c:v>шіл. 2011</c:v>
                </c:pt>
                <c:pt idx="91">
                  <c:v>там. 2011</c:v>
                </c:pt>
                <c:pt idx="92">
                  <c:v>қыр. 2011</c:v>
                </c:pt>
                <c:pt idx="93">
                  <c:v>қаз. 2011</c:v>
                </c:pt>
                <c:pt idx="94">
                  <c:v>қар. 2011</c:v>
                </c:pt>
                <c:pt idx="95">
                  <c:v>жел. 2011</c:v>
                </c:pt>
                <c:pt idx="96">
                  <c:v>қаң. 2012</c:v>
                </c:pt>
                <c:pt idx="97">
                  <c:v>ақп. 2012</c:v>
                </c:pt>
                <c:pt idx="98">
                  <c:v>нау. 2012</c:v>
                </c:pt>
                <c:pt idx="99">
                  <c:v>сәу. 2012</c:v>
                </c:pt>
                <c:pt idx="100">
                  <c:v>мам. 2012</c:v>
                </c:pt>
                <c:pt idx="101">
                  <c:v>мау. 2012</c:v>
                </c:pt>
              </c:strCache>
            </c:strRef>
          </c:cat>
          <c:val>
            <c:numRef>
              <c:f>'2.1.1.6-график'!$D$5:$D$106</c:f>
              <c:numCache>
                <c:formatCode>0.00</c:formatCode>
                <c:ptCount val="102"/>
                <c:pt idx="9">
                  <c:v>0.13764817100000001</c:v>
                </c:pt>
                <c:pt idx="10">
                  <c:v>0.15001784600000001</c:v>
                </c:pt>
                <c:pt idx="11">
                  <c:v>6.7884194999999994E-2</c:v>
                </c:pt>
                <c:pt idx="12">
                  <c:v>-4.1782799000000002E-2</c:v>
                </c:pt>
                <c:pt idx="13">
                  <c:v>-0.113424809</c:v>
                </c:pt>
                <c:pt idx="14">
                  <c:v>-0.21802803000000001</c:v>
                </c:pt>
                <c:pt idx="15">
                  <c:v>-0.25539162399999998</c:v>
                </c:pt>
                <c:pt idx="16">
                  <c:v>-0.28324566000000001</c:v>
                </c:pt>
                <c:pt idx="17">
                  <c:v>-0.27712436499999998</c:v>
                </c:pt>
                <c:pt idx="18">
                  <c:v>-0.21321190200000001</c:v>
                </c:pt>
                <c:pt idx="19">
                  <c:v>-0.27700391600000002</c:v>
                </c:pt>
                <c:pt idx="20">
                  <c:v>-0.31752613099999999</c:v>
                </c:pt>
                <c:pt idx="21">
                  <c:v>-0.386972749</c:v>
                </c:pt>
                <c:pt idx="22">
                  <c:v>-0.49161113499999998</c:v>
                </c:pt>
                <c:pt idx="23">
                  <c:v>-0.49605263999999999</c:v>
                </c:pt>
                <c:pt idx="24">
                  <c:v>-0.49155531699999999</c:v>
                </c:pt>
                <c:pt idx="25">
                  <c:v>-0.48844680899999998</c:v>
                </c:pt>
                <c:pt idx="26">
                  <c:v>-0.46401029500000002</c:v>
                </c:pt>
                <c:pt idx="27">
                  <c:v>-0.53156073000000004</c:v>
                </c:pt>
                <c:pt idx="28">
                  <c:v>-0.58773682199999999</c:v>
                </c:pt>
                <c:pt idx="29">
                  <c:v>-0.70238541499999996</c:v>
                </c:pt>
                <c:pt idx="30">
                  <c:v>-0.78547976799999997</c:v>
                </c:pt>
                <c:pt idx="31">
                  <c:v>-0.87000813300000002</c:v>
                </c:pt>
                <c:pt idx="32">
                  <c:v>-0.80346220499999998</c:v>
                </c:pt>
                <c:pt idx="33">
                  <c:v>-0.70091117199999997</c:v>
                </c:pt>
                <c:pt idx="34">
                  <c:v>-0.53821937600000003</c:v>
                </c:pt>
                <c:pt idx="35">
                  <c:v>-0.41503111599999998</c:v>
                </c:pt>
                <c:pt idx="36">
                  <c:v>-0.26794719299999997</c:v>
                </c:pt>
                <c:pt idx="37">
                  <c:v>-0.36132821599999998</c:v>
                </c:pt>
                <c:pt idx="38">
                  <c:v>-0.43443103100000002</c:v>
                </c:pt>
                <c:pt idx="39">
                  <c:v>-0.40747665599999999</c:v>
                </c:pt>
                <c:pt idx="40">
                  <c:v>-0.36106698599999998</c:v>
                </c:pt>
                <c:pt idx="41">
                  <c:v>-0.30487353900000003</c:v>
                </c:pt>
                <c:pt idx="42">
                  <c:v>-0.21982168299999999</c:v>
                </c:pt>
                <c:pt idx="43">
                  <c:v>-5.5108852999999999E-2</c:v>
                </c:pt>
                <c:pt idx="44">
                  <c:v>0.183953379</c:v>
                </c:pt>
                <c:pt idx="45">
                  <c:v>0.29493480900000002</c:v>
                </c:pt>
                <c:pt idx="46">
                  <c:v>0.45697770799999998</c:v>
                </c:pt>
                <c:pt idx="47">
                  <c:v>0.54147703300000005</c:v>
                </c:pt>
                <c:pt idx="48">
                  <c:v>0.69233336499999998</c:v>
                </c:pt>
                <c:pt idx="49">
                  <c:v>0.86506345699999998</c:v>
                </c:pt>
                <c:pt idx="50">
                  <c:v>1.054122703</c:v>
                </c:pt>
                <c:pt idx="51">
                  <c:v>1.25043924</c:v>
                </c:pt>
                <c:pt idx="52">
                  <c:v>1.374178146</c:v>
                </c:pt>
                <c:pt idx="53">
                  <c:v>1.577266989</c:v>
                </c:pt>
                <c:pt idx="54">
                  <c:v>1.773034145</c:v>
                </c:pt>
                <c:pt idx="55">
                  <c:v>1.962275078</c:v>
                </c:pt>
                <c:pt idx="56">
                  <c:v>2.0648516770000001</c:v>
                </c:pt>
                <c:pt idx="57">
                  <c:v>2.0945644919999999</c:v>
                </c:pt>
                <c:pt idx="58">
                  <c:v>2.0979419309999998</c:v>
                </c:pt>
                <c:pt idx="59">
                  <c:v>2.0962068899999999</c:v>
                </c:pt>
                <c:pt idx="60">
                  <c:v>2.0819786759999999</c:v>
                </c:pt>
                <c:pt idx="61">
                  <c:v>2.1253905639999999</c:v>
                </c:pt>
                <c:pt idx="62">
                  <c:v>2.0856528760000002</c:v>
                </c:pt>
                <c:pt idx="63">
                  <c:v>1.959342014</c:v>
                </c:pt>
                <c:pt idx="64">
                  <c:v>1.736762967</c:v>
                </c:pt>
                <c:pt idx="65">
                  <c:v>1.4443207840000001</c:v>
                </c:pt>
                <c:pt idx="66">
                  <c:v>0.93444661799999995</c:v>
                </c:pt>
                <c:pt idx="67">
                  <c:v>0.49154699099999999</c:v>
                </c:pt>
                <c:pt idx="68">
                  <c:v>-2.9672978999999999E-2</c:v>
                </c:pt>
                <c:pt idx="69">
                  <c:v>-0.50334626999999998</c:v>
                </c:pt>
                <c:pt idx="70">
                  <c:v>-0.97087687899999997</c:v>
                </c:pt>
                <c:pt idx="71">
                  <c:v>-1.2592541660000001</c:v>
                </c:pt>
                <c:pt idx="72">
                  <c:v>-1.4776500690000001</c:v>
                </c:pt>
                <c:pt idx="73">
                  <c:v>-1.501272374</c:v>
                </c:pt>
                <c:pt idx="74">
                  <c:v>-1.554099535</c:v>
                </c:pt>
                <c:pt idx="75">
                  <c:v>-1.6730160220000001</c:v>
                </c:pt>
                <c:pt idx="76">
                  <c:v>-1.571284592</c:v>
                </c:pt>
                <c:pt idx="77">
                  <c:v>-1.5241845540000001</c:v>
                </c:pt>
                <c:pt idx="78">
                  <c:v>-1.406359793</c:v>
                </c:pt>
                <c:pt idx="79">
                  <c:v>-1.308873951</c:v>
                </c:pt>
                <c:pt idx="80">
                  <c:v>-1.21916391</c:v>
                </c:pt>
                <c:pt idx="81">
                  <c:v>-1.0687532580000001</c:v>
                </c:pt>
                <c:pt idx="82">
                  <c:v>-0.97339954399999995</c:v>
                </c:pt>
                <c:pt idx="83">
                  <c:v>-0.85412282900000003</c:v>
                </c:pt>
                <c:pt idx="84">
                  <c:v>-0.75703062600000004</c:v>
                </c:pt>
                <c:pt idx="85">
                  <c:v>-0.75165323100000003</c:v>
                </c:pt>
                <c:pt idx="86">
                  <c:v>-0.70939370999999996</c:v>
                </c:pt>
                <c:pt idx="87">
                  <c:v>-0.70682920800000004</c:v>
                </c:pt>
                <c:pt idx="88">
                  <c:v>-0.63446997299999996</c:v>
                </c:pt>
                <c:pt idx="89">
                  <c:v>-0.55312848100000001</c:v>
                </c:pt>
                <c:pt idx="90">
                  <c:v>-0.35207996000000003</c:v>
                </c:pt>
                <c:pt idx="91">
                  <c:v>-0.147822277</c:v>
                </c:pt>
                <c:pt idx="92">
                  <c:v>6.5333180000000005E-2</c:v>
                </c:pt>
                <c:pt idx="93">
                  <c:v>0.21328092500000001</c:v>
                </c:pt>
                <c:pt idx="94">
                  <c:v>0.349209402</c:v>
                </c:pt>
                <c:pt idx="95">
                  <c:v>0.47069768000000001</c:v>
                </c:pt>
                <c:pt idx="96">
                  <c:v>0.57420037999999995</c:v>
                </c:pt>
                <c:pt idx="97">
                  <c:v>0.564546887</c:v>
                </c:pt>
                <c:pt idx="98">
                  <c:v>0.48852854899999998</c:v>
                </c:pt>
                <c:pt idx="99">
                  <c:v>0.29346566800000001</c:v>
                </c:pt>
                <c:pt idx="100">
                  <c:v>5.7745370999999997E-2</c:v>
                </c:pt>
                <c:pt idx="101">
                  <c:v>-8.2282399999999999E-4</c:v>
                </c:pt>
              </c:numCache>
            </c:numRef>
          </c:val>
          <c:smooth val="1"/>
          <c:extLst>
            <c:ext xmlns:c16="http://schemas.microsoft.com/office/drawing/2014/chart" uri="{C3380CC4-5D6E-409C-BE32-E72D297353CC}">
              <c16:uniqueId val="{00000000-8A87-4137-9224-18FA735D14CD}"/>
            </c:ext>
          </c:extLst>
        </c:ser>
        <c:ser>
          <c:idx val="2"/>
          <c:order val="1"/>
          <c:tx>
            <c:strRef>
              <c:f>'2.1.1.6-график'!$C$4</c:f>
              <c:strCache>
                <c:ptCount val="1"/>
                <c:pt idx="0">
                  <c:v>КСИ</c:v>
                </c:pt>
              </c:strCache>
            </c:strRef>
          </c:tx>
          <c:spPr>
            <a:ln w="25400">
              <a:solidFill>
                <a:srgbClr val="3366FF"/>
              </a:solidFill>
              <a:prstDash val="solid"/>
            </a:ln>
          </c:spPr>
          <c:marker>
            <c:symbol val="none"/>
          </c:marker>
          <c:val>
            <c:numRef>
              <c:f>'2.1.1.6-график'!$C$5:$C$106</c:f>
              <c:numCache>
                <c:formatCode>0.00</c:formatCode>
                <c:ptCount val="102"/>
                <c:pt idx="0">
                  <c:v>6.7368451999999995E-2</c:v>
                </c:pt>
                <c:pt idx="1">
                  <c:v>0.22584237400000001</c:v>
                </c:pt>
                <c:pt idx="2">
                  <c:v>0.21700630500000001</c:v>
                </c:pt>
                <c:pt idx="3">
                  <c:v>8.4571012000000001E-2</c:v>
                </c:pt>
                <c:pt idx="4">
                  <c:v>0.166450553</c:v>
                </c:pt>
                <c:pt idx="5">
                  <c:v>0.53589952799999896</c:v>
                </c:pt>
                <c:pt idx="6">
                  <c:v>0.64932857700000002</c:v>
                </c:pt>
                <c:pt idx="7">
                  <c:v>0.66737555599999998</c:v>
                </c:pt>
                <c:pt idx="8">
                  <c:v>0.68633744399999996</c:v>
                </c:pt>
                <c:pt idx="9">
                  <c:v>0.72311525099999996</c:v>
                </c:pt>
                <c:pt idx="10">
                  <c:v>0.66668088400000003</c:v>
                </c:pt>
                <c:pt idx="11">
                  <c:v>0.58436485900000001</c:v>
                </c:pt>
                <c:pt idx="12">
                  <c:v>0.45130412199999997</c:v>
                </c:pt>
                <c:pt idx="13">
                  <c:v>0.22665663</c:v>
                </c:pt>
                <c:pt idx="14">
                  <c:v>2.6273940999999999E-2</c:v>
                </c:pt>
                <c:pt idx="15">
                  <c:v>-0.25594456700000001</c:v>
                </c:pt>
                <c:pt idx="16">
                  <c:v>-0.366220716</c:v>
                </c:pt>
                <c:pt idx="17">
                  <c:v>-0.31972505000000001</c:v>
                </c:pt>
                <c:pt idx="18">
                  <c:v>-0.35320312100000001</c:v>
                </c:pt>
                <c:pt idx="19">
                  <c:v>-0.55947890899999897</c:v>
                </c:pt>
                <c:pt idx="20">
                  <c:v>-0.50886769600000004</c:v>
                </c:pt>
                <c:pt idx="21">
                  <c:v>-0.48436783999999999</c:v>
                </c:pt>
                <c:pt idx="22">
                  <c:v>-0.399013703</c:v>
                </c:pt>
                <c:pt idx="23">
                  <c:v>-0.453815254</c:v>
                </c:pt>
                <c:pt idx="24">
                  <c:v>-0.55790684300000004</c:v>
                </c:pt>
                <c:pt idx="25">
                  <c:v>-0.64851012500000005</c:v>
                </c:pt>
                <c:pt idx="26">
                  <c:v>-0.69748975400000002</c:v>
                </c:pt>
                <c:pt idx="27">
                  <c:v>-1.0122568489999999</c:v>
                </c:pt>
                <c:pt idx="28">
                  <c:v>-1.009228909</c:v>
                </c:pt>
                <c:pt idx="29">
                  <c:v>-0.98666197899999997</c:v>
                </c:pt>
                <c:pt idx="30">
                  <c:v>-1.021918994</c:v>
                </c:pt>
                <c:pt idx="31">
                  <c:v>-1.267472808</c:v>
                </c:pt>
                <c:pt idx="32">
                  <c:v>-1.3940869570000001</c:v>
                </c:pt>
                <c:pt idx="33">
                  <c:v>-1.458586376</c:v>
                </c:pt>
                <c:pt idx="34">
                  <c:v>-1.5521208339999999</c:v>
                </c:pt>
                <c:pt idx="35">
                  <c:v>-1.6197474549999999</c:v>
                </c:pt>
                <c:pt idx="36">
                  <c:v>-1.3758549449999999</c:v>
                </c:pt>
                <c:pt idx="37">
                  <c:v>-1.2833535009999999</c:v>
                </c:pt>
                <c:pt idx="38">
                  <c:v>-1.0260717020000001</c:v>
                </c:pt>
                <c:pt idx="39">
                  <c:v>-0.80741440799999997</c:v>
                </c:pt>
                <c:pt idx="40">
                  <c:v>-0.76815291600000002</c:v>
                </c:pt>
                <c:pt idx="41">
                  <c:v>-0.63746133500000002</c:v>
                </c:pt>
                <c:pt idx="42">
                  <c:v>-0.36651320500000001</c:v>
                </c:pt>
                <c:pt idx="43">
                  <c:v>-0.16404020699999999</c:v>
                </c:pt>
                <c:pt idx="44">
                  <c:v>3.3135623000000003E-2</c:v>
                </c:pt>
                <c:pt idx="45">
                  <c:v>0.13215462</c:v>
                </c:pt>
                <c:pt idx="46">
                  <c:v>0.20192822399999999</c:v>
                </c:pt>
                <c:pt idx="47">
                  <c:v>0.17382104400000001</c:v>
                </c:pt>
                <c:pt idx="48">
                  <c:v>0.27875254399999999</c:v>
                </c:pt>
                <c:pt idx="49">
                  <c:v>0.77597128199999998</c:v>
                </c:pt>
                <c:pt idx="50">
                  <c:v>0.99322181099999995</c:v>
                </c:pt>
                <c:pt idx="51">
                  <c:v>1.174218567</c:v>
                </c:pt>
                <c:pt idx="52">
                  <c:v>1.4411335009999999</c:v>
                </c:pt>
                <c:pt idx="53">
                  <c:v>1.4676810579999999</c:v>
                </c:pt>
                <c:pt idx="54">
                  <c:v>1.747027122</c:v>
                </c:pt>
                <c:pt idx="55">
                  <c:v>2.0693891839999998</c:v>
                </c:pt>
                <c:pt idx="56">
                  <c:v>2.3896841800000002</c:v>
                </c:pt>
                <c:pt idx="57">
                  <c:v>2.3841164099999999</c:v>
                </c:pt>
                <c:pt idx="58">
                  <c:v>2.452692667</c:v>
                </c:pt>
                <c:pt idx="59">
                  <c:v>2.5797348879999999</c:v>
                </c:pt>
                <c:pt idx="60">
                  <c:v>2.56821279</c:v>
                </c:pt>
                <c:pt idx="61">
                  <c:v>2.3366898379999999</c:v>
                </c:pt>
                <c:pt idx="62">
                  <c:v>1.7376540840000001</c:v>
                </c:pt>
                <c:pt idx="63">
                  <c:v>1.40389242</c:v>
                </c:pt>
                <c:pt idx="64">
                  <c:v>0.96272084700000005</c:v>
                </c:pt>
                <c:pt idx="65">
                  <c:v>0.78884684299999996</c:v>
                </c:pt>
                <c:pt idx="66">
                  <c:v>0.44757225699999997</c:v>
                </c:pt>
                <c:pt idx="67">
                  <c:v>7.5474922E-2</c:v>
                </c:pt>
                <c:pt idx="68">
                  <c:v>-9.4070772999999996E-2</c:v>
                </c:pt>
                <c:pt idx="69">
                  <c:v>-0.20464212500000001</c:v>
                </c:pt>
                <c:pt idx="70">
                  <c:v>-0.26377629000000002</c:v>
                </c:pt>
                <c:pt idx="71">
                  <c:v>-0.33522704800000003</c:v>
                </c:pt>
                <c:pt idx="72">
                  <c:v>-0.44774498000000001</c:v>
                </c:pt>
                <c:pt idx="73">
                  <c:v>-0.56155372400000003</c:v>
                </c:pt>
                <c:pt idx="74">
                  <c:v>-0.649568653</c:v>
                </c:pt>
                <c:pt idx="75">
                  <c:v>-0.63986321499999999</c:v>
                </c:pt>
                <c:pt idx="76">
                  <c:v>-0.59742457599999998</c:v>
                </c:pt>
                <c:pt idx="77">
                  <c:v>-0.55908758300000005</c:v>
                </c:pt>
                <c:pt idx="78">
                  <c:v>-0.54819154599999997</c:v>
                </c:pt>
                <c:pt idx="79">
                  <c:v>-0.58963175499999998</c:v>
                </c:pt>
                <c:pt idx="80">
                  <c:v>-0.76824306600000003</c:v>
                </c:pt>
                <c:pt idx="81">
                  <c:v>-0.69676423399999998</c:v>
                </c:pt>
                <c:pt idx="82">
                  <c:v>-0.76242909699999994</c:v>
                </c:pt>
                <c:pt idx="83">
                  <c:v>-0.80028146300000003</c:v>
                </c:pt>
                <c:pt idx="84">
                  <c:v>-0.86114964599999999</c:v>
                </c:pt>
                <c:pt idx="85">
                  <c:v>-0.67697821499999999</c:v>
                </c:pt>
                <c:pt idx="86">
                  <c:v>-0.54297838200000004</c:v>
                </c:pt>
                <c:pt idx="87">
                  <c:v>-0.54027145799999998</c:v>
                </c:pt>
                <c:pt idx="88">
                  <c:v>-0.58194055200000006</c:v>
                </c:pt>
                <c:pt idx="89">
                  <c:v>-0.68639345799999996</c:v>
                </c:pt>
                <c:pt idx="90">
                  <c:v>-0.54310819799999999</c:v>
                </c:pt>
                <c:pt idx="91">
                  <c:v>-0.131301747</c:v>
                </c:pt>
                <c:pt idx="92">
                  <c:v>-7.8054205000000002E-2</c:v>
                </c:pt>
              </c:numCache>
            </c:numRef>
          </c:val>
          <c:smooth val="1"/>
          <c:extLst>
            <c:ext xmlns:c16="http://schemas.microsoft.com/office/drawing/2014/chart" uri="{C3380CC4-5D6E-409C-BE32-E72D297353CC}">
              <c16:uniqueId val="{00000001-8A87-4137-9224-18FA735D14CD}"/>
            </c:ext>
          </c:extLst>
        </c:ser>
        <c:dLbls>
          <c:showLegendKey val="0"/>
          <c:showVal val="0"/>
          <c:showCatName val="0"/>
          <c:showSerName val="0"/>
          <c:showPercent val="0"/>
          <c:showBubbleSize val="0"/>
        </c:dLbls>
        <c:smooth val="0"/>
        <c:axId val="403447448"/>
        <c:axId val="1"/>
      </c:lineChart>
      <c:catAx>
        <c:axId val="403447448"/>
        <c:scaling>
          <c:orientation val="minMax"/>
        </c:scaling>
        <c:delete val="0"/>
        <c:axPos val="b"/>
        <c:numFmt formatCode="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
        <c:auto val="1"/>
        <c:lblAlgn val="ctr"/>
        <c:lblOffset val="100"/>
        <c:tickLblSkip val="12"/>
        <c:tickMarkSkip val="12"/>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447448"/>
        <c:crosses val="autoZero"/>
        <c:crossBetween val="between"/>
        <c:majorUnit val="1"/>
      </c:valAx>
      <c:spPr>
        <a:solidFill>
          <a:srgbClr val="FFFFFF"/>
        </a:solidFill>
        <a:ln w="25400">
          <a:noFill/>
        </a:ln>
      </c:spPr>
    </c:plotArea>
    <c:legend>
      <c:legendPos val="r"/>
      <c:layout>
        <c:manualLayout>
          <c:xMode val="edge"/>
          <c:yMode val="edge"/>
          <c:x val="1.201923076923077E-2"/>
          <c:y val="0.89328235641512088"/>
          <c:w val="0.98798076923076927"/>
          <c:h val="8.695668956253389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23632642978595"/>
          <c:y val="4.6204769379026719E-2"/>
          <c:w val="0.87992210560918427"/>
          <c:h val="0.50825246316929396"/>
        </c:manualLayout>
      </c:layout>
      <c:barChart>
        <c:barDir val="col"/>
        <c:grouping val="stacked"/>
        <c:varyColors val="0"/>
        <c:ser>
          <c:idx val="0"/>
          <c:order val="0"/>
          <c:tx>
            <c:strRef>
              <c:f>'3.4.5-график'!$B$7</c:f>
              <c:strCache>
                <c:ptCount val="1"/>
                <c:pt idx="0">
                  <c:v>Басым салаларды қолдау жөніндегі мем.бағдарламалар шеңберінде орналастырылған қаражат көлемі</c:v>
                </c:pt>
              </c:strCache>
            </c:strRef>
          </c:tx>
          <c:spPr>
            <a:solidFill>
              <a:srgbClr val="800080"/>
            </a:solidFill>
            <a:ln w="25400">
              <a:noFill/>
            </a:ln>
          </c:spPr>
          <c:invertIfNegative val="0"/>
          <c:cat>
            <c:multiLvlStrRef>
              <c:f>'3.4.5-график'!$C$4:$S$5</c:f>
              <c:multiLvlStrCache>
                <c:ptCount val="17"/>
                <c:lvl>
                  <c:pt idx="0">
                    <c:v>4-тоқ.09</c:v>
                  </c:pt>
                  <c:pt idx="1">
                    <c:v>1-тоқ.10</c:v>
                  </c:pt>
                  <c:pt idx="2">
                    <c:v>2-тоқ.10</c:v>
                  </c:pt>
                  <c:pt idx="3">
                    <c:v>3-тоқ.10</c:v>
                  </c:pt>
                  <c:pt idx="4">
                    <c:v>4-тоқ.10</c:v>
                  </c:pt>
                  <c:pt idx="5">
                    <c:v>1-тоқ.11</c:v>
                  </c:pt>
                  <c:pt idx="6">
                    <c:v>2-тоқ.11</c:v>
                  </c:pt>
                  <c:pt idx="7">
                    <c:v>3-тоқ.11</c:v>
                  </c:pt>
                  <c:pt idx="9">
                    <c:v>4-тоқ.09</c:v>
                  </c:pt>
                  <c:pt idx="10">
                    <c:v>1-тоқ.10</c:v>
                  </c:pt>
                  <c:pt idx="11">
                    <c:v>2-тоқ.10</c:v>
                  </c:pt>
                  <c:pt idx="12">
                    <c:v>3-тоқ.10</c:v>
                  </c:pt>
                  <c:pt idx="13">
                    <c:v>4-тоқ.10</c:v>
                  </c:pt>
                  <c:pt idx="14">
                    <c:v>1-тоқ.11</c:v>
                  </c:pt>
                  <c:pt idx="15">
                    <c:v>2-тоқ.11</c:v>
                  </c:pt>
                  <c:pt idx="16">
                    <c:v>3-тоқ.11</c:v>
                  </c:pt>
                </c:lvl>
                <c:lvl>
                  <c:pt idx="0">
                    <c:v>1-топ</c:v>
                  </c:pt>
                  <c:pt idx="9">
                    <c:v>2-топ</c:v>
                  </c:pt>
                </c:lvl>
              </c:multiLvlStrCache>
            </c:multiLvlStrRef>
          </c:cat>
          <c:val>
            <c:numRef>
              <c:f>'3.4.5-график'!$C$7:$S$7</c:f>
              <c:numCache>
                <c:formatCode>0</c:formatCode>
                <c:ptCount val="17"/>
                <c:pt idx="0">
                  <c:v>104.442999687</c:v>
                </c:pt>
                <c:pt idx="1">
                  <c:v>104.71710170699998</c:v>
                </c:pt>
                <c:pt idx="2">
                  <c:v>104.71710170699998</c:v>
                </c:pt>
                <c:pt idx="3">
                  <c:v>88.266986179999989</c:v>
                </c:pt>
                <c:pt idx="4">
                  <c:v>72.473710355070011</c:v>
                </c:pt>
                <c:pt idx="5">
                  <c:v>67.064425215930001</c:v>
                </c:pt>
                <c:pt idx="6">
                  <c:v>67.506120865930015</c:v>
                </c:pt>
                <c:pt idx="7">
                  <c:v>67.506120865930015</c:v>
                </c:pt>
                <c:pt idx="9">
                  <c:v>262.90999068499997</c:v>
                </c:pt>
                <c:pt idx="10">
                  <c:v>262.90999068499997</c:v>
                </c:pt>
                <c:pt idx="11">
                  <c:v>202.90999068499997</c:v>
                </c:pt>
                <c:pt idx="12">
                  <c:v>226.00797800599997</c:v>
                </c:pt>
                <c:pt idx="13">
                  <c:v>173.07577092848999</c:v>
                </c:pt>
                <c:pt idx="14">
                  <c:v>165.66357659648</c:v>
                </c:pt>
                <c:pt idx="15">
                  <c:v>105.98882038847999</c:v>
                </c:pt>
                <c:pt idx="16">
                  <c:v>125.30381338847999</c:v>
                </c:pt>
              </c:numCache>
            </c:numRef>
          </c:val>
          <c:extLst>
            <c:ext xmlns:c16="http://schemas.microsoft.com/office/drawing/2014/chart" uri="{C3380CC4-5D6E-409C-BE32-E72D297353CC}">
              <c16:uniqueId val="{00000000-D8AB-4AF6-8F0D-3F26999475C6}"/>
            </c:ext>
          </c:extLst>
        </c:ser>
        <c:ser>
          <c:idx val="2"/>
          <c:order val="1"/>
          <c:tx>
            <c:strRef>
              <c:f>'3.4.5-график'!$B$8</c:f>
              <c:strCache>
                <c:ptCount val="1"/>
                <c:pt idx="0">
                  <c:v>Мемкомпаниялардың салымдарын қоспағанда, заңды тұлғардың салымдары</c:v>
                </c:pt>
              </c:strCache>
            </c:strRef>
          </c:tx>
          <c:spPr>
            <a:solidFill>
              <a:srgbClr val="00FF00"/>
            </a:solidFill>
            <a:ln w="25400">
              <a:noFill/>
            </a:ln>
          </c:spPr>
          <c:invertIfNegative val="0"/>
          <c:cat>
            <c:multiLvlStrRef>
              <c:f>'3.4.5-график'!$C$4:$S$5</c:f>
              <c:multiLvlStrCache>
                <c:ptCount val="17"/>
                <c:lvl>
                  <c:pt idx="0">
                    <c:v>4-тоқ.09</c:v>
                  </c:pt>
                  <c:pt idx="1">
                    <c:v>1-тоқ.10</c:v>
                  </c:pt>
                  <c:pt idx="2">
                    <c:v>2-тоқ.10</c:v>
                  </c:pt>
                  <c:pt idx="3">
                    <c:v>3-тоқ.10</c:v>
                  </c:pt>
                  <c:pt idx="4">
                    <c:v>4-тоқ.10</c:v>
                  </c:pt>
                  <c:pt idx="5">
                    <c:v>1-тоқ.11</c:v>
                  </c:pt>
                  <c:pt idx="6">
                    <c:v>2-тоқ.11</c:v>
                  </c:pt>
                  <c:pt idx="7">
                    <c:v>3-тоқ.11</c:v>
                  </c:pt>
                  <c:pt idx="9">
                    <c:v>4-тоқ.09</c:v>
                  </c:pt>
                  <c:pt idx="10">
                    <c:v>1-тоқ.10</c:v>
                  </c:pt>
                  <c:pt idx="11">
                    <c:v>2-тоқ.10</c:v>
                  </c:pt>
                  <c:pt idx="12">
                    <c:v>3-тоқ.10</c:v>
                  </c:pt>
                  <c:pt idx="13">
                    <c:v>4-тоқ.10</c:v>
                  </c:pt>
                  <c:pt idx="14">
                    <c:v>1-тоқ.11</c:v>
                  </c:pt>
                  <c:pt idx="15">
                    <c:v>2-тоқ.11</c:v>
                  </c:pt>
                  <c:pt idx="16">
                    <c:v>3-тоқ.11</c:v>
                  </c:pt>
                </c:lvl>
                <c:lvl>
                  <c:pt idx="0">
                    <c:v>1-топ</c:v>
                  </c:pt>
                  <c:pt idx="9">
                    <c:v>2-топ</c:v>
                  </c:pt>
                </c:lvl>
              </c:multiLvlStrCache>
            </c:multiLvlStrRef>
          </c:cat>
          <c:val>
            <c:numRef>
              <c:f>'3.4.5-график'!$C$8:$S$8</c:f>
              <c:numCache>
                <c:formatCode>0</c:formatCode>
                <c:ptCount val="17"/>
                <c:pt idx="0">
                  <c:v>499.01353723</c:v>
                </c:pt>
                <c:pt idx="1">
                  <c:v>561.93646248300001</c:v>
                </c:pt>
                <c:pt idx="2">
                  <c:v>476.27485779051005</c:v>
                </c:pt>
                <c:pt idx="3">
                  <c:v>568.30874018189002</c:v>
                </c:pt>
                <c:pt idx="4">
                  <c:v>522.64262364493004</c:v>
                </c:pt>
                <c:pt idx="5">
                  <c:v>520.59201978406998</c:v>
                </c:pt>
                <c:pt idx="6">
                  <c:v>472.99570813407001</c:v>
                </c:pt>
                <c:pt idx="7">
                  <c:v>500.84215713407002</c:v>
                </c:pt>
                <c:pt idx="9">
                  <c:v>2582.7418651479998</c:v>
                </c:pt>
                <c:pt idx="10">
                  <c:v>2951.13135072054</c:v>
                </c:pt>
                <c:pt idx="11">
                  <c:v>3279.9919152907401</c:v>
                </c:pt>
                <c:pt idx="12">
                  <c:v>3182.1271253229997</c:v>
                </c:pt>
                <c:pt idx="13">
                  <c:v>3165.8586030715101</c:v>
                </c:pt>
                <c:pt idx="14">
                  <c:v>3448.2285034035199</c:v>
                </c:pt>
                <c:pt idx="15">
                  <c:v>3526.8349606115203</c:v>
                </c:pt>
                <c:pt idx="16">
                  <c:v>3666.49884761152</c:v>
                </c:pt>
              </c:numCache>
            </c:numRef>
          </c:val>
          <c:extLst>
            <c:ext xmlns:c16="http://schemas.microsoft.com/office/drawing/2014/chart" uri="{C3380CC4-5D6E-409C-BE32-E72D297353CC}">
              <c16:uniqueId val="{00000001-D8AB-4AF6-8F0D-3F26999475C6}"/>
            </c:ext>
          </c:extLst>
        </c:ser>
        <c:ser>
          <c:idx val="1"/>
          <c:order val="2"/>
          <c:tx>
            <c:strRef>
              <c:f>'3.4.5-график'!$B$6</c:f>
              <c:strCache>
                <c:ptCount val="1"/>
                <c:pt idx="0">
                  <c:v>САҚ қаражатын қоса алғанда ҰӘҚ еншілес ұйымдары депозиттерінің көлемі</c:v>
                </c:pt>
              </c:strCache>
            </c:strRef>
          </c:tx>
          <c:spPr>
            <a:solidFill>
              <a:srgbClr val="FF0000"/>
            </a:solidFill>
            <a:ln w="25400">
              <a:noFill/>
            </a:ln>
          </c:spPr>
          <c:invertIfNegative val="0"/>
          <c:cat>
            <c:multiLvlStrRef>
              <c:f>'3.4.5-график'!$C$4:$S$5</c:f>
              <c:multiLvlStrCache>
                <c:ptCount val="17"/>
                <c:lvl>
                  <c:pt idx="0">
                    <c:v>4-тоқ.09</c:v>
                  </c:pt>
                  <c:pt idx="1">
                    <c:v>1-тоқ.10</c:v>
                  </c:pt>
                  <c:pt idx="2">
                    <c:v>2-тоқ.10</c:v>
                  </c:pt>
                  <c:pt idx="3">
                    <c:v>3-тоқ.10</c:v>
                  </c:pt>
                  <c:pt idx="4">
                    <c:v>4-тоқ.10</c:v>
                  </c:pt>
                  <c:pt idx="5">
                    <c:v>1-тоқ.11</c:v>
                  </c:pt>
                  <c:pt idx="6">
                    <c:v>2-тоқ.11</c:v>
                  </c:pt>
                  <c:pt idx="7">
                    <c:v>3-тоқ.11</c:v>
                  </c:pt>
                  <c:pt idx="9">
                    <c:v>4-тоқ.09</c:v>
                  </c:pt>
                  <c:pt idx="10">
                    <c:v>1-тоқ.10</c:v>
                  </c:pt>
                  <c:pt idx="11">
                    <c:v>2-тоқ.10</c:v>
                  </c:pt>
                  <c:pt idx="12">
                    <c:v>3-тоқ.10</c:v>
                  </c:pt>
                  <c:pt idx="13">
                    <c:v>4-тоқ.10</c:v>
                  </c:pt>
                  <c:pt idx="14">
                    <c:v>1-тоқ.11</c:v>
                  </c:pt>
                  <c:pt idx="15">
                    <c:v>2-тоқ.11</c:v>
                  </c:pt>
                  <c:pt idx="16">
                    <c:v>3-тоқ.11</c:v>
                  </c:pt>
                </c:lvl>
                <c:lvl>
                  <c:pt idx="0">
                    <c:v>1-топ</c:v>
                  </c:pt>
                  <c:pt idx="9">
                    <c:v>2-топ</c:v>
                  </c:pt>
                </c:lvl>
              </c:multiLvlStrCache>
            </c:multiLvlStrRef>
          </c:cat>
          <c:val>
            <c:numRef>
              <c:f>'3.4.5-график'!$C$6:$S$6</c:f>
              <c:numCache>
                <c:formatCode>0</c:formatCode>
                <c:ptCount val="17"/>
                <c:pt idx="0">
                  <c:v>76.119388083000004</c:v>
                </c:pt>
                <c:pt idx="1">
                  <c:v>72.776021810000003</c:v>
                </c:pt>
                <c:pt idx="2">
                  <c:v>70.23330050249001</c:v>
                </c:pt>
                <c:pt idx="3">
                  <c:v>66.240334638109999</c:v>
                </c:pt>
                <c:pt idx="4">
                  <c:v>72</c:v>
                </c:pt>
                <c:pt idx="5">
                  <c:v>67</c:v>
                </c:pt>
                <c:pt idx="6">
                  <c:v>68</c:v>
                </c:pt>
                <c:pt idx="7">
                  <c:v>68</c:v>
                </c:pt>
                <c:pt idx="9">
                  <c:v>196.397222167</c:v>
                </c:pt>
                <c:pt idx="10">
                  <c:v>189.72386159446</c:v>
                </c:pt>
                <c:pt idx="11">
                  <c:v>187.11020902425997</c:v>
                </c:pt>
                <c:pt idx="12">
                  <c:v>162.63751567099996</c:v>
                </c:pt>
                <c:pt idx="13">
                  <c:v>161</c:v>
                </c:pt>
                <c:pt idx="14">
                  <c:v>158</c:v>
                </c:pt>
                <c:pt idx="15">
                  <c:v>102</c:v>
                </c:pt>
                <c:pt idx="16">
                  <c:v>121</c:v>
                </c:pt>
              </c:numCache>
            </c:numRef>
          </c:val>
          <c:extLst>
            <c:ext xmlns:c16="http://schemas.microsoft.com/office/drawing/2014/chart" uri="{C3380CC4-5D6E-409C-BE32-E72D297353CC}">
              <c16:uniqueId val="{00000002-D8AB-4AF6-8F0D-3F26999475C6}"/>
            </c:ext>
          </c:extLst>
        </c:ser>
        <c:ser>
          <c:idx val="3"/>
          <c:order val="3"/>
          <c:tx>
            <c:strRef>
              <c:f>'3.4.5-график'!$B$9</c:f>
              <c:strCache>
                <c:ptCount val="1"/>
                <c:pt idx="0">
                  <c:v>Жеке тұлғалардың салымдары</c:v>
                </c:pt>
              </c:strCache>
            </c:strRef>
          </c:tx>
          <c:spPr>
            <a:solidFill>
              <a:srgbClr val="0000FF"/>
            </a:solidFill>
            <a:ln w="25400">
              <a:noFill/>
            </a:ln>
          </c:spPr>
          <c:invertIfNegative val="0"/>
          <c:cat>
            <c:multiLvlStrRef>
              <c:f>'3.4.5-график'!$C$4:$S$5</c:f>
              <c:multiLvlStrCache>
                <c:ptCount val="17"/>
                <c:lvl>
                  <c:pt idx="0">
                    <c:v>4-тоқ.09</c:v>
                  </c:pt>
                  <c:pt idx="1">
                    <c:v>1-тоқ.10</c:v>
                  </c:pt>
                  <c:pt idx="2">
                    <c:v>2-тоқ.10</c:v>
                  </c:pt>
                  <c:pt idx="3">
                    <c:v>3-тоқ.10</c:v>
                  </c:pt>
                  <c:pt idx="4">
                    <c:v>4-тоқ.10</c:v>
                  </c:pt>
                  <c:pt idx="5">
                    <c:v>1-тоқ.11</c:v>
                  </c:pt>
                  <c:pt idx="6">
                    <c:v>2-тоқ.11</c:v>
                  </c:pt>
                  <c:pt idx="7">
                    <c:v>3-тоқ.11</c:v>
                  </c:pt>
                  <c:pt idx="9">
                    <c:v>4-тоқ.09</c:v>
                  </c:pt>
                  <c:pt idx="10">
                    <c:v>1-тоқ.10</c:v>
                  </c:pt>
                  <c:pt idx="11">
                    <c:v>2-тоқ.10</c:v>
                  </c:pt>
                  <c:pt idx="12">
                    <c:v>3-тоқ.10</c:v>
                  </c:pt>
                  <c:pt idx="13">
                    <c:v>4-тоқ.10</c:v>
                  </c:pt>
                  <c:pt idx="14">
                    <c:v>1-тоқ.11</c:v>
                  </c:pt>
                  <c:pt idx="15">
                    <c:v>2-тоқ.11</c:v>
                  </c:pt>
                  <c:pt idx="16">
                    <c:v>3-тоқ.11</c:v>
                  </c:pt>
                </c:lvl>
                <c:lvl>
                  <c:pt idx="0">
                    <c:v>1-топ</c:v>
                  </c:pt>
                  <c:pt idx="9">
                    <c:v>2-топ</c:v>
                  </c:pt>
                </c:lvl>
              </c:multiLvlStrCache>
            </c:multiLvlStrRef>
          </c:cat>
          <c:val>
            <c:numRef>
              <c:f>'3.4.5-график'!$C$9:$S$9</c:f>
              <c:numCache>
                <c:formatCode>0</c:formatCode>
                <c:ptCount val="17"/>
                <c:pt idx="0">
                  <c:v>230.94984600000001</c:v>
                </c:pt>
                <c:pt idx="1">
                  <c:v>244.889217</c:v>
                </c:pt>
                <c:pt idx="2">
                  <c:v>278.75852099999997</c:v>
                </c:pt>
                <c:pt idx="3">
                  <c:v>314.19698799999998</c:v>
                </c:pt>
                <c:pt idx="4">
                  <c:v>367.15617500000002</c:v>
                </c:pt>
                <c:pt idx="5">
                  <c:v>394.18633899999998</c:v>
                </c:pt>
                <c:pt idx="6">
                  <c:v>425.01092199999999</c:v>
                </c:pt>
                <c:pt idx="7">
                  <c:v>445.97327300000001</c:v>
                </c:pt>
                <c:pt idx="9">
                  <c:v>1564.0020669999999</c:v>
                </c:pt>
                <c:pt idx="10">
                  <c:v>1594.5750370000001</c:v>
                </c:pt>
                <c:pt idx="11">
                  <c:v>1667.171844</c:v>
                </c:pt>
                <c:pt idx="12">
                  <c:v>1727.1146060000001</c:v>
                </c:pt>
                <c:pt idx="13">
                  <c:v>1786.5419850000001</c:v>
                </c:pt>
                <c:pt idx="14">
                  <c:v>1831.4414529999999</c:v>
                </c:pt>
                <c:pt idx="15">
                  <c:v>1948.3165730000001</c:v>
                </c:pt>
                <c:pt idx="16">
                  <c:v>2040.755971</c:v>
                </c:pt>
              </c:numCache>
            </c:numRef>
          </c:val>
          <c:extLst>
            <c:ext xmlns:c16="http://schemas.microsoft.com/office/drawing/2014/chart" uri="{C3380CC4-5D6E-409C-BE32-E72D297353CC}">
              <c16:uniqueId val="{00000003-D8AB-4AF6-8F0D-3F26999475C6}"/>
            </c:ext>
          </c:extLst>
        </c:ser>
        <c:dLbls>
          <c:showLegendKey val="0"/>
          <c:showVal val="0"/>
          <c:showCatName val="0"/>
          <c:showSerName val="0"/>
          <c:showPercent val="0"/>
          <c:showBubbleSize val="0"/>
        </c:dLbls>
        <c:gapWidth val="60"/>
        <c:overlap val="100"/>
        <c:axId val="409876064"/>
        <c:axId val="1"/>
      </c:barChart>
      <c:catAx>
        <c:axId val="409876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2345679012345678E-2"/>
              <c:y val="0.17940234214909181"/>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76064"/>
        <c:crosses val="autoZero"/>
        <c:crossBetween val="between"/>
      </c:valAx>
      <c:spPr>
        <a:solidFill>
          <a:srgbClr val="FFFFFF"/>
        </a:solidFill>
        <a:ln w="25400">
          <a:noFill/>
        </a:ln>
      </c:spPr>
    </c:plotArea>
    <c:legend>
      <c:legendPos val="r"/>
      <c:layout>
        <c:manualLayout>
          <c:xMode val="edge"/>
          <c:yMode val="edge"/>
          <c:x val="9.8425291455166031E-3"/>
          <c:y val="0.76567903542387139"/>
          <c:w val="0.98228440872255696"/>
          <c:h val="0.224423165555272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61261261261261"/>
          <c:y val="4.6204620462046202E-2"/>
          <c:w val="0.87612612612612617"/>
          <c:h val="0.49834983498349833"/>
        </c:manualLayout>
      </c:layout>
      <c:barChart>
        <c:barDir val="col"/>
        <c:grouping val="stacked"/>
        <c:varyColors val="0"/>
        <c:ser>
          <c:idx val="0"/>
          <c:order val="0"/>
          <c:tx>
            <c:strRef>
              <c:f>'3.4.6-график'!$B$5</c:f>
              <c:strCache>
                <c:ptCount val="1"/>
                <c:pt idx="0">
                  <c:v>Мерзімді және шартты салымдар</c:v>
                </c:pt>
              </c:strCache>
            </c:strRef>
          </c:tx>
          <c:spPr>
            <a:solidFill>
              <a:srgbClr val="00CCFF"/>
            </a:solidFill>
            <a:ln w="25400">
              <a:noFill/>
            </a:ln>
          </c:spPr>
          <c:invertIfNegative val="0"/>
          <c:cat>
            <c:numRef>
              <c:f>'3.4.6-график'!$C$4:$G$4</c:f>
              <c:numCache>
                <c:formatCode>m/d/yyyy</c:formatCode>
                <c:ptCount val="5"/>
                <c:pt idx="0">
                  <c:v>39448</c:v>
                </c:pt>
                <c:pt idx="1">
                  <c:v>39814</c:v>
                </c:pt>
                <c:pt idx="2">
                  <c:v>40179</c:v>
                </c:pt>
                <c:pt idx="3">
                  <c:v>40544</c:v>
                </c:pt>
                <c:pt idx="4">
                  <c:v>40817</c:v>
                </c:pt>
              </c:numCache>
            </c:numRef>
          </c:cat>
          <c:val>
            <c:numRef>
              <c:f>'3.4.6-график'!$C$5:$G$5</c:f>
              <c:numCache>
                <c:formatCode>#\ ##0.0</c:formatCode>
                <c:ptCount val="5"/>
                <c:pt idx="0">
                  <c:v>86.7</c:v>
                </c:pt>
                <c:pt idx="1">
                  <c:v>86.7</c:v>
                </c:pt>
                <c:pt idx="2" formatCode="General">
                  <c:v>84.7</c:v>
                </c:pt>
                <c:pt idx="3" formatCode="0.0">
                  <c:v>86.770783538223498</c:v>
                </c:pt>
                <c:pt idx="4" formatCode="0.0">
                  <c:v>87.483597455616774</c:v>
                </c:pt>
              </c:numCache>
            </c:numRef>
          </c:val>
          <c:extLst>
            <c:ext xmlns:c16="http://schemas.microsoft.com/office/drawing/2014/chart" uri="{C3380CC4-5D6E-409C-BE32-E72D297353CC}">
              <c16:uniqueId val="{00000000-C82D-4B40-8A69-02B4B2E91AC1}"/>
            </c:ext>
          </c:extLst>
        </c:ser>
        <c:ser>
          <c:idx val="1"/>
          <c:order val="1"/>
          <c:tx>
            <c:strRef>
              <c:f>'3.4.6-график'!$B$6</c:f>
              <c:strCache>
                <c:ptCount val="1"/>
                <c:pt idx="0">
                  <c:v>Талап етуге дейінгі салымдар</c:v>
                </c:pt>
              </c:strCache>
            </c:strRef>
          </c:tx>
          <c:spPr>
            <a:solidFill>
              <a:srgbClr val="800080"/>
            </a:solidFill>
            <a:ln w="25400">
              <a:noFill/>
            </a:ln>
          </c:spPr>
          <c:invertIfNegative val="0"/>
          <c:cat>
            <c:numRef>
              <c:f>'3.4.6-график'!$C$4:$G$4</c:f>
              <c:numCache>
                <c:formatCode>m/d/yyyy</c:formatCode>
                <c:ptCount val="5"/>
                <c:pt idx="0">
                  <c:v>39448</c:v>
                </c:pt>
                <c:pt idx="1">
                  <c:v>39814</c:v>
                </c:pt>
                <c:pt idx="2">
                  <c:v>40179</c:v>
                </c:pt>
                <c:pt idx="3">
                  <c:v>40544</c:v>
                </c:pt>
                <c:pt idx="4">
                  <c:v>40817</c:v>
                </c:pt>
              </c:numCache>
            </c:numRef>
          </c:cat>
          <c:val>
            <c:numRef>
              <c:f>'3.4.6-график'!$C$6:$G$6</c:f>
              <c:numCache>
                <c:formatCode>#\ ##0.0</c:formatCode>
                <c:ptCount val="5"/>
                <c:pt idx="0">
                  <c:v>1.9</c:v>
                </c:pt>
                <c:pt idx="1">
                  <c:v>1.4</c:v>
                </c:pt>
                <c:pt idx="2" formatCode="General">
                  <c:v>2.8</c:v>
                </c:pt>
                <c:pt idx="3" formatCode="0.0">
                  <c:v>1.5435708857257155</c:v>
                </c:pt>
                <c:pt idx="4" formatCode="0.0">
                  <c:v>1.3148967607345097</c:v>
                </c:pt>
              </c:numCache>
            </c:numRef>
          </c:val>
          <c:extLst>
            <c:ext xmlns:c16="http://schemas.microsoft.com/office/drawing/2014/chart" uri="{C3380CC4-5D6E-409C-BE32-E72D297353CC}">
              <c16:uniqueId val="{00000001-C82D-4B40-8A69-02B4B2E91AC1}"/>
            </c:ext>
          </c:extLst>
        </c:ser>
        <c:ser>
          <c:idx val="2"/>
          <c:order val="2"/>
          <c:tx>
            <c:strRef>
              <c:f>'3.4.6-график'!$B$7</c:f>
              <c:strCache>
                <c:ptCount val="1"/>
                <c:pt idx="0">
                  <c:v>Ағымдағы шоттардағы ақша қалдығы (карт-шоттардағы ақша қалдығын қоса алғанда)</c:v>
                </c:pt>
              </c:strCache>
            </c:strRef>
          </c:tx>
          <c:spPr>
            <a:solidFill>
              <a:srgbClr val="CCFFCC"/>
            </a:solidFill>
            <a:ln w="25400">
              <a:noFill/>
            </a:ln>
          </c:spPr>
          <c:invertIfNegative val="0"/>
          <c:cat>
            <c:numRef>
              <c:f>'3.4.6-график'!$C$4:$G$4</c:f>
              <c:numCache>
                <c:formatCode>m/d/yyyy</c:formatCode>
                <c:ptCount val="5"/>
                <c:pt idx="0">
                  <c:v>39448</c:v>
                </c:pt>
                <c:pt idx="1">
                  <c:v>39814</c:v>
                </c:pt>
                <c:pt idx="2">
                  <c:v>40179</c:v>
                </c:pt>
                <c:pt idx="3">
                  <c:v>40544</c:v>
                </c:pt>
                <c:pt idx="4">
                  <c:v>40817</c:v>
                </c:pt>
              </c:numCache>
            </c:numRef>
          </c:cat>
          <c:val>
            <c:numRef>
              <c:f>'3.4.6-график'!$C$7:$G$7</c:f>
              <c:numCache>
                <c:formatCode>#\ ##0.0</c:formatCode>
                <c:ptCount val="5"/>
                <c:pt idx="0">
                  <c:v>11.4</c:v>
                </c:pt>
                <c:pt idx="1">
                  <c:v>11.8</c:v>
                </c:pt>
                <c:pt idx="2" formatCode="General">
                  <c:v>12.5</c:v>
                </c:pt>
                <c:pt idx="3" formatCode="0.0">
                  <c:v>11.68564557605079</c:v>
                </c:pt>
                <c:pt idx="4" formatCode="0.0">
                  <c:v>11.201505783648711</c:v>
                </c:pt>
              </c:numCache>
            </c:numRef>
          </c:val>
          <c:extLst>
            <c:ext xmlns:c16="http://schemas.microsoft.com/office/drawing/2014/chart" uri="{C3380CC4-5D6E-409C-BE32-E72D297353CC}">
              <c16:uniqueId val="{00000002-C82D-4B40-8A69-02B4B2E91AC1}"/>
            </c:ext>
          </c:extLst>
        </c:ser>
        <c:dLbls>
          <c:showLegendKey val="0"/>
          <c:showVal val="0"/>
          <c:showCatName val="0"/>
          <c:showSerName val="0"/>
          <c:showPercent val="0"/>
          <c:showBubbleSize val="0"/>
        </c:dLbls>
        <c:gapWidth val="100"/>
        <c:overlap val="100"/>
        <c:axId val="409869504"/>
        <c:axId val="1"/>
      </c:barChart>
      <c:lineChart>
        <c:grouping val="standard"/>
        <c:varyColors val="0"/>
        <c:ser>
          <c:idx val="3"/>
          <c:order val="3"/>
          <c:tx>
            <c:strRef>
              <c:f>'3.4.6-график'!$B$8</c:f>
              <c:strCache>
                <c:ptCount val="1"/>
                <c:pt idx="0">
                  <c:v>Шетел валютасындағы салымдардың үлесі</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cat>
            <c:numRef>
              <c:f>'3.4.6-график'!$C$4:$G$4</c:f>
              <c:numCache>
                <c:formatCode>m/d/yyyy</c:formatCode>
                <c:ptCount val="5"/>
                <c:pt idx="0">
                  <c:v>39448</c:v>
                </c:pt>
                <c:pt idx="1">
                  <c:v>39814</c:v>
                </c:pt>
                <c:pt idx="2">
                  <c:v>40179</c:v>
                </c:pt>
                <c:pt idx="3">
                  <c:v>40544</c:v>
                </c:pt>
                <c:pt idx="4">
                  <c:v>40817</c:v>
                </c:pt>
              </c:numCache>
            </c:numRef>
          </c:cat>
          <c:val>
            <c:numRef>
              <c:f>'3.4.6-график'!$C$8:$G$8</c:f>
              <c:numCache>
                <c:formatCode>#\ ##0.0</c:formatCode>
                <c:ptCount val="5"/>
                <c:pt idx="0">
                  <c:v>41.1</c:v>
                </c:pt>
                <c:pt idx="1">
                  <c:v>41.883120040000001</c:v>
                </c:pt>
                <c:pt idx="2" formatCode="General">
                  <c:v>56.6</c:v>
                </c:pt>
                <c:pt idx="3" formatCode="0.0">
                  <c:v>44.484620764763129</c:v>
                </c:pt>
                <c:pt idx="4" formatCode="0.0">
                  <c:v>42.013038051560713</c:v>
                </c:pt>
              </c:numCache>
            </c:numRef>
          </c:val>
          <c:smooth val="0"/>
          <c:extLst>
            <c:ext xmlns:c16="http://schemas.microsoft.com/office/drawing/2014/chart" uri="{C3380CC4-5D6E-409C-BE32-E72D297353CC}">
              <c16:uniqueId val="{00000003-C82D-4B40-8A69-02B4B2E91AC1}"/>
            </c:ext>
          </c:extLst>
        </c:ser>
        <c:dLbls>
          <c:showLegendKey val="0"/>
          <c:showVal val="0"/>
          <c:showCatName val="0"/>
          <c:showSerName val="0"/>
          <c:showPercent val="0"/>
          <c:showBubbleSize val="0"/>
        </c:dLbls>
        <c:marker val="1"/>
        <c:smooth val="0"/>
        <c:axId val="409869504"/>
        <c:axId val="1"/>
      </c:lineChart>
      <c:catAx>
        <c:axId val="409869504"/>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title>
          <c:tx>
            <c:rich>
              <a:bodyPr rot="6000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261261261261261E-2"/>
              <c:y val="0.3333343728073595"/>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69504"/>
        <c:crosses val="autoZero"/>
        <c:crossBetween val="between"/>
      </c:valAx>
      <c:spPr>
        <a:solidFill>
          <a:srgbClr val="FFFFFF"/>
        </a:solidFill>
        <a:ln w="25400">
          <a:noFill/>
        </a:ln>
      </c:spPr>
    </c:plotArea>
    <c:legend>
      <c:legendPos val="b"/>
      <c:layout>
        <c:manualLayout>
          <c:xMode val="edge"/>
          <c:yMode val="edge"/>
          <c:x val="1.1261261261261261E-2"/>
          <c:y val="0.63366336633663367"/>
          <c:w val="0.96171171171171166"/>
          <c:h val="0.346534653465346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690987124463517E-2"/>
          <c:y val="4.4303797468354431E-2"/>
          <c:w val="0.78326180257510725"/>
          <c:h val="0.51898734177215189"/>
        </c:manualLayout>
      </c:layout>
      <c:barChart>
        <c:barDir val="col"/>
        <c:grouping val="clustered"/>
        <c:varyColors val="0"/>
        <c:ser>
          <c:idx val="0"/>
          <c:order val="0"/>
          <c:tx>
            <c:strRef>
              <c:f>'3.4.7-график'!$B$5</c:f>
              <c:strCache>
                <c:ptCount val="1"/>
                <c:pt idx="0">
                  <c:v>Жеке тұлғалар салымдарының деңгейі</c:v>
                </c:pt>
              </c:strCache>
            </c:strRef>
          </c:tx>
          <c:spPr>
            <a:solidFill>
              <a:srgbClr val="FFFF99"/>
            </a:solidFill>
            <a:ln w="12700">
              <a:solidFill>
                <a:srgbClr val="000000"/>
              </a:solidFill>
              <a:prstDash val="solid"/>
            </a:ln>
          </c:spPr>
          <c:invertIfNegative val="0"/>
          <c:cat>
            <c:strRef>
              <c:f>'3.4.7-график'!$C$4:$R$4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'3.4.7-график'!$C$5:$R$5</c:f>
              <c:numCache>
                <c:formatCode>0</c:formatCode>
                <c:ptCount val="16"/>
                <c:pt idx="0">
                  <c:v>22.812886194883301</c:v>
                </c:pt>
                <c:pt idx="1">
                  <c:v>22.241983985950998</c:v>
                </c:pt>
                <c:pt idx="2">
                  <c:v>20.590094085251359</c:v>
                </c:pt>
                <c:pt idx="3">
                  <c:v>20.368271992395528</c:v>
                </c:pt>
                <c:pt idx="4">
                  <c:v>18.334418832361038</c:v>
                </c:pt>
                <c:pt idx="5">
                  <c:v>18.932091382242316</c:v>
                </c:pt>
                <c:pt idx="6">
                  <c:v>18.397176566112957</c:v>
                </c:pt>
                <c:pt idx="7">
                  <c:v>20.653605594634612</c:v>
                </c:pt>
                <c:pt idx="8">
                  <c:v>20.662184872109634</c:v>
                </c:pt>
                <c:pt idx="9">
                  <c:v>20.579768511659989</c:v>
                </c:pt>
                <c:pt idx="10">
                  <c:v>20.411800689566007</c:v>
                </c:pt>
                <c:pt idx="11">
                  <c:v>20.459727680663327</c:v>
                </c:pt>
                <c:pt idx="12">
                  <c:v>20.445601609011039</c:v>
                </c:pt>
                <c:pt idx="13">
                  <c:v>20.102945257240897</c:v>
                </c:pt>
                <c:pt idx="14">
                  <c:v>21.195208353442045</c:v>
                </c:pt>
                <c:pt idx="15">
                  <c:v>21.695537321748056</c:v>
                </c:pt>
              </c:numCache>
            </c:numRef>
          </c:val>
          <c:extLst>
            <c:ext xmlns:c16="http://schemas.microsoft.com/office/drawing/2014/chart" uri="{C3380CC4-5D6E-409C-BE32-E72D297353CC}">
              <c16:uniqueId val="{00000000-5862-4B7C-A3AE-AD06C0D26F3A}"/>
            </c:ext>
          </c:extLst>
        </c:ser>
        <c:dLbls>
          <c:showLegendKey val="0"/>
          <c:showVal val="0"/>
          <c:showCatName val="0"/>
          <c:showSerName val="0"/>
          <c:showPercent val="0"/>
          <c:showBubbleSize val="0"/>
        </c:dLbls>
        <c:gapWidth val="100"/>
        <c:axId val="409881640"/>
        <c:axId val="1"/>
      </c:barChart>
      <c:lineChart>
        <c:grouping val="standard"/>
        <c:varyColors val="0"/>
        <c:ser>
          <c:idx val="1"/>
          <c:order val="1"/>
          <c:tx>
            <c:strRef>
              <c:f>'3.4.7-график'!$B$6</c:f>
              <c:strCache>
                <c:ptCount val="1"/>
                <c:pt idx="0">
                  <c:v>Банктер салымшыларының саны (өткен жылдың тиісті кезеңіне) </c:v>
                </c:pt>
              </c:strCache>
            </c:strRef>
          </c:tx>
          <c:spPr>
            <a:ln w="25400">
              <a:solidFill>
                <a:srgbClr val="0000FF"/>
              </a:solidFill>
              <a:prstDash val="solid"/>
            </a:ln>
          </c:spPr>
          <c:marker>
            <c:symbol val="none"/>
          </c:marker>
          <c:cat>
            <c:strRef>
              <c:f>'3.4.7-график'!$C$4:$R$4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'3.4.7-график'!$C$6:$R$6</c:f>
              <c:numCache>
                <c:formatCode>0.0</c:formatCode>
                <c:ptCount val="16"/>
                <c:pt idx="0">
                  <c:v>14.563183565368348</c:v>
                </c:pt>
                <c:pt idx="1">
                  <c:v>-7.5262651119154782</c:v>
                </c:pt>
                <c:pt idx="2">
                  <c:v>-10.34039179478269</c:v>
                </c:pt>
                <c:pt idx="3">
                  <c:v>-13.661153221367314</c:v>
                </c:pt>
                <c:pt idx="4">
                  <c:v>-2.1415521986310324</c:v>
                </c:pt>
                <c:pt idx="5">
                  <c:v>5.4173134089134152</c:v>
                </c:pt>
                <c:pt idx="6">
                  <c:v>0.90359978040947908</c:v>
                </c:pt>
                <c:pt idx="7">
                  <c:v>0.67856734222075943</c:v>
                </c:pt>
                <c:pt idx="8">
                  <c:v>-4.0897259495559268</c:v>
                </c:pt>
                <c:pt idx="9">
                  <c:v>0.83942494153534142</c:v>
                </c:pt>
                <c:pt idx="10">
                  <c:v>-1.7904483429892224</c:v>
                </c:pt>
                <c:pt idx="11">
                  <c:v>-3.0464040761264926</c:v>
                </c:pt>
                <c:pt idx="12">
                  <c:v>-2.0357364827758033</c:v>
                </c:pt>
                <c:pt idx="13">
                  <c:v>8.2984052699386837</c:v>
                </c:pt>
                <c:pt idx="14">
                  <c:v>15.180072980819475</c:v>
                </c:pt>
                <c:pt idx="15">
                  <c:v>17.032116862912176</c:v>
                </c:pt>
              </c:numCache>
            </c:numRef>
          </c:val>
          <c:smooth val="0"/>
          <c:extLst>
            <c:ext xmlns:c16="http://schemas.microsoft.com/office/drawing/2014/chart" uri="{C3380CC4-5D6E-409C-BE32-E72D297353CC}">
              <c16:uniqueId val="{00000001-5862-4B7C-A3AE-AD06C0D26F3A}"/>
            </c:ext>
          </c:extLst>
        </c:ser>
        <c:dLbls>
          <c:showLegendKey val="0"/>
          <c:showVal val="0"/>
          <c:showCatName val="0"/>
          <c:showSerName val="0"/>
          <c:showPercent val="0"/>
          <c:showBubbleSize val="0"/>
        </c:dLbls>
        <c:marker val="1"/>
        <c:smooth val="0"/>
        <c:axId val="409881640"/>
        <c:axId val="1"/>
      </c:lineChart>
      <c:lineChart>
        <c:grouping val="standard"/>
        <c:varyColors val="0"/>
        <c:ser>
          <c:idx val="2"/>
          <c:order val="2"/>
          <c:tx>
            <c:strRef>
              <c:f>'3.4.7-график'!$B$7</c:f>
              <c:strCache>
                <c:ptCount val="1"/>
                <c:pt idx="0">
                  <c:v>Орташа жалақы (оң ось)</c:v>
                </c:pt>
              </c:strCache>
            </c:strRef>
          </c:tx>
          <c:spPr>
            <a:ln w="25400">
              <a:solidFill>
                <a:srgbClr val="FF0000"/>
              </a:solidFill>
              <a:prstDash val="solid"/>
            </a:ln>
          </c:spPr>
          <c:marker>
            <c:symbol val="none"/>
          </c:marker>
          <c:cat>
            <c:strRef>
              <c:f>'3.4.7-график'!$C$4:$R$4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'3.4.7-график'!$C$7:$R$7</c:f>
              <c:numCache>
                <c:formatCode>0</c:formatCode>
                <c:ptCount val="16"/>
                <c:pt idx="0">
                  <c:v>58394</c:v>
                </c:pt>
                <c:pt idx="1">
                  <c:v>55422</c:v>
                </c:pt>
                <c:pt idx="2">
                  <c:v>60215</c:v>
                </c:pt>
                <c:pt idx="3">
                  <c:v>62800</c:v>
                </c:pt>
                <c:pt idx="4">
                  <c:v>64883</c:v>
                </c:pt>
                <c:pt idx="5">
                  <c:v>62671</c:v>
                </c:pt>
                <c:pt idx="6">
                  <c:v>66378</c:v>
                </c:pt>
                <c:pt idx="7">
                  <c:v>68357</c:v>
                </c:pt>
                <c:pt idx="8">
                  <c:v>72416</c:v>
                </c:pt>
                <c:pt idx="9">
                  <c:v>67839</c:v>
                </c:pt>
                <c:pt idx="10">
                  <c:v>77648</c:v>
                </c:pt>
                <c:pt idx="11">
                  <c:v>80369</c:v>
                </c:pt>
                <c:pt idx="12">
                  <c:v>84115</c:v>
                </c:pt>
                <c:pt idx="13">
                  <c:v>80195</c:v>
                </c:pt>
                <c:pt idx="14">
                  <c:v>85271</c:v>
                </c:pt>
                <c:pt idx="15">
                  <c:v>93145</c:v>
                </c:pt>
              </c:numCache>
            </c:numRef>
          </c:val>
          <c:smooth val="0"/>
          <c:extLst>
            <c:ext xmlns:c16="http://schemas.microsoft.com/office/drawing/2014/chart" uri="{C3380CC4-5D6E-409C-BE32-E72D297353CC}">
              <c16:uniqueId val="{00000002-5862-4B7C-A3AE-AD06C0D26F3A}"/>
            </c:ext>
          </c:extLst>
        </c:ser>
        <c:ser>
          <c:idx val="3"/>
          <c:order val="3"/>
          <c:tx>
            <c:strRef>
              <c:f>'3.4.7-график'!$B$8</c:f>
              <c:strCache>
                <c:ptCount val="1"/>
                <c:pt idx="0">
                  <c:v>Тұрғын үйдің орташа алынған бағасы, 1 ш.м. үшін теңге (оң ось)</c:v>
                </c:pt>
              </c:strCache>
            </c:strRef>
          </c:tx>
          <c:spPr>
            <a:ln w="25400">
              <a:solidFill>
                <a:srgbClr val="008000"/>
              </a:solidFill>
              <a:prstDash val="solid"/>
            </a:ln>
          </c:spPr>
          <c:marker>
            <c:symbol val="none"/>
          </c:marker>
          <c:cat>
            <c:strRef>
              <c:f>'3.4.7-график'!$C$4:$R$4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'3.4.7-график'!$C$8:$R$8</c:f>
              <c:numCache>
                <c:formatCode>0</c:formatCode>
                <c:ptCount val="16"/>
                <c:pt idx="0">
                  <c:v>130713</c:v>
                </c:pt>
                <c:pt idx="1">
                  <c:v>129370.75</c:v>
                </c:pt>
                <c:pt idx="2">
                  <c:v>122214</c:v>
                </c:pt>
                <c:pt idx="3">
                  <c:v>118124</c:v>
                </c:pt>
                <c:pt idx="4">
                  <c:v>115784</c:v>
                </c:pt>
                <c:pt idx="5">
                  <c:v>113335.25</c:v>
                </c:pt>
                <c:pt idx="6">
                  <c:v>111452.5</c:v>
                </c:pt>
                <c:pt idx="7">
                  <c:v>108118</c:v>
                </c:pt>
                <c:pt idx="8">
                  <c:v>107821</c:v>
                </c:pt>
                <c:pt idx="9">
                  <c:v>108760.5</c:v>
                </c:pt>
                <c:pt idx="10">
                  <c:v>108831</c:v>
                </c:pt>
                <c:pt idx="11">
                  <c:v>109736.5</c:v>
                </c:pt>
                <c:pt idx="12">
                  <c:v>111759.25</c:v>
                </c:pt>
                <c:pt idx="13">
                  <c:v>115258.5</c:v>
                </c:pt>
                <c:pt idx="14">
                  <c:v>116666.75</c:v>
                </c:pt>
                <c:pt idx="15">
                  <c:v>118171.5</c:v>
                </c:pt>
              </c:numCache>
            </c:numRef>
          </c:val>
          <c:smooth val="0"/>
          <c:extLst>
            <c:ext xmlns:c16="http://schemas.microsoft.com/office/drawing/2014/chart" uri="{C3380CC4-5D6E-409C-BE32-E72D297353CC}">
              <c16:uniqueId val="{00000003-5862-4B7C-A3AE-AD06C0D26F3A}"/>
            </c:ext>
          </c:extLst>
        </c:ser>
        <c:dLbls>
          <c:showLegendKey val="0"/>
          <c:showVal val="0"/>
          <c:showCatName val="0"/>
          <c:showSerName val="0"/>
          <c:showPercent val="0"/>
          <c:showBubbleSize val="0"/>
        </c:dLbls>
        <c:marker val="1"/>
        <c:smooth val="0"/>
        <c:axId val="3"/>
        <c:axId val="4"/>
      </c:lineChart>
      <c:catAx>
        <c:axId val="409881640"/>
        <c:scaling>
          <c:orientation val="minMax"/>
        </c:scaling>
        <c:delete val="0"/>
        <c:axPos val="b"/>
        <c:numFmt formatCode="dd/mm/yy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5"/>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0729613733905579E-2"/>
              <c:y val="0.28164590185720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81640"/>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тенге</a:t>
                </a:r>
              </a:p>
            </c:rich>
          </c:tx>
          <c:layout>
            <c:manualLayout>
              <c:xMode val="edge"/>
              <c:yMode val="edge"/>
              <c:x val="0.95064377682403434"/>
              <c:y val="0.2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0729613733905579E-2"/>
          <c:y val="0.76265822784810122"/>
          <c:w val="0.98068669527897001"/>
          <c:h val="0.2088607594936708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0180686979E-2"/>
          <c:y val="4.3795698484008758E-2"/>
          <c:w val="0.97907087921384361"/>
          <c:h val="0.82481898811549836"/>
        </c:manualLayout>
      </c:layout>
      <c:barChart>
        <c:barDir val="bar"/>
        <c:grouping val="stacked"/>
        <c:varyColors val="0"/>
        <c:ser>
          <c:idx val="0"/>
          <c:order val="0"/>
          <c:tx>
            <c:strRef>
              <c:f>'3.4.8-график'!$C$5</c:f>
              <c:strCache>
                <c:ptCount val="1"/>
                <c:pt idx="0">
                  <c:v>1 жылға дейін </c:v>
                </c:pt>
              </c:strCache>
            </c:strRef>
          </c:tx>
          <c:spPr>
            <a:solidFill>
              <a:srgbClr val="3366FF"/>
            </a:solidFill>
            <a:ln w="25400">
              <a:noFill/>
            </a:ln>
          </c:spPr>
          <c:invertIfNegative val="0"/>
          <c:dLbls>
            <c:delete val="1"/>
          </c:dLbls>
          <c:val>
            <c:numRef>
              <c:f>'3.4.8-график'!$D$6:$D$12</c:f>
              <c:numCache>
                <c:formatCode>0.0%</c:formatCode>
                <c:ptCount val="7"/>
                <c:pt idx="0">
                  <c:v>0.73449335533838322</c:v>
                </c:pt>
                <c:pt idx="1">
                  <c:v>2.8072208836932473E-2</c:v>
                </c:pt>
                <c:pt idx="2">
                  <c:v>1.650430266599851E-3</c:v>
                </c:pt>
                <c:pt idx="3">
                  <c:v>8.6624153304867391E-2</c:v>
                </c:pt>
                <c:pt idx="4">
                  <c:v>0.81304488885826454</c:v>
                </c:pt>
                <c:pt idx="5">
                  <c:v>0.65205288136412598</c:v>
                </c:pt>
                <c:pt idx="6">
                  <c:v>0.31448039304423669</c:v>
                </c:pt>
              </c:numCache>
            </c:numRef>
          </c:val>
          <c:extLst>
            <c:ext xmlns:c16="http://schemas.microsoft.com/office/drawing/2014/chart" uri="{C3380CC4-5D6E-409C-BE32-E72D297353CC}">
              <c16:uniqueId val="{00000000-EF28-4328-AE9C-27687A04CB91}"/>
            </c:ext>
          </c:extLst>
        </c:ser>
        <c:ser>
          <c:idx val="1"/>
          <c:order val="1"/>
          <c:tx>
            <c:strRef>
              <c:f>'3.4.8-график'!$E$5</c:f>
              <c:strCache>
                <c:ptCount val="1"/>
                <c:pt idx="0">
                  <c:v>1 жылдан астам</c:v>
                </c:pt>
              </c:strCache>
            </c:strRef>
          </c:tx>
          <c:spPr>
            <a:solidFill>
              <a:srgbClr val="FFCC99"/>
            </a:solidFill>
            <a:ln w="25400">
              <a:noFill/>
            </a:ln>
          </c:spPr>
          <c:invertIfNegative val="0"/>
          <c:dLbls>
            <c:delete val="1"/>
          </c:dLbls>
          <c:val>
            <c:numRef>
              <c:f>'3.4.8-график'!$F$6:$F$12</c:f>
              <c:numCache>
                <c:formatCode>0.0%</c:formatCode>
                <c:ptCount val="7"/>
                <c:pt idx="0">
                  <c:v>0.26550664466161678</c:v>
                </c:pt>
                <c:pt idx="1">
                  <c:v>0.97192779116306749</c:v>
                </c:pt>
                <c:pt idx="2">
                  <c:v>0.99834956973340017</c:v>
                </c:pt>
                <c:pt idx="3">
                  <c:v>0.91337584669513261</c:v>
                </c:pt>
                <c:pt idx="4">
                  <c:v>0.18695511114173549</c:v>
                </c:pt>
                <c:pt idx="5">
                  <c:v>0.34794711863587408</c:v>
                </c:pt>
                <c:pt idx="6">
                  <c:v>0.68551960695576331</c:v>
                </c:pt>
              </c:numCache>
            </c:numRef>
          </c:val>
          <c:extLst>
            <c:ext xmlns:c16="http://schemas.microsoft.com/office/drawing/2014/chart" uri="{C3380CC4-5D6E-409C-BE32-E72D297353CC}">
              <c16:uniqueId val="{00000001-EF28-4328-AE9C-27687A04CB91}"/>
            </c:ext>
          </c:extLst>
        </c:ser>
        <c:dLbls>
          <c:showLegendKey val="0"/>
          <c:showVal val="1"/>
          <c:showCatName val="0"/>
          <c:showSerName val="0"/>
          <c:showPercent val="0"/>
          <c:showBubbleSize val="0"/>
        </c:dLbls>
        <c:gapWidth val="50"/>
        <c:overlap val="100"/>
        <c:axId val="409887872"/>
        <c:axId val="1"/>
      </c:barChart>
      <c:catAx>
        <c:axId val="4098878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0.0%" sourceLinked="1"/>
        <c:majorTickMark val="out"/>
        <c:minorTickMark val="none"/>
        <c:tickLblPos val="nextTo"/>
        <c:crossAx val="409887872"/>
        <c:crosses val="autoZero"/>
        <c:crossBetween val="between"/>
      </c:valAx>
      <c:spPr>
        <a:noFill/>
        <a:ln w="25400">
          <a:noFill/>
        </a:ln>
      </c:spPr>
    </c:plotArea>
    <c:legend>
      <c:legendPos val="b"/>
      <c:layout>
        <c:manualLayout>
          <c:xMode val="edge"/>
          <c:yMode val="edge"/>
          <c:x val="3.255813953488372E-2"/>
          <c:y val="0.89051094890510951"/>
          <c:w val="0.82093023255813957"/>
          <c:h val="7.6642335766423361E-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89" l="0.70000000000000062" r="0.70000000000000062" t="0.75000000000000089"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15226969857587"/>
          <c:y val="1.8382352941176471E-2"/>
          <c:w val="0.77197239178062804"/>
          <c:h val="0.85661764705882348"/>
        </c:manualLayout>
      </c:layout>
      <c:barChart>
        <c:barDir val="bar"/>
        <c:grouping val="stacked"/>
        <c:varyColors val="0"/>
        <c:ser>
          <c:idx val="0"/>
          <c:order val="0"/>
          <c:tx>
            <c:strRef>
              <c:f>'3.4.8-график'!$H$5</c:f>
              <c:strCache>
                <c:ptCount val="1"/>
                <c:pt idx="0">
                  <c:v>1 жылға дейін </c:v>
                </c:pt>
              </c:strCache>
            </c:strRef>
          </c:tx>
          <c:spPr>
            <a:solidFill>
              <a:srgbClr val="3366FF"/>
            </a:solidFill>
            <a:ln w="25400">
              <a:noFill/>
            </a:ln>
          </c:spPr>
          <c:invertIfNegative val="0"/>
          <c:dLbls>
            <c:delete val="1"/>
          </c:dLbls>
          <c:cat>
            <c:strRef>
              <c:f>'3.4.8-график'!$B$6:$B$12</c:f>
              <c:strCache>
                <c:ptCount val="7"/>
                <c:pt idx="0">
                  <c:v>Клиенттердің салымдары</c:v>
                </c:pt>
                <c:pt idx="1">
                  <c:v>Тартылған заемдар</c:v>
                </c:pt>
                <c:pt idx="2">
                  <c:v>Реттелген борыш</c:v>
                </c:pt>
                <c:pt idx="3">
                  <c:v>Айналысқа шығарылған бағалы қағаздар</c:v>
                </c:pt>
                <c:pt idx="4">
                  <c:v>Банкаралық салымдар және заемдар</c:v>
                </c:pt>
                <c:pt idx="5">
                  <c:v>Басқалары</c:v>
                </c:pt>
                <c:pt idx="6">
                  <c:v>Сыртқы қорландыру</c:v>
                </c:pt>
              </c:strCache>
            </c:strRef>
          </c:cat>
          <c:val>
            <c:numRef>
              <c:f>'3.4.8-график'!$I$6:$I$12</c:f>
              <c:numCache>
                <c:formatCode>0.0%</c:formatCode>
                <c:ptCount val="7"/>
                <c:pt idx="0">
                  <c:v>0.74897987583595305</c:v>
                </c:pt>
                <c:pt idx="1">
                  <c:v>-8.1041742334418722E-3</c:v>
                </c:pt>
                <c:pt idx="2">
                  <c:v>7.2012295211469957E-2</c:v>
                </c:pt>
                <c:pt idx="3">
                  <c:v>0.30959418536177719</c:v>
                </c:pt>
                <c:pt idx="4">
                  <c:v>0.2607166351595902</c:v>
                </c:pt>
                <c:pt idx="5">
                  <c:v>0.93158089446998915</c:v>
                </c:pt>
                <c:pt idx="6">
                  <c:v>0.21714425737280019</c:v>
                </c:pt>
              </c:numCache>
            </c:numRef>
          </c:val>
          <c:extLst>
            <c:ext xmlns:c16="http://schemas.microsoft.com/office/drawing/2014/chart" uri="{C3380CC4-5D6E-409C-BE32-E72D297353CC}">
              <c16:uniqueId val="{00000000-8A32-4F4E-AC6C-A358551E8755}"/>
            </c:ext>
          </c:extLst>
        </c:ser>
        <c:ser>
          <c:idx val="1"/>
          <c:order val="1"/>
          <c:tx>
            <c:strRef>
              <c:f>'3.4.8-график'!$J$5</c:f>
              <c:strCache>
                <c:ptCount val="1"/>
                <c:pt idx="0">
                  <c:v>1 жылдан астам</c:v>
                </c:pt>
              </c:strCache>
            </c:strRef>
          </c:tx>
          <c:spPr>
            <a:solidFill>
              <a:srgbClr val="FFCC99"/>
            </a:solidFill>
            <a:ln w="25400">
              <a:noFill/>
            </a:ln>
          </c:spPr>
          <c:invertIfNegative val="0"/>
          <c:dLbls>
            <c:delete val="1"/>
          </c:dLbls>
          <c:cat>
            <c:strRef>
              <c:f>'3.4.8-график'!$B$6:$B$12</c:f>
              <c:strCache>
                <c:ptCount val="7"/>
                <c:pt idx="0">
                  <c:v>Клиенттердің салымдары</c:v>
                </c:pt>
                <c:pt idx="1">
                  <c:v>Тартылған заемдар</c:v>
                </c:pt>
                <c:pt idx="2">
                  <c:v>Реттелген борыш</c:v>
                </c:pt>
                <c:pt idx="3">
                  <c:v>Айналысқа шығарылған бағалы қағаздар</c:v>
                </c:pt>
                <c:pt idx="4">
                  <c:v>Банкаралық салымдар және заемдар</c:v>
                </c:pt>
                <c:pt idx="5">
                  <c:v>Басқалары</c:v>
                </c:pt>
                <c:pt idx="6">
                  <c:v>Сыртқы қорландыру</c:v>
                </c:pt>
              </c:strCache>
            </c:strRef>
          </c:cat>
          <c:val>
            <c:numRef>
              <c:f>'3.4.8-график'!$K$6:$K$12</c:f>
              <c:numCache>
                <c:formatCode>0.0%</c:formatCode>
                <c:ptCount val="7"/>
                <c:pt idx="0">
                  <c:v>0.25102012416404701</c:v>
                </c:pt>
                <c:pt idx="1">
                  <c:v>1.0081041742334418</c:v>
                </c:pt>
                <c:pt idx="2">
                  <c:v>0.9279877047885301</c:v>
                </c:pt>
                <c:pt idx="3">
                  <c:v>0.69040581463822281</c:v>
                </c:pt>
                <c:pt idx="4">
                  <c:v>0.7392833648404098</c:v>
                </c:pt>
                <c:pt idx="5">
                  <c:v>6.8419105530010835E-2</c:v>
                </c:pt>
                <c:pt idx="6">
                  <c:v>0.78285574262719981</c:v>
                </c:pt>
              </c:numCache>
            </c:numRef>
          </c:val>
          <c:extLst>
            <c:ext xmlns:c16="http://schemas.microsoft.com/office/drawing/2014/chart" uri="{C3380CC4-5D6E-409C-BE32-E72D297353CC}">
              <c16:uniqueId val="{00000001-8A32-4F4E-AC6C-A358551E8755}"/>
            </c:ext>
          </c:extLst>
        </c:ser>
        <c:dLbls>
          <c:showLegendKey val="0"/>
          <c:showVal val="1"/>
          <c:showCatName val="0"/>
          <c:showSerName val="0"/>
          <c:showPercent val="0"/>
          <c:showBubbleSize val="0"/>
        </c:dLbls>
        <c:gapWidth val="50"/>
        <c:overlap val="100"/>
        <c:axId val="409888528"/>
        <c:axId val="1"/>
      </c:barChart>
      <c:catAx>
        <c:axId val="409888528"/>
        <c:scaling>
          <c:orientation val="minMax"/>
        </c:scaling>
        <c:delete val="0"/>
        <c:axPos val="l"/>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1"/>
        <c:axPos val="b"/>
        <c:numFmt formatCode="0.0%" sourceLinked="1"/>
        <c:majorTickMark val="out"/>
        <c:minorTickMark val="none"/>
        <c:tickLblPos val="nextTo"/>
        <c:crossAx val="409888528"/>
        <c:crosses val="autoZero"/>
        <c:crossBetween val="between"/>
      </c:valAx>
      <c:spPr>
        <a:noFill/>
        <a:ln w="25400">
          <a:noFill/>
        </a:ln>
      </c:spPr>
    </c:plotArea>
    <c:legend>
      <c:legendPos val="b"/>
      <c:layout>
        <c:manualLayout>
          <c:xMode val="edge"/>
          <c:yMode val="edge"/>
          <c:x val="1.1876484560570071E-2"/>
          <c:y val="0.89338235294117652"/>
          <c:w val="0.97862232779097391"/>
          <c:h val="8.0882352941176475E-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11" l="0.70000000000000062" r="0.70000000000000062" t="0.75000000000000111"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'4.1.1-график'!#REF!</c:f>
              <c:strCache>
                <c:ptCount val="1"/>
                <c:pt idx="0">
                  <c:v>Обязательное страхование</c:v>
                </c:pt>
              </c:strCache>
            </c:strRef>
          </c:tx>
          <c:spPr>
            <a:solidFill>
              <a:srgbClr val="9999FF"/>
            </a:solidFill>
            <a:ln w="12700">
              <a:solidFill>
                <a:srgbClr val="000000"/>
              </a:solidFill>
              <a:prstDash val="solid"/>
            </a:ln>
          </c:spPr>
          <c:invertIfNegative val="0"/>
          <c:cat>
            <c:numRef>
              <c:f>'4.1.1-график'!#REF!</c:f>
              <c:numCache>
                <c:formatCode>General</c:formatCode>
                <c:ptCount val="6"/>
                <c:pt idx="0">
                  <c:v>38718</c:v>
                </c:pt>
                <c:pt idx="1">
                  <c:v>39083</c:v>
                </c:pt>
                <c:pt idx="2">
                  <c:v>39448</c:v>
                </c:pt>
                <c:pt idx="3">
                  <c:v>39814</c:v>
                </c:pt>
                <c:pt idx="4">
                  <c:v>40179</c:v>
                </c:pt>
                <c:pt idx="5">
                  <c:v>40452</c:v>
                </c:pt>
              </c:numCache>
            </c:numRef>
          </c:cat>
          <c:val>
            <c:numRef>
              <c:f>'4.1.1-график'!#REF!</c:f>
              <c:numCache>
                <c:formatCode>General</c:formatCode>
                <c:ptCount val="6"/>
                <c:pt idx="0">
                  <c:v>11.610754</c:v>
                </c:pt>
                <c:pt idx="1">
                  <c:v>17.877556999999999</c:v>
                </c:pt>
                <c:pt idx="2">
                  <c:v>19.667848000000003</c:v>
                </c:pt>
                <c:pt idx="3">
                  <c:v>29.989252</c:v>
                </c:pt>
                <c:pt idx="4">
                  <c:v>30.5091</c:v>
                </c:pt>
                <c:pt idx="5">
                  <c:v>28.116499999999998</c:v>
                </c:pt>
              </c:numCache>
            </c:numRef>
          </c:val>
          <c:extLst>
            <c:ext xmlns:c16="http://schemas.microsoft.com/office/drawing/2014/chart" uri="{C3380CC4-5D6E-409C-BE32-E72D297353CC}">
              <c16:uniqueId val="{00000000-F04A-42E1-A6DE-BE81A6D32740}"/>
            </c:ext>
          </c:extLst>
        </c:ser>
        <c:ser>
          <c:idx val="1"/>
          <c:order val="1"/>
          <c:tx>
            <c:strRef>
              <c:f>'4.1.1-график'!#REF!</c:f>
              <c:strCache>
                <c:ptCount val="1"/>
                <c:pt idx="0">
                  <c:v>Добровольное личное страхование</c:v>
                </c:pt>
              </c:strCache>
            </c:strRef>
          </c:tx>
          <c:spPr>
            <a:solidFill>
              <a:srgbClr val="993366"/>
            </a:solidFill>
            <a:ln w="12700">
              <a:solidFill>
                <a:srgbClr val="000000"/>
              </a:solidFill>
              <a:prstDash val="solid"/>
            </a:ln>
          </c:spPr>
          <c:invertIfNegative val="0"/>
          <c:cat>
            <c:numRef>
              <c:f>'4.1.1-график'!#REF!</c:f>
              <c:numCache>
                <c:formatCode>General</c:formatCode>
                <c:ptCount val="6"/>
                <c:pt idx="0">
                  <c:v>38718</c:v>
                </c:pt>
                <c:pt idx="1">
                  <c:v>39083</c:v>
                </c:pt>
                <c:pt idx="2">
                  <c:v>39448</c:v>
                </c:pt>
                <c:pt idx="3">
                  <c:v>39814</c:v>
                </c:pt>
                <c:pt idx="4">
                  <c:v>40179</c:v>
                </c:pt>
                <c:pt idx="5">
                  <c:v>40452</c:v>
                </c:pt>
              </c:numCache>
            </c:numRef>
          </c:cat>
          <c:val>
            <c:numRef>
              <c:f>'4.1.1-график'!#REF!</c:f>
              <c:numCache>
                <c:formatCode>General</c:formatCode>
                <c:ptCount val="6"/>
                <c:pt idx="0">
                  <c:v>7.7743690000000001</c:v>
                </c:pt>
                <c:pt idx="1">
                  <c:v>12.873502</c:v>
                </c:pt>
                <c:pt idx="2">
                  <c:v>16.193370000000002</c:v>
                </c:pt>
                <c:pt idx="3">
                  <c:v>18.883834</c:v>
                </c:pt>
                <c:pt idx="4">
                  <c:v>21.9222</c:v>
                </c:pt>
                <c:pt idx="5">
                  <c:v>25.49</c:v>
                </c:pt>
              </c:numCache>
            </c:numRef>
          </c:val>
          <c:extLst>
            <c:ext xmlns:c16="http://schemas.microsoft.com/office/drawing/2014/chart" uri="{C3380CC4-5D6E-409C-BE32-E72D297353CC}">
              <c16:uniqueId val="{00000001-F04A-42E1-A6DE-BE81A6D32740}"/>
            </c:ext>
          </c:extLst>
        </c:ser>
        <c:ser>
          <c:idx val="2"/>
          <c:order val="2"/>
          <c:tx>
            <c:strRef>
              <c:f>'4.1.1-график'!#REF!</c:f>
              <c:strCache>
                <c:ptCount val="1"/>
                <c:pt idx="0">
                  <c:v>Добровольное имущественное страхование</c:v>
                </c:pt>
              </c:strCache>
            </c:strRef>
          </c:tx>
          <c:spPr>
            <a:solidFill>
              <a:srgbClr val="FFFFCC"/>
            </a:solidFill>
            <a:ln w="12700">
              <a:solidFill>
                <a:srgbClr val="000000"/>
              </a:solidFill>
              <a:prstDash val="solid"/>
            </a:ln>
          </c:spPr>
          <c:invertIfNegative val="0"/>
          <c:cat>
            <c:numRef>
              <c:f>'4.1.1-график'!#REF!</c:f>
              <c:numCache>
                <c:formatCode>General</c:formatCode>
                <c:ptCount val="6"/>
                <c:pt idx="0">
                  <c:v>38718</c:v>
                </c:pt>
                <c:pt idx="1">
                  <c:v>39083</c:v>
                </c:pt>
                <c:pt idx="2">
                  <c:v>39448</c:v>
                </c:pt>
                <c:pt idx="3">
                  <c:v>39814</c:v>
                </c:pt>
                <c:pt idx="4">
                  <c:v>40179</c:v>
                </c:pt>
                <c:pt idx="5">
                  <c:v>40452</c:v>
                </c:pt>
              </c:numCache>
            </c:numRef>
          </c:cat>
          <c:val>
            <c:numRef>
              <c:f>'4.1.1-график'!#REF!</c:f>
              <c:numCache>
                <c:formatCode>General</c:formatCode>
                <c:ptCount val="6"/>
                <c:pt idx="0">
                  <c:v>44.910004999999998</c:v>
                </c:pt>
                <c:pt idx="1">
                  <c:v>88.988235000000003</c:v>
                </c:pt>
                <c:pt idx="2">
                  <c:v>111.48209200000001</c:v>
                </c:pt>
                <c:pt idx="3">
                  <c:v>84.614525</c:v>
                </c:pt>
                <c:pt idx="4">
                  <c:v>60.858400000000003</c:v>
                </c:pt>
                <c:pt idx="5">
                  <c:v>52.5364</c:v>
                </c:pt>
              </c:numCache>
            </c:numRef>
          </c:val>
          <c:extLst>
            <c:ext xmlns:c16="http://schemas.microsoft.com/office/drawing/2014/chart" uri="{C3380CC4-5D6E-409C-BE32-E72D297353CC}">
              <c16:uniqueId val="{00000002-F04A-42E1-A6DE-BE81A6D32740}"/>
            </c:ext>
          </c:extLst>
        </c:ser>
        <c:dLbls>
          <c:showLegendKey val="0"/>
          <c:showVal val="0"/>
          <c:showCatName val="0"/>
          <c:showSerName val="0"/>
          <c:showPercent val="0"/>
          <c:showBubbleSize val="0"/>
        </c:dLbls>
        <c:gapWidth val="150"/>
        <c:axId val="409895744"/>
        <c:axId val="1"/>
      </c:barChart>
      <c:catAx>
        <c:axId val="409895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2779043280182234E-2"/>
              <c:y val="0.299003671052746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95744"/>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56606084216798E-2"/>
          <c:y val="4.5016077170418008E-2"/>
          <c:w val="0.86046586788792412"/>
          <c:h val="0.55305466237942125"/>
        </c:manualLayout>
      </c:layout>
      <c:barChart>
        <c:barDir val="col"/>
        <c:grouping val="clustered"/>
        <c:varyColors val="0"/>
        <c:ser>
          <c:idx val="0"/>
          <c:order val="0"/>
          <c:tx>
            <c:strRef>
              <c:f>'4.1.1-график'!$B$5</c:f>
              <c:strCache>
                <c:ptCount val="1"/>
                <c:pt idx="0">
                  <c:v>Активтер</c:v>
                </c:pt>
              </c:strCache>
            </c:strRef>
          </c:tx>
          <c:spPr>
            <a:solidFill>
              <a:srgbClr val="99CCFF"/>
            </a:solidFill>
            <a:ln w="25400">
              <a:noFill/>
            </a:ln>
          </c:spPr>
          <c:invertIfNegative val="0"/>
          <c:cat>
            <c:strRef>
              <c:f>'4.1.1-график'!$C$4:$I$4</c:f>
              <c:strCache>
                <c:ptCount val="7"/>
                <c:pt idx="0">
                  <c:v>01.01.2006</c:v>
                </c:pt>
                <c:pt idx="1">
                  <c:v> 01.01.07</c:v>
                </c:pt>
                <c:pt idx="2">
                  <c:v>01.01.2008</c:v>
                </c:pt>
                <c:pt idx="3">
                  <c:v>01.01.2009</c:v>
                </c:pt>
                <c:pt idx="4">
                  <c:v>01.01.2010</c:v>
                </c:pt>
                <c:pt idx="5">
                  <c:v>01.01.2011</c:v>
                </c:pt>
                <c:pt idx="6">
                  <c:v>01.10.2011</c:v>
                </c:pt>
              </c:strCache>
            </c:strRef>
          </c:cat>
          <c:val>
            <c:numRef>
              <c:f>'4.1.1-график'!$C$5:$I$5</c:f>
              <c:numCache>
                <c:formatCode>#\ ##0.0</c:formatCode>
                <c:ptCount val="7"/>
                <c:pt idx="0">
                  <c:v>73.361500000000007</c:v>
                </c:pt>
                <c:pt idx="1">
                  <c:v>135.4897</c:v>
                </c:pt>
                <c:pt idx="2">
                  <c:v>223.55610000000001</c:v>
                </c:pt>
                <c:pt idx="3" formatCode="_(* #\ ##0.0_);_(* \(#\ ##0.0\);_(* &quot;-&quot;??_);_(@_)">
                  <c:v>268.8229</c:v>
                </c:pt>
                <c:pt idx="4">
                  <c:v>297.25221699999997</c:v>
                </c:pt>
                <c:pt idx="5">
                  <c:v>343.23439000000002</c:v>
                </c:pt>
                <c:pt idx="6">
                  <c:v>364.21340900000001</c:v>
                </c:pt>
              </c:numCache>
            </c:numRef>
          </c:val>
          <c:extLst>
            <c:ext xmlns:c16="http://schemas.microsoft.com/office/drawing/2014/chart" uri="{C3380CC4-5D6E-409C-BE32-E72D297353CC}">
              <c16:uniqueId val="{00000000-B73A-43D7-92D5-5EE0946E5AC1}"/>
            </c:ext>
          </c:extLst>
        </c:ser>
        <c:ser>
          <c:idx val="1"/>
          <c:order val="1"/>
          <c:tx>
            <c:strRef>
              <c:f>'4.1.1-график'!$B$6</c:f>
              <c:strCache>
                <c:ptCount val="1"/>
                <c:pt idx="0">
                  <c:v>Меншікті капитал</c:v>
                </c:pt>
              </c:strCache>
            </c:strRef>
          </c:tx>
          <c:spPr>
            <a:solidFill>
              <a:srgbClr val="800000"/>
            </a:solidFill>
            <a:ln w="25400">
              <a:noFill/>
            </a:ln>
          </c:spPr>
          <c:invertIfNegative val="0"/>
          <c:cat>
            <c:strRef>
              <c:f>'4.1.1-график'!$C$4:$I$4</c:f>
              <c:strCache>
                <c:ptCount val="7"/>
                <c:pt idx="0">
                  <c:v>01.01.2006</c:v>
                </c:pt>
                <c:pt idx="1">
                  <c:v> 01.01.07</c:v>
                </c:pt>
                <c:pt idx="2">
                  <c:v>01.01.2008</c:v>
                </c:pt>
                <c:pt idx="3">
                  <c:v>01.01.2009</c:v>
                </c:pt>
                <c:pt idx="4">
                  <c:v>01.01.2010</c:v>
                </c:pt>
                <c:pt idx="5">
                  <c:v>01.01.2011</c:v>
                </c:pt>
                <c:pt idx="6">
                  <c:v>01.10.2011</c:v>
                </c:pt>
              </c:strCache>
            </c:strRef>
          </c:cat>
          <c:val>
            <c:numRef>
              <c:f>'4.1.1-график'!$C$6:$I$6</c:f>
              <c:numCache>
                <c:formatCode>#\ ##0.0</c:formatCode>
                <c:ptCount val="7"/>
                <c:pt idx="0">
                  <c:v>45.259800000000006</c:v>
                </c:pt>
                <c:pt idx="1">
                  <c:v>80.200699999999998</c:v>
                </c:pt>
                <c:pt idx="2">
                  <c:v>126.27680000000001</c:v>
                </c:pt>
                <c:pt idx="3" formatCode="_(* #\ ##0.0_);_(* \(#\ ##0.0\);_(* &quot;-&quot;??_);_(@_)">
                  <c:v>165.92939999999999</c:v>
                </c:pt>
                <c:pt idx="4" formatCode="_(* #\ ##0.0_);_(* \(#\ ##0.0\);_(* &quot;-&quot;??_);_(@_)">
                  <c:v>180.48002700000001</c:v>
                </c:pt>
                <c:pt idx="5" formatCode="_(* #\ ##0.0_);_(* \(#\ ##0.0\);_(* &quot;-&quot;??_);_(@_)">
                  <c:v>208.657566</c:v>
                </c:pt>
                <c:pt idx="6" formatCode="_(* #\ ##0.0_);_(* \(#\ ##0.0\);_(* &quot;-&quot;??_);_(@_)">
                  <c:v>221.980919</c:v>
                </c:pt>
              </c:numCache>
            </c:numRef>
          </c:val>
          <c:extLst>
            <c:ext xmlns:c16="http://schemas.microsoft.com/office/drawing/2014/chart" uri="{C3380CC4-5D6E-409C-BE32-E72D297353CC}">
              <c16:uniqueId val="{00000001-B73A-43D7-92D5-5EE0946E5AC1}"/>
            </c:ext>
          </c:extLst>
        </c:ser>
        <c:ser>
          <c:idx val="2"/>
          <c:order val="2"/>
          <c:tx>
            <c:strRef>
              <c:f>'4.1.1-график'!$B$7</c:f>
              <c:strCache>
                <c:ptCount val="1"/>
                <c:pt idx="0">
                  <c:v>Сақтандыру сыйлықақылары*</c:v>
                </c:pt>
              </c:strCache>
            </c:strRef>
          </c:tx>
          <c:spPr>
            <a:solidFill>
              <a:srgbClr val="99CC00"/>
            </a:solidFill>
            <a:ln w="25400">
              <a:noFill/>
            </a:ln>
          </c:spPr>
          <c:invertIfNegative val="0"/>
          <c:cat>
            <c:strRef>
              <c:f>'4.1.1-график'!$C$4:$I$4</c:f>
              <c:strCache>
                <c:ptCount val="7"/>
                <c:pt idx="0">
                  <c:v>01.01.2006</c:v>
                </c:pt>
                <c:pt idx="1">
                  <c:v> 01.01.07</c:v>
                </c:pt>
                <c:pt idx="2">
                  <c:v>01.01.2008</c:v>
                </c:pt>
                <c:pt idx="3">
                  <c:v>01.01.2009</c:v>
                </c:pt>
                <c:pt idx="4">
                  <c:v>01.01.2010</c:v>
                </c:pt>
                <c:pt idx="5">
                  <c:v>01.01.2011</c:v>
                </c:pt>
                <c:pt idx="6">
                  <c:v>01.10.2011</c:v>
                </c:pt>
              </c:strCache>
            </c:strRef>
          </c:cat>
          <c:val>
            <c:numRef>
              <c:f>'4.1.1-график'!$C$7:$I$7</c:f>
              <c:numCache>
                <c:formatCode>#\ ##0.0</c:formatCode>
                <c:ptCount val="7"/>
                <c:pt idx="0">
                  <c:v>64.295127999999991</c:v>
                </c:pt>
                <c:pt idx="1">
                  <c:v>119.739294</c:v>
                </c:pt>
                <c:pt idx="2">
                  <c:v>147.34331</c:v>
                </c:pt>
                <c:pt idx="3" formatCode="_(* #\ ##0.0_);_(* \(#\ ##0.0\);_(* &quot;-&quot;??_);_(@_)">
                  <c:v>133.48761100000002</c:v>
                </c:pt>
                <c:pt idx="4" formatCode="_(* #\ ##0.0_);_(* \(#\ ##0.0\);_(* &quot;-&quot;??_);_(@_)">
                  <c:v>113.3</c:v>
                </c:pt>
                <c:pt idx="5" formatCode="_(* #\ ##0.0_);_(* \(#\ ##0.0\);_(* &quot;-&quot;??_);_(@_)">
                  <c:v>140</c:v>
                </c:pt>
                <c:pt idx="6" formatCode="_(* #\ ##0.0_);_(* \(#\ ##0.0\);_(* &quot;-&quot;??_);_(@_)">
                  <c:v>129.6</c:v>
                </c:pt>
              </c:numCache>
            </c:numRef>
          </c:val>
          <c:extLst>
            <c:ext xmlns:c16="http://schemas.microsoft.com/office/drawing/2014/chart" uri="{C3380CC4-5D6E-409C-BE32-E72D297353CC}">
              <c16:uniqueId val="{00000002-B73A-43D7-92D5-5EE0946E5AC1}"/>
            </c:ext>
          </c:extLst>
        </c:ser>
        <c:ser>
          <c:idx val="3"/>
          <c:order val="3"/>
          <c:tx>
            <c:strRef>
              <c:f>'4.1.1-график'!$B$8</c:f>
              <c:strCache>
                <c:ptCount val="1"/>
                <c:pt idx="0">
                  <c:v>Сақтандыру резервтері</c:v>
                </c:pt>
              </c:strCache>
            </c:strRef>
          </c:tx>
          <c:spPr>
            <a:solidFill>
              <a:srgbClr val="666699"/>
            </a:solidFill>
            <a:ln w="25400">
              <a:noFill/>
            </a:ln>
          </c:spPr>
          <c:invertIfNegative val="0"/>
          <c:cat>
            <c:strRef>
              <c:f>'4.1.1-график'!$C$4:$I$4</c:f>
              <c:strCache>
                <c:ptCount val="7"/>
                <c:pt idx="0">
                  <c:v>01.01.2006</c:v>
                </c:pt>
                <c:pt idx="1">
                  <c:v> 01.01.07</c:v>
                </c:pt>
                <c:pt idx="2">
                  <c:v>01.01.2008</c:v>
                </c:pt>
                <c:pt idx="3">
                  <c:v>01.01.2009</c:v>
                </c:pt>
                <c:pt idx="4">
                  <c:v>01.01.2010</c:v>
                </c:pt>
                <c:pt idx="5">
                  <c:v>01.01.2011</c:v>
                </c:pt>
                <c:pt idx="6">
                  <c:v>01.10.2011</c:v>
                </c:pt>
              </c:strCache>
            </c:strRef>
          </c:cat>
          <c:val>
            <c:numRef>
              <c:f>'4.1.1-график'!$C$8:$I$8</c:f>
              <c:numCache>
                <c:formatCode>#\ ##0.0</c:formatCode>
                <c:ptCount val="7"/>
                <c:pt idx="0">
                  <c:v>32.070399999999999</c:v>
                </c:pt>
                <c:pt idx="1">
                  <c:v>67.592699999999994</c:v>
                </c:pt>
                <c:pt idx="2">
                  <c:v>86.359800000000007</c:v>
                </c:pt>
                <c:pt idx="3" formatCode="_(* #\ ##0.0_);_(* \(#\ ##0.0\);_(* &quot;-&quot;??_);_(@_)">
                  <c:v>86.265600000000006</c:v>
                </c:pt>
                <c:pt idx="4" formatCode="_(* #\ ##0.0_);_(* \(#\ ##0.0\);_(* &quot;-&quot;??_);_(@_)">
                  <c:v>101.011539</c:v>
                </c:pt>
                <c:pt idx="5" formatCode="_(* #\ ##0.0_);_(* \(#\ ##0.0\);_(* &quot;-&quot;??_);_(@_)">
                  <c:v>114.919173</c:v>
                </c:pt>
                <c:pt idx="6" formatCode="_(* #\ ##0.0_);_(* \(#\ ##0.0\);_(* &quot;-&quot;??_);_(@_)">
                  <c:v>121.515879</c:v>
                </c:pt>
              </c:numCache>
            </c:numRef>
          </c:val>
          <c:extLst>
            <c:ext xmlns:c16="http://schemas.microsoft.com/office/drawing/2014/chart" uri="{C3380CC4-5D6E-409C-BE32-E72D297353CC}">
              <c16:uniqueId val="{00000003-B73A-43D7-92D5-5EE0946E5AC1}"/>
            </c:ext>
          </c:extLst>
        </c:ser>
        <c:dLbls>
          <c:showLegendKey val="0"/>
          <c:showVal val="0"/>
          <c:showCatName val="0"/>
          <c:showSerName val="0"/>
          <c:showPercent val="0"/>
          <c:showBubbleSize val="0"/>
        </c:dLbls>
        <c:gapWidth val="100"/>
        <c:axId val="409900664"/>
        <c:axId val="1"/>
      </c:barChart>
      <c:scatterChart>
        <c:scatterStyle val="lineMarker"/>
        <c:varyColors val="0"/>
        <c:ser>
          <c:idx val="4"/>
          <c:order val="4"/>
          <c:tx>
            <c:strRef>
              <c:f>'4.1.1-график'!$B$9</c:f>
              <c:strCache>
                <c:ptCount val="1"/>
                <c:pt idx="0">
                  <c:v>СК/Активтер (оң ось)</c:v>
                </c:pt>
              </c:strCache>
            </c:strRef>
          </c:tx>
          <c:spPr>
            <a:ln w="25400">
              <a:solidFill>
                <a:srgbClr val="FF0000"/>
              </a:solidFill>
              <a:prstDash val="solid"/>
            </a:ln>
          </c:spPr>
          <c:marker>
            <c:symbol val="triangle"/>
            <c:size val="4"/>
            <c:spPr>
              <a:solidFill>
                <a:srgbClr val="FF0000"/>
              </a:solidFill>
              <a:ln>
                <a:solidFill>
                  <a:srgbClr val="FF0000"/>
                </a:solidFill>
                <a:prstDash val="solid"/>
              </a:ln>
            </c:spPr>
          </c:marker>
          <c:xVal>
            <c:strRef>
              <c:f>'4.1.1-график'!$C$4:$I$4</c:f>
              <c:strCache>
                <c:ptCount val="7"/>
                <c:pt idx="0">
                  <c:v>01.01.2006</c:v>
                </c:pt>
                <c:pt idx="1">
                  <c:v> 01.01.07</c:v>
                </c:pt>
                <c:pt idx="2">
                  <c:v>01.01.2008</c:v>
                </c:pt>
                <c:pt idx="3">
                  <c:v>01.01.2009</c:v>
                </c:pt>
                <c:pt idx="4">
                  <c:v>01.01.2010</c:v>
                </c:pt>
                <c:pt idx="5">
                  <c:v>01.01.2011</c:v>
                </c:pt>
                <c:pt idx="6">
                  <c:v>01.10.2011</c:v>
                </c:pt>
              </c:strCache>
            </c:strRef>
          </c:xVal>
          <c:yVal>
            <c:numRef>
              <c:f>'4.1.1-график'!$C$9:$I$9</c:f>
              <c:numCache>
                <c:formatCode>0.00</c:formatCode>
                <c:ptCount val="7"/>
                <c:pt idx="0">
                  <c:v>0.61694212904588919</c:v>
                </c:pt>
                <c:pt idx="1">
                  <c:v>0.59193208044596746</c:v>
                </c:pt>
                <c:pt idx="2">
                  <c:v>0.56485508559149133</c:v>
                </c:pt>
                <c:pt idx="3">
                  <c:v>0.61724428982798707</c:v>
                </c:pt>
                <c:pt idx="4">
                  <c:v>0.60716124785033987</c:v>
                </c:pt>
                <c:pt idx="5">
                  <c:v>0.60791567534943103</c:v>
                </c:pt>
                <c:pt idx="6">
                  <c:v>0.60948035825885805</c:v>
                </c:pt>
              </c:numCache>
            </c:numRef>
          </c:yVal>
          <c:smooth val="1"/>
          <c:extLst>
            <c:ext xmlns:c16="http://schemas.microsoft.com/office/drawing/2014/chart" uri="{C3380CC4-5D6E-409C-BE32-E72D297353CC}">
              <c16:uniqueId val="{00000004-B73A-43D7-92D5-5EE0946E5AC1}"/>
            </c:ext>
          </c:extLst>
        </c:ser>
        <c:ser>
          <c:idx val="5"/>
          <c:order val="5"/>
          <c:tx>
            <c:strRef>
              <c:f>'4.1.1-график'!$B$10</c:f>
              <c:strCache>
                <c:ptCount val="1"/>
                <c:pt idx="0">
                  <c:v>СК/Сақтандыру резервтері (оң ось)</c:v>
                </c:pt>
              </c:strCache>
            </c:strRef>
          </c:tx>
          <c:spPr>
            <a:ln w="25400">
              <a:solidFill>
                <a:srgbClr val="008000"/>
              </a:solidFill>
              <a:prstDash val="solid"/>
            </a:ln>
          </c:spPr>
          <c:marker>
            <c:symbol val="circle"/>
            <c:size val="5"/>
            <c:spPr>
              <a:solidFill>
                <a:srgbClr val="008000"/>
              </a:solidFill>
              <a:ln>
                <a:solidFill>
                  <a:srgbClr val="008000"/>
                </a:solidFill>
                <a:prstDash val="solid"/>
              </a:ln>
            </c:spPr>
          </c:marker>
          <c:xVal>
            <c:strRef>
              <c:f>'4.1.1-график'!$C$4:$I$4</c:f>
              <c:strCache>
                <c:ptCount val="7"/>
                <c:pt idx="0">
                  <c:v>01.01.2006</c:v>
                </c:pt>
                <c:pt idx="1">
                  <c:v> 01.01.07</c:v>
                </c:pt>
                <c:pt idx="2">
                  <c:v>01.01.2008</c:v>
                </c:pt>
                <c:pt idx="3">
                  <c:v>01.01.2009</c:v>
                </c:pt>
                <c:pt idx="4">
                  <c:v>01.01.2010</c:v>
                </c:pt>
                <c:pt idx="5">
                  <c:v>01.01.2011</c:v>
                </c:pt>
                <c:pt idx="6">
                  <c:v>01.10.2011</c:v>
                </c:pt>
              </c:strCache>
            </c:strRef>
          </c:xVal>
          <c:yVal>
            <c:numRef>
              <c:f>'4.1.1-график'!$C$10:$I$10</c:f>
              <c:numCache>
                <c:formatCode>0.00</c:formatCode>
                <c:ptCount val="7"/>
                <c:pt idx="0">
                  <c:v>1.4112639692676114</c:v>
                </c:pt>
                <c:pt idx="1">
                  <c:v>1.186529018666217</c:v>
                </c:pt>
                <c:pt idx="2">
                  <c:v>1.4622173742875737</c:v>
                </c:pt>
                <c:pt idx="3">
                  <c:v>1.9234712330291561</c:v>
                </c:pt>
                <c:pt idx="4">
                  <c:v>1.7867268312781572</c:v>
                </c:pt>
                <c:pt idx="5">
                  <c:v>1.8156897630998441</c:v>
                </c:pt>
                <c:pt idx="6">
                  <c:v>1.8267647061994261</c:v>
                </c:pt>
              </c:numCache>
            </c:numRef>
          </c:yVal>
          <c:smooth val="1"/>
          <c:extLst>
            <c:ext xmlns:c16="http://schemas.microsoft.com/office/drawing/2014/chart" uri="{C3380CC4-5D6E-409C-BE32-E72D297353CC}">
              <c16:uniqueId val="{00000005-B73A-43D7-92D5-5EE0946E5AC1}"/>
            </c:ext>
          </c:extLst>
        </c:ser>
        <c:dLbls>
          <c:showLegendKey val="0"/>
          <c:showVal val="0"/>
          <c:showCatName val="0"/>
          <c:showSerName val="0"/>
          <c:showPercent val="0"/>
          <c:showBubbleSize val="0"/>
        </c:dLbls>
        <c:axId val="3"/>
        <c:axId val="4"/>
      </c:scatterChart>
      <c:catAx>
        <c:axId val="4099006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900664"/>
        <c:crosses val="autoZero"/>
        <c:crossBetween val="between"/>
      </c:valAx>
      <c:valAx>
        <c:axId val="3"/>
        <c:scaling>
          <c:orientation val="minMax"/>
        </c:scaling>
        <c:delete val="1"/>
        <c:axPos val="b"/>
        <c:majorTickMark val="out"/>
        <c:minorTickMark val="none"/>
        <c:tickLblPos val="nextTo"/>
        <c:crossAx val="4"/>
        <c:crosses val="autoZero"/>
        <c:crossBetween val="midCat"/>
      </c:valAx>
      <c:valAx>
        <c:axId val="4"/>
        <c:scaling>
          <c:orientation val="minMax"/>
          <c:max val="2"/>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5"/>
      </c:valAx>
    </c:plotArea>
    <c:legend>
      <c:legendPos val="b"/>
      <c:layout>
        <c:manualLayout>
          <c:xMode val="edge"/>
          <c:yMode val="edge"/>
          <c:x val="8.9445438282647581E-3"/>
          <c:y val="0.81672025723472674"/>
          <c:w val="0.9856887298747764"/>
          <c:h val="0.16720257234726688"/>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79477452120174"/>
          <c:y val="5.982930951735075E-2"/>
          <c:w val="0.8721825858165575"/>
          <c:h val="0.50427560878909916"/>
        </c:manualLayout>
      </c:layout>
      <c:barChart>
        <c:barDir val="col"/>
        <c:grouping val="stacked"/>
        <c:varyColors val="0"/>
        <c:ser>
          <c:idx val="0"/>
          <c:order val="0"/>
          <c:tx>
            <c:strRef>
              <c:f>'4.1.2-график'!$B$5</c:f>
              <c:strCache>
                <c:ptCount val="1"/>
                <c:pt idx="0">
                  <c:v>Міндетті сақтандыру</c:v>
                </c:pt>
              </c:strCache>
            </c:strRef>
          </c:tx>
          <c:spPr>
            <a:solidFill>
              <a:srgbClr val="0000FF"/>
            </a:solidFill>
            <a:ln w="25400">
              <a:noFill/>
            </a:ln>
          </c:spPr>
          <c:invertIfNegative val="0"/>
          <c:cat>
            <c:strRef>
              <c:f>'4.1.2-график'!$C$4:$L$4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'4.1.2-график'!$C$5:$L$5</c:f>
              <c:numCache>
                <c:formatCode>#\ ##0.0</c:formatCode>
                <c:ptCount val="10"/>
                <c:pt idx="0">
                  <c:v>11610.754000000001</c:v>
                </c:pt>
                <c:pt idx="1">
                  <c:v>17877.557000000001</c:v>
                </c:pt>
                <c:pt idx="2">
                  <c:v>19667.848000000002</c:v>
                </c:pt>
                <c:pt idx="3">
                  <c:v>29989.252</c:v>
                </c:pt>
                <c:pt idx="4">
                  <c:v>30509.069</c:v>
                </c:pt>
                <c:pt idx="5" formatCode="#\ ##0.0_ ;\-#\ ##0.0\ ">
                  <c:v>35437.038999999997</c:v>
                </c:pt>
                <c:pt idx="7" formatCode="General">
                  <c:v>23368.400000000001</c:v>
                </c:pt>
                <c:pt idx="8" formatCode="#\ ##0.0_ ;\-#\ ##0.0\ ">
                  <c:v>28116.5</c:v>
                </c:pt>
                <c:pt idx="9" formatCode="#\ ##0.0_ ;\-#\ ##0.0\ ">
                  <c:v>34283.107000000004</c:v>
                </c:pt>
              </c:numCache>
            </c:numRef>
          </c:val>
          <c:extLst>
            <c:ext xmlns:c16="http://schemas.microsoft.com/office/drawing/2014/chart" uri="{C3380CC4-5D6E-409C-BE32-E72D297353CC}">
              <c16:uniqueId val="{00000000-4E1D-478E-9E6C-AA57C5EAAB5E}"/>
            </c:ext>
          </c:extLst>
        </c:ser>
        <c:ser>
          <c:idx val="1"/>
          <c:order val="1"/>
          <c:tx>
            <c:strRef>
              <c:f>'4.1.2-график'!$B$6</c:f>
              <c:strCache>
                <c:ptCount val="1"/>
                <c:pt idx="0">
                  <c:v>Ерікті жеке сақтандыру</c:v>
                </c:pt>
              </c:strCache>
            </c:strRef>
          </c:tx>
          <c:spPr>
            <a:solidFill>
              <a:srgbClr val="FF0000"/>
            </a:solidFill>
            <a:ln w="25400">
              <a:noFill/>
            </a:ln>
          </c:spPr>
          <c:invertIfNegative val="0"/>
          <c:cat>
            <c:strRef>
              <c:f>'4.1.2-график'!$C$4:$L$4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'4.1.2-график'!$C$6:$L$6</c:f>
              <c:numCache>
                <c:formatCode>#\ ##0.0</c:formatCode>
                <c:ptCount val="10"/>
                <c:pt idx="0">
                  <c:v>7774.3689999999997</c:v>
                </c:pt>
                <c:pt idx="1">
                  <c:v>12873.502</c:v>
                </c:pt>
                <c:pt idx="2">
                  <c:v>16193.37</c:v>
                </c:pt>
                <c:pt idx="3">
                  <c:v>18883.833999999999</c:v>
                </c:pt>
                <c:pt idx="4">
                  <c:v>21922.207999999999</c:v>
                </c:pt>
                <c:pt idx="5" formatCode="#\ ##0.0_ ;\-#\ ##0.0\ ">
                  <c:v>35144.851999999999</c:v>
                </c:pt>
                <c:pt idx="7" formatCode="General">
                  <c:v>15917.8</c:v>
                </c:pt>
                <c:pt idx="8" formatCode="#\ ##0.0_ ;\-#\ ##0.0\ ">
                  <c:v>25490</c:v>
                </c:pt>
                <c:pt idx="9" formatCode="#\ ##0.0_ ;\-#\ ##0.0\ ">
                  <c:v>37887.561999999998</c:v>
                </c:pt>
              </c:numCache>
            </c:numRef>
          </c:val>
          <c:extLst>
            <c:ext xmlns:c16="http://schemas.microsoft.com/office/drawing/2014/chart" uri="{C3380CC4-5D6E-409C-BE32-E72D297353CC}">
              <c16:uniqueId val="{00000001-4E1D-478E-9E6C-AA57C5EAAB5E}"/>
            </c:ext>
          </c:extLst>
        </c:ser>
        <c:ser>
          <c:idx val="2"/>
          <c:order val="2"/>
          <c:tx>
            <c:strRef>
              <c:f>'4.1.2-график'!$B$7</c:f>
              <c:strCache>
                <c:ptCount val="1"/>
                <c:pt idx="0">
                  <c:v>Ерікті мүліктік сақтандыру</c:v>
                </c:pt>
              </c:strCache>
            </c:strRef>
          </c:tx>
          <c:spPr>
            <a:solidFill>
              <a:srgbClr val="008000"/>
            </a:solidFill>
            <a:ln w="25400">
              <a:noFill/>
            </a:ln>
          </c:spPr>
          <c:invertIfNegative val="0"/>
          <c:cat>
            <c:strRef>
              <c:f>'4.1.2-график'!$C$4:$L$4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'4.1.2-график'!$C$7:$L$7</c:f>
              <c:numCache>
                <c:formatCode>#\ ##0.0</c:formatCode>
                <c:ptCount val="10"/>
                <c:pt idx="0">
                  <c:v>44910.004999999997</c:v>
                </c:pt>
                <c:pt idx="1">
                  <c:v>88988.235000000001</c:v>
                </c:pt>
                <c:pt idx="2">
                  <c:v>111482.092</c:v>
                </c:pt>
                <c:pt idx="3">
                  <c:v>84614.524999999994</c:v>
                </c:pt>
                <c:pt idx="4">
                  <c:v>60858.381999999998</c:v>
                </c:pt>
                <c:pt idx="5" formatCode="#\ ##0.0_ ;\-#\ ##0.0\ ">
                  <c:v>69382.001000000004</c:v>
                </c:pt>
                <c:pt idx="7" formatCode="General">
                  <c:v>44507.5</c:v>
                </c:pt>
                <c:pt idx="8" formatCode="#\ ##0.0_ ;\-#\ ##0.0\ ">
                  <c:v>52536.4</c:v>
                </c:pt>
                <c:pt idx="9" formatCode="#\ ##0.0_ ;\-#\ ##0.0\ ">
                  <c:v>57478.792000000001</c:v>
                </c:pt>
              </c:numCache>
            </c:numRef>
          </c:val>
          <c:extLst>
            <c:ext xmlns:c16="http://schemas.microsoft.com/office/drawing/2014/chart" uri="{C3380CC4-5D6E-409C-BE32-E72D297353CC}">
              <c16:uniqueId val="{00000002-4E1D-478E-9E6C-AA57C5EAAB5E}"/>
            </c:ext>
          </c:extLst>
        </c:ser>
        <c:dLbls>
          <c:showLegendKey val="0"/>
          <c:showVal val="0"/>
          <c:showCatName val="0"/>
          <c:showSerName val="0"/>
          <c:showPercent val="0"/>
          <c:showBubbleSize val="0"/>
        </c:dLbls>
        <c:gapWidth val="150"/>
        <c:overlap val="100"/>
        <c:axId val="409846216"/>
        <c:axId val="1"/>
      </c:barChart>
      <c:lineChart>
        <c:grouping val="standard"/>
        <c:varyColors val="0"/>
        <c:ser>
          <c:idx val="3"/>
          <c:order val="3"/>
          <c:tx>
            <c:strRef>
              <c:f>'4.1.2-график'!$B$8</c:f>
              <c:strCache>
                <c:ptCount val="1"/>
                <c:pt idx="0">
                  <c:v>Барлығы</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val>
            <c:numRef>
              <c:f>'4.1.2-график'!$C$8:$L$8</c:f>
              <c:numCache>
                <c:formatCode>#\ ##0.0</c:formatCode>
                <c:ptCount val="10"/>
                <c:pt idx="0">
                  <c:v>64295.127999999997</c:v>
                </c:pt>
                <c:pt idx="1">
                  <c:v>119739.29399999999</c:v>
                </c:pt>
                <c:pt idx="2">
                  <c:v>147343.31</c:v>
                </c:pt>
                <c:pt idx="3">
                  <c:v>133487.611</c:v>
                </c:pt>
                <c:pt idx="4">
                  <c:v>113289.659</c:v>
                </c:pt>
                <c:pt idx="5" formatCode="#\ ##0.0_ ;\-#\ ##0.0\ ">
                  <c:v>139963.89199999999</c:v>
                </c:pt>
                <c:pt idx="7" formatCode="General">
                  <c:v>83793.7</c:v>
                </c:pt>
                <c:pt idx="8">
                  <c:v>106142.8</c:v>
                </c:pt>
                <c:pt idx="9" formatCode="#\ ##0.0_ ;\-#\ ##0.0\ ">
                  <c:v>129649.461</c:v>
                </c:pt>
              </c:numCache>
            </c:numRef>
          </c:val>
          <c:smooth val="0"/>
          <c:extLst>
            <c:ext xmlns:c16="http://schemas.microsoft.com/office/drawing/2014/chart" uri="{C3380CC4-5D6E-409C-BE32-E72D297353CC}">
              <c16:uniqueId val="{00000003-4E1D-478E-9E6C-AA57C5EAAB5E}"/>
            </c:ext>
          </c:extLst>
        </c:ser>
        <c:dLbls>
          <c:showLegendKey val="0"/>
          <c:showVal val="0"/>
          <c:showCatName val="0"/>
          <c:showSerName val="0"/>
          <c:showPercent val="0"/>
          <c:showBubbleSize val="0"/>
        </c:dLbls>
        <c:marker val="1"/>
        <c:smooth val="0"/>
        <c:axId val="409846216"/>
        <c:axId val="1"/>
      </c:lineChart>
      <c:catAx>
        <c:axId val="409846216"/>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46216"/>
        <c:crosses val="autoZero"/>
        <c:crossBetween val="between"/>
        <c:dispUnits>
          <c:builtInUnit val="thousands"/>
        </c:dispUnits>
      </c:valAx>
      <c:spPr>
        <a:noFill/>
        <a:ln w="25400">
          <a:noFill/>
        </a:ln>
      </c:spPr>
    </c:plotArea>
    <c:legend>
      <c:legendPos val="b"/>
      <c:layout>
        <c:manualLayout>
          <c:xMode val="edge"/>
          <c:yMode val="edge"/>
          <c:x val="1.2531328320802004E-2"/>
          <c:y val="0.79059829059829057"/>
          <c:w val="0.97994987468671679"/>
          <c:h val="0.19658119658119658"/>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'4.1.3-график'!#REF!</c:f>
              <c:strCache>
                <c:ptCount val="1"/>
                <c:pt idx="0">
                  <c:v>Обязательное страхование</c:v>
                </c:pt>
              </c:strCache>
            </c:strRef>
          </c:tx>
          <c:spPr>
            <a:solidFill>
              <a:srgbClr val="9999FF"/>
            </a:solidFill>
            <a:ln w="12700">
              <a:solidFill>
                <a:srgbClr val="000000"/>
              </a:solidFill>
              <a:prstDash val="solid"/>
            </a:ln>
          </c:spPr>
          <c:invertIfNegative val="0"/>
          <c:cat>
            <c:numRef>
              <c:f>'4.1.3-график'!#REF!</c:f>
              <c:numCache>
                <c:formatCode>General</c:formatCode>
                <c:ptCount val="6"/>
                <c:pt idx="0">
                  <c:v>38718</c:v>
                </c:pt>
                <c:pt idx="1">
                  <c:v>39083</c:v>
                </c:pt>
                <c:pt idx="2">
                  <c:v>39448</c:v>
                </c:pt>
                <c:pt idx="3">
                  <c:v>39814</c:v>
                </c:pt>
                <c:pt idx="4">
                  <c:v>40179</c:v>
                </c:pt>
                <c:pt idx="5">
                  <c:v>40452</c:v>
                </c:pt>
              </c:numCache>
            </c:numRef>
          </c:cat>
          <c:val>
            <c:numRef>
              <c:f>'4.1.3-график'!#REF!</c:f>
              <c:numCache>
                <c:formatCode>General</c:formatCode>
                <c:ptCount val="6"/>
                <c:pt idx="0">
                  <c:v>3.3127</c:v>
                </c:pt>
                <c:pt idx="1">
                  <c:v>4.9737260000000001</c:v>
                </c:pt>
                <c:pt idx="2">
                  <c:v>5.4843959999999994</c:v>
                </c:pt>
                <c:pt idx="3">
                  <c:v>9.0533859999999997</c:v>
                </c:pt>
                <c:pt idx="4">
                  <c:v>7.7922000000000002</c:v>
                </c:pt>
                <c:pt idx="5">
                  <c:v>7.1076000000000006</c:v>
                </c:pt>
              </c:numCache>
            </c:numRef>
          </c:val>
          <c:extLst>
            <c:ext xmlns:c16="http://schemas.microsoft.com/office/drawing/2014/chart" uri="{C3380CC4-5D6E-409C-BE32-E72D297353CC}">
              <c16:uniqueId val="{00000000-5630-4562-A7F9-AEBFDCCB8655}"/>
            </c:ext>
          </c:extLst>
        </c:ser>
        <c:ser>
          <c:idx val="1"/>
          <c:order val="1"/>
          <c:tx>
            <c:strRef>
              <c:f>'4.1.3-график'!#REF!</c:f>
              <c:strCache>
                <c:ptCount val="1"/>
                <c:pt idx="0">
                  <c:v>Добровольное личное страхование</c:v>
                </c:pt>
              </c:strCache>
            </c:strRef>
          </c:tx>
          <c:spPr>
            <a:solidFill>
              <a:srgbClr val="993366"/>
            </a:solidFill>
            <a:ln w="12700">
              <a:solidFill>
                <a:srgbClr val="000000"/>
              </a:solidFill>
              <a:prstDash val="solid"/>
            </a:ln>
          </c:spPr>
          <c:invertIfNegative val="0"/>
          <c:cat>
            <c:numRef>
              <c:f>'4.1.3-график'!#REF!</c:f>
              <c:numCache>
                <c:formatCode>General</c:formatCode>
                <c:ptCount val="6"/>
                <c:pt idx="0">
                  <c:v>38718</c:v>
                </c:pt>
                <c:pt idx="1">
                  <c:v>39083</c:v>
                </c:pt>
                <c:pt idx="2">
                  <c:v>39448</c:v>
                </c:pt>
                <c:pt idx="3">
                  <c:v>39814</c:v>
                </c:pt>
                <c:pt idx="4">
                  <c:v>40179</c:v>
                </c:pt>
                <c:pt idx="5">
                  <c:v>40452</c:v>
                </c:pt>
              </c:numCache>
            </c:numRef>
          </c:cat>
          <c:val>
            <c:numRef>
              <c:f>'4.1.3-график'!#REF!</c:f>
              <c:numCache>
                <c:formatCode>General</c:formatCode>
                <c:ptCount val="6"/>
                <c:pt idx="0">
                  <c:v>1.6679000000000002</c:v>
                </c:pt>
                <c:pt idx="1">
                  <c:v>2.0128270000000001</c:v>
                </c:pt>
                <c:pt idx="2">
                  <c:v>4.1588599999999998</c:v>
                </c:pt>
                <c:pt idx="3">
                  <c:v>8.1515110000000011</c:v>
                </c:pt>
                <c:pt idx="4">
                  <c:v>8.8125999999999998</c:v>
                </c:pt>
                <c:pt idx="5">
                  <c:v>9.2904</c:v>
                </c:pt>
              </c:numCache>
            </c:numRef>
          </c:val>
          <c:extLst>
            <c:ext xmlns:c16="http://schemas.microsoft.com/office/drawing/2014/chart" uri="{C3380CC4-5D6E-409C-BE32-E72D297353CC}">
              <c16:uniqueId val="{00000001-5630-4562-A7F9-AEBFDCCB8655}"/>
            </c:ext>
          </c:extLst>
        </c:ser>
        <c:ser>
          <c:idx val="2"/>
          <c:order val="2"/>
          <c:tx>
            <c:strRef>
              <c:f>'4.1.3-график'!#REF!</c:f>
              <c:strCache>
                <c:ptCount val="1"/>
                <c:pt idx="0">
                  <c:v>Добровольное имущественное страхование</c:v>
                </c:pt>
              </c:strCache>
            </c:strRef>
          </c:tx>
          <c:spPr>
            <a:solidFill>
              <a:srgbClr val="FFFFCC"/>
            </a:solidFill>
            <a:ln w="12700">
              <a:solidFill>
                <a:srgbClr val="000000"/>
              </a:solidFill>
              <a:prstDash val="solid"/>
            </a:ln>
          </c:spPr>
          <c:invertIfNegative val="0"/>
          <c:cat>
            <c:numRef>
              <c:f>'4.1.3-график'!#REF!</c:f>
              <c:numCache>
                <c:formatCode>General</c:formatCode>
                <c:ptCount val="6"/>
                <c:pt idx="0">
                  <c:v>38718</c:v>
                </c:pt>
                <c:pt idx="1">
                  <c:v>39083</c:v>
                </c:pt>
                <c:pt idx="2">
                  <c:v>39448</c:v>
                </c:pt>
                <c:pt idx="3">
                  <c:v>39814</c:v>
                </c:pt>
                <c:pt idx="4">
                  <c:v>40179</c:v>
                </c:pt>
                <c:pt idx="5">
                  <c:v>40452</c:v>
                </c:pt>
              </c:numCache>
            </c:numRef>
          </c:cat>
          <c:val>
            <c:numRef>
              <c:f>'4.1.3-график'!#REF!</c:f>
              <c:numCache>
                <c:formatCode>General</c:formatCode>
                <c:ptCount val="6"/>
                <c:pt idx="0">
                  <c:v>5.7178999999999993</c:v>
                </c:pt>
                <c:pt idx="1">
                  <c:v>7.105696</c:v>
                </c:pt>
                <c:pt idx="2">
                  <c:v>39.536380999999999</c:v>
                </c:pt>
                <c:pt idx="3">
                  <c:v>38.688713</c:v>
                </c:pt>
                <c:pt idx="4">
                  <c:v>11.151200000000001</c:v>
                </c:pt>
                <c:pt idx="5">
                  <c:v>2.3241000000000001</c:v>
                </c:pt>
              </c:numCache>
            </c:numRef>
          </c:val>
          <c:extLst>
            <c:ext xmlns:c16="http://schemas.microsoft.com/office/drawing/2014/chart" uri="{C3380CC4-5D6E-409C-BE32-E72D297353CC}">
              <c16:uniqueId val="{00000002-5630-4562-A7F9-AEBFDCCB8655}"/>
            </c:ext>
          </c:extLst>
        </c:ser>
        <c:dLbls>
          <c:showLegendKey val="0"/>
          <c:showVal val="0"/>
          <c:showCatName val="0"/>
          <c:showSerName val="0"/>
          <c:showPercent val="0"/>
          <c:showBubbleSize val="0"/>
        </c:dLbls>
        <c:gapWidth val="150"/>
        <c:axId val="409845232"/>
        <c:axId val="1"/>
      </c:barChart>
      <c:catAx>
        <c:axId val="409845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3157894736842105E-2"/>
              <c:y val="0.307947019867549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45232"/>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7325227963525"/>
          <c:y val="6.5116279069767441E-2"/>
          <c:w val="0.82066869300911849"/>
          <c:h val="0.586046511627907"/>
        </c:manualLayout>
      </c:layout>
      <c:barChart>
        <c:barDir val="col"/>
        <c:grouping val="percentStacked"/>
        <c:varyColors val="0"/>
        <c:ser>
          <c:idx val="1"/>
          <c:order val="0"/>
          <c:tx>
            <c:strRef>
              <c:f>'4.1.3-график'!$B$6</c:f>
              <c:strCache>
                <c:ptCount val="1"/>
                <c:pt idx="0">
                  <c:v>Өмірді сақтандыру</c:v>
                </c:pt>
              </c:strCache>
            </c:strRef>
          </c:tx>
          <c:spPr>
            <a:solidFill>
              <a:srgbClr val="CCFFCC"/>
            </a:solidFill>
            <a:ln w="12700">
              <a:solidFill>
                <a:srgbClr val="000000"/>
              </a:solidFill>
              <a:prstDash val="solid"/>
            </a:ln>
          </c:spPr>
          <c:invertIfNegative val="0"/>
          <c:cat>
            <c:strRef>
              <c:f>'4.1.3-график'!$C$4:$I$4</c:f>
              <c:strCache>
                <c:ptCount val="7"/>
                <c:pt idx="0">
                  <c:v>01.01.06</c:v>
                </c:pt>
                <c:pt idx="1">
                  <c:v>01.01.07</c:v>
                </c:pt>
                <c:pt idx="2">
                  <c:v>01.01.08</c:v>
                </c:pt>
                <c:pt idx="3">
                  <c:v>01.01.09</c:v>
                </c:pt>
                <c:pt idx="4">
                  <c:v>01.01.10</c:v>
                </c:pt>
                <c:pt idx="5">
                  <c:v>01.01.11</c:v>
                </c:pt>
                <c:pt idx="6">
                  <c:v>01.10.11</c:v>
                </c:pt>
              </c:strCache>
            </c:strRef>
          </c:cat>
          <c:val>
            <c:numRef>
              <c:f>'4.1.3-график'!$C$6:$I$6</c:f>
              <c:numCache>
                <c:formatCode>0.0</c:formatCode>
                <c:ptCount val="7"/>
                <c:pt idx="0">
                  <c:v>2.1999999999999997</c:v>
                </c:pt>
                <c:pt idx="1">
                  <c:v>3.1</c:v>
                </c:pt>
                <c:pt idx="2">
                  <c:v>3.2</c:v>
                </c:pt>
                <c:pt idx="3">
                  <c:v>4.3</c:v>
                </c:pt>
                <c:pt idx="4">
                  <c:v>8.2000000000000011</c:v>
                </c:pt>
                <c:pt idx="5">
                  <c:v>13.3</c:v>
                </c:pt>
                <c:pt idx="6">
                  <c:v>14.899999999999999</c:v>
                </c:pt>
              </c:numCache>
            </c:numRef>
          </c:val>
          <c:extLst>
            <c:ext xmlns:c16="http://schemas.microsoft.com/office/drawing/2014/chart" uri="{C3380CC4-5D6E-409C-BE32-E72D297353CC}">
              <c16:uniqueId val="{00000000-D2ED-406D-8501-D5ED80259095}"/>
            </c:ext>
          </c:extLst>
        </c:ser>
        <c:ser>
          <c:idx val="0"/>
          <c:order val="1"/>
          <c:tx>
            <c:strRef>
              <c:f>'4.1.3-график'!$B$5</c:f>
              <c:strCache>
                <c:ptCount val="1"/>
                <c:pt idx="0">
                  <c:v>Жалпы сақтандыру</c:v>
                </c:pt>
              </c:strCache>
            </c:strRef>
          </c:tx>
          <c:spPr>
            <a:solidFill>
              <a:srgbClr val="FFCC99"/>
            </a:solidFill>
            <a:ln w="12700">
              <a:solidFill>
                <a:srgbClr val="000000"/>
              </a:solidFill>
              <a:prstDash val="solid"/>
            </a:ln>
          </c:spPr>
          <c:invertIfNegative val="0"/>
          <c:cat>
            <c:strRef>
              <c:f>'4.1.3-график'!$C$4:$I$4</c:f>
              <c:strCache>
                <c:ptCount val="7"/>
                <c:pt idx="0">
                  <c:v>01.01.06</c:v>
                </c:pt>
                <c:pt idx="1">
                  <c:v>01.01.07</c:v>
                </c:pt>
                <c:pt idx="2">
                  <c:v>01.01.08</c:v>
                </c:pt>
                <c:pt idx="3">
                  <c:v>01.01.09</c:v>
                </c:pt>
                <c:pt idx="4">
                  <c:v>01.01.10</c:v>
                </c:pt>
                <c:pt idx="5">
                  <c:v>01.01.11</c:v>
                </c:pt>
                <c:pt idx="6">
                  <c:v>01.10.11</c:v>
                </c:pt>
              </c:strCache>
            </c:strRef>
          </c:cat>
          <c:val>
            <c:numRef>
              <c:f>'4.1.3-график'!$C$5:$I$5</c:f>
              <c:numCache>
                <c:formatCode>0.0</c:formatCode>
                <c:ptCount val="7"/>
                <c:pt idx="0">
                  <c:v>97.8</c:v>
                </c:pt>
                <c:pt idx="1">
                  <c:v>96.899999999999991</c:v>
                </c:pt>
                <c:pt idx="2">
                  <c:v>96.8</c:v>
                </c:pt>
                <c:pt idx="3">
                  <c:v>95.7</c:v>
                </c:pt>
                <c:pt idx="4">
                  <c:v>91.8</c:v>
                </c:pt>
                <c:pt idx="5">
                  <c:v>86.7</c:v>
                </c:pt>
                <c:pt idx="6">
                  <c:v>85.1</c:v>
                </c:pt>
              </c:numCache>
            </c:numRef>
          </c:val>
          <c:extLst>
            <c:ext xmlns:c16="http://schemas.microsoft.com/office/drawing/2014/chart" uri="{C3380CC4-5D6E-409C-BE32-E72D297353CC}">
              <c16:uniqueId val="{00000001-D2ED-406D-8501-D5ED80259095}"/>
            </c:ext>
          </c:extLst>
        </c:ser>
        <c:dLbls>
          <c:showLegendKey val="0"/>
          <c:showVal val="0"/>
          <c:showCatName val="0"/>
          <c:showSerName val="0"/>
          <c:showPercent val="0"/>
          <c:showBubbleSize val="0"/>
        </c:dLbls>
        <c:gapWidth val="100"/>
        <c:overlap val="100"/>
        <c:axId val="409847200"/>
        <c:axId val="1"/>
      </c:barChart>
      <c:catAx>
        <c:axId val="409847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47200"/>
        <c:crosses val="autoZero"/>
        <c:crossBetween val="between"/>
      </c:valAx>
      <c:spPr>
        <a:noFill/>
        <a:ln w="25400">
          <a:noFill/>
        </a:ln>
      </c:spPr>
    </c:plotArea>
    <c:legend>
      <c:legendPos val="b"/>
      <c:layout>
        <c:manualLayout>
          <c:xMode val="edge"/>
          <c:yMode val="edge"/>
          <c:x val="9.4224924012158054E-2"/>
          <c:y val="0.9023255813953488"/>
          <c:w val="0.84802431610942253"/>
          <c:h val="8.3720930232558138E-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3701814875583"/>
          <c:y val="4.6052705548265231E-2"/>
          <c:w val="0.79885206921259355"/>
          <c:h val="0.68092214632077885"/>
        </c:manualLayout>
      </c:layout>
      <c:areaChart>
        <c:grouping val="standard"/>
        <c:varyColors val="0"/>
        <c:ser>
          <c:idx val="1"/>
          <c:order val="0"/>
          <c:tx>
            <c:strRef>
              <c:f>'2.1.2.1-график'!$B$6</c:f>
              <c:strCache>
                <c:ptCount val="1"/>
                <c:pt idx="0">
                  <c:v>Тауарлар экспорты</c:v>
                </c:pt>
              </c:strCache>
            </c:strRef>
          </c:tx>
          <c:spPr>
            <a:solidFill>
              <a:srgbClr val="9999FF"/>
            </a:solidFill>
            <a:ln w="25400">
              <a:noFill/>
            </a:ln>
          </c:spPr>
          <c:cat>
            <c:strRef>
              <c:f>'2.1.2.1-график'!$C$4:$Q$4</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'2.1.2.1-график'!$C$6:$Q$6</c:f>
              <c:numCache>
                <c:formatCode>0.00</c:formatCode>
                <c:ptCount val="15"/>
                <c:pt idx="0">
                  <c:v>15931.70872371</c:v>
                </c:pt>
                <c:pt idx="1">
                  <c:v>19484.26748115</c:v>
                </c:pt>
                <c:pt idx="2">
                  <c:v>21289.950579189892</c:v>
                </c:pt>
                <c:pt idx="3">
                  <c:v>15264.886044600014</c:v>
                </c:pt>
                <c:pt idx="4">
                  <c:v>8154.1935058300005</c:v>
                </c:pt>
                <c:pt idx="5">
                  <c:v>9338.4310155500007</c:v>
                </c:pt>
                <c:pt idx="6">
                  <c:v>12415.060408509999</c:v>
                </c:pt>
                <c:pt idx="7">
                  <c:v>14023.43888421</c:v>
                </c:pt>
                <c:pt idx="8">
                  <c:v>13616.755308360001</c:v>
                </c:pt>
                <c:pt idx="9">
                  <c:v>16335.629017929996</c:v>
                </c:pt>
                <c:pt idx="10">
                  <c:v>14814.064297370005</c:v>
                </c:pt>
                <c:pt idx="11">
                  <c:v>16071.482354131655</c:v>
                </c:pt>
                <c:pt idx="12">
                  <c:v>16952.60808396</c:v>
                </c:pt>
                <c:pt idx="13">
                  <c:v>26022.919949699986</c:v>
                </c:pt>
                <c:pt idx="14">
                  <c:v>23702.896435229992</c:v>
                </c:pt>
              </c:numCache>
            </c:numRef>
          </c:val>
          <c:extLst>
            <c:ext xmlns:c16="http://schemas.microsoft.com/office/drawing/2014/chart" uri="{C3380CC4-5D6E-409C-BE32-E72D297353CC}">
              <c16:uniqueId val="{00000000-7CB4-43EF-A288-6BE41608B5BF}"/>
            </c:ext>
          </c:extLst>
        </c:ser>
        <c:ser>
          <c:idx val="0"/>
          <c:order val="1"/>
          <c:tx>
            <c:strRef>
              <c:f>'2.1.2.1-график'!$B$5</c:f>
              <c:strCache>
                <c:ptCount val="1"/>
                <c:pt idx="0">
                  <c:v>Сауда балансы</c:v>
                </c:pt>
              </c:strCache>
            </c:strRef>
          </c:tx>
          <c:spPr>
            <a:solidFill>
              <a:srgbClr val="993366"/>
            </a:solidFill>
            <a:ln w="25400">
              <a:noFill/>
            </a:ln>
          </c:spPr>
          <c:cat>
            <c:strRef>
              <c:f>'2.1.2.1-график'!$C$4:$Q$4</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'2.1.2.1-график'!$C$5:$Q$5</c:f>
              <c:numCache>
                <c:formatCode>0.00</c:formatCode>
                <c:ptCount val="15"/>
                <c:pt idx="0">
                  <c:v>8648.1623289033505</c:v>
                </c:pt>
                <c:pt idx="1">
                  <c:v>9322.829148300465</c:v>
                </c:pt>
                <c:pt idx="2">
                  <c:v>10182.436070784192</c:v>
                </c:pt>
                <c:pt idx="3">
                  <c:v>5365.4202471390709</c:v>
                </c:pt>
                <c:pt idx="4">
                  <c:v>2038.8554528066052</c:v>
                </c:pt>
                <c:pt idx="5">
                  <c:v>2013.3807249464062</c:v>
                </c:pt>
                <c:pt idx="6">
                  <c:v>4828.0462584472607</c:v>
                </c:pt>
                <c:pt idx="7">
                  <c:v>6089.1048989669998</c:v>
                </c:pt>
                <c:pt idx="8">
                  <c:v>8014.8728786234715</c:v>
                </c:pt>
                <c:pt idx="9">
                  <c:v>8488.9740635412254</c:v>
                </c:pt>
                <c:pt idx="10">
                  <c:v>6112.6238632517998</c:v>
                </c:pt>
                <c:pt idx="11">
                  <c:v>6265.1608612436939</c:v>
                </c:pt>
                <c:pt idx="12">
                  <c:v>9708.4951862121452</c:v>
                </c:pt>
                <c:pt idx="13">
                  <c:v>14061.32120471043</c:v>
                </c:pt>
                <c:pt idx="14">
                  <c:v>12549.632350556056</c:v>
                </c:pt>
              </c:numCache>
            </c:numRef>
          </c:val>
          <c:extLst>
            <c:ext xmlns:c16="http://schemas.microsoft.com/office/drawing/2014/chart" uri="{C3380CC4-5D6E-409C-BE32-E72D297353CC}">
              <c16:uniqueId val="{00000001-7CB4-43EF-A288-6BE41608B5BF}"/>
            </c:ext>
          </c:extLst>
        </c:ser>
        <c:ser>
          <c:idx val="3"/>
          <c:order val="2"/>
          <c:tx>
            <c:strRef>
              <c:f>'2.1.2.1-график'!$B$7</c:f>
              <c:strCache>
                <c:ptCount val="1"/>
                <c:pt idx="0">
                  <c:v>Тауарлар импорты</c:v>
                </c:pt>
              </c:strCache>
            </c:strRef>
          </c:tx>
          <c:spPr>
            <a:solidFill>
              <a:srgbClr val="FF99CC"/>
            </a:solidFill>
            <a:ln w="25400">
              <a:noFill/>
            </a:ln>
          </c:spPr>
          <c:cat>
            <c:strRef>
              <c:f>'2.1.2.1-график'!$C$4:$Q$4</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'2.1.2.1-график'!$C$7:$Q$7</c:f>
              <c:numCache>
                <c:formatCode>0.00</c:formatCode>
                <c:ptCount val="15"/>
                <c:pt idx="0">
                  <c:v>-7283.5463948066499</c:v>
                </c:pt>
                <c:pt idx="1">
                  <c:v>-10161.438332849535</c:v>
                </c:pt>
                <c:pt idx="2">
                  <c:v>-11107.5145084057</c:v>
                </c:pt>
                <c:pt idx="3">
                  <c:v>-9899.4657974609436</c:v>
                </c:pt>
                <c:pt idx="4">
                  <c:v>-6115.3380530233953</c:v>
                </c:pt>
                <c:pt idx="5">
                  <c:v>-7325.0502906035945</c:v>
                </c:pt>
                <c:pt idx="6">
                  <c:v>-7587.0141500627378</c:v>
                </c:pt>
                <c:pt idx="7">
                  <c:v>-7934.3339852429999</c:v>
                </c:pt>
                <c:pt idx="8">
                  <c:v>-5601.88242973653</c:v>
                </c:pt>
                <c:pt idx="9">
                  <c:v>-7846.6549543887704</c:v>
                </c:pt>
                <c:pt idx="10">
                  <c:v>-8701.4404341182053</c:v>
                </c:pt>
                <c:pt idx="11">
                  <c:v>-9806.3214928879606</c:v>
                </c:pt>
                <c:pt idx="12">
                  <c:v>-7244.1128977478547</c:v>
                </c:pt>
                <c:pt idx="13">
                  <c:v>-11961.598744989557</c:v>
                </c:pt>
                <c:pt idx="14">
                  <c:v>-11153.264084673936</c:v>
                </c:pt>
              </c:numCache>
            </c:numRef>
          </c:val>
          <c:extLst>
            <c:ext xmlns:c16="http://schemas.microsoft.com/office/drawing/2014/chart" uri="{C3380CC4-5D6E-409C-BE32-E72D297353CC}">
              <c16:uniqueId val="{00000002-7CB4-43EF-A288-6BE41608B5BF}"/>
            </c:ext>
          </c:extLst>
        </c:ser>
        <c:dLbls>
          <c:showLegendKey val="0"/>
          <c:showVal val="0"/>
          <c:showCatName val="0"/>
          <c:showSerName val="0"/>
          <c:showPercent val="0"/>
          <c:showBubbleSize val="0"/>
        </c:dLbls>
        <c:axId val="403447120"/>
        <c:axId val="1"/>
      </c:areaChart>
      <c:lineChart>
        <c:grouping val="standard"/>
        <c:varyColors val="0"/>
        <c:ser>
          <c:idx val="2"/>
          <c:order val="3"/>
          <c:tx>
            <c:strRef>
              <c:f>'2.1.2.1-график'!$B$8</c:f>
              <c:strCache>
                <c:ptCount val="1"/>
                <c:pt idx="0">
                  <c:v>Ағымдағы шот, ЖІӨ %-ы</c:v>
                </c:pt>
              </c:strCache>
            </c:strRef>
          </c:tx>
          <c:spPr>
            <a:ln w="3175">
              <a:solidFill>
                <a:srgbClr val="000080"/>
              </a:solidFill>
              <a:prstDash val="sysDash"/>
            </a:ln>
          </c:spPr>
          <c:marker>
            <c:symbol val="circle"/>
            <c:size val="5"/>
            <c:spPr>
              <a:solidFill>
                <a:srgbClr val="000080"/>
              </a:solidFill>
              <a:ln>
                <a:solidFill>
                  <a:srgbClr val="000080"/>
                </a:solidFill>
                <a:prstDash val="solid"/>
              </a:ln>
            </c:spPr>
          </c:marker>
          <c:cat>
            <c:strRef>
              <c:f>'2.1.2.1-график'!$C$4:$Q$4</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'2.1.2.1-график'!$C$8:$Q$8</c:f>
              <c:numCache>
                <c:formatCode>0.0</c:formatCode>
                <c:ptCount val="15"/>
                <c:pt idx="0">
                  <c:v>10.184166031901567</c:v>
                </c:pt>
                <c:pt idx="1">
                  <c:v>6.1980830786151815</c:v>
                </c:pt>
                <c:pt idx="2">
                  <c:v>6.6584845504903249</c:v>
                </c:pt>
                <c:pt idx="3">
                  <c:v>4.7394713012146612</c:v>
                </c:pt>
                <c:pt idx="4">
                  <c:v>-3.7193423366510068</c:v>
                </c:pt>
                <c:pt idx="5">
                  <c:v>-7.9799347203294815</c:v>
                </c:pt>
                <c:pt idx="6">
                  <c:v>-5.7595275680245681</c:v>
                </c:pt>
                <c:pt idx="7">
                  <c:v>-3.5426776486928322</c:v>
                </c:pt>
                <c:pt idx="8">
                  <c:v>10.19161266762889</c:v>
                </c:pt>
                <c:pt idx="9">
                  <c:v>7.1880091066876179</c:v>
                </c:pt>
                <c:pt idx="10">
                  <c:v>3.3517879317791008</c:v>
                </c:pt>
                <c:pt idx="11">
                  <c:v>2.035039736231409</c:v>
                </c:pt>
                <c:pt idx="12">
                  <c:v>8.4119699240879147</c:v>
                </c:pt>
                <c:pt idx="13">
                  <c:v>12.18979889098204</c:v>
                </c:pt>
                <c:pt idx="14">
                  <c:v>7.5579047470059697</c:v>
                </c:pt>
              </c:numCache>
            </c:numRef>
          </c:val>
          <c:smooth val="0"/>
          <c:extLst>
            <c:ext xmlns:c16="http://schemas.microsoft.com/office/drawing/2014/chart" uri="{C3380CC4-5D6E-409C-BE32-E72D297353CC}">
              <c16:uniqueId val="{00000003-7CB4-43EF-A288-6BE41608B5BF}"/>
            </c:ext>
          </c:extLst>
        </c:ser>
        <c:dLbls>
          <c:showLegendKey val="0"/>
          <c:showVal val="0"/>
          <c:showCatName val="0"/>
          <c:showSerName val="0"/>
          <c:showPercent val="0"/>
          <c:showBubbleSize val="0"/>
        </c:dLbls>
        <c:marker val="1"/>
        <c:smooth val="0"/>
        <c:axId val="3"/>
        <c:axId val="4"/>
      </c:lineChart>
      <c:catAx>
        <c:axId val="403447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млн. АҚШ долл.</a:t>
                </a:r>
              </a:p>
            </c:rich>
          </c:tx>
          <c:layout>
            <c:manualLayout>
              <c:xMode val="edge"/>
              <c:yMode val="edge"/>
              <c:x val="1.4598540145985401E-2"/>
              <c:y val="0.220238735347886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44712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8"/>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802919708029199"/>
              <c:y val="0.3571438951587354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2"/>
      </c:valAx>
      <c:spPr>
        <a:solidFill>
          <a:srgbClr val="FFFFFF"/>
        </a:solidFill>
        <a:ln w="25400">
          <a:noFill/>
        </a:ln>
      </c:spPr>
    </c:plotArea>
    <c:legend>
      <c:legendPos val="b"/>
      <c:layout>
        <c:manualLayout>
          <c:xMode val="edge"/>
          <c:yMode val="edge"/>
          <c:x val="5.4744525547445258E-2"/>
          <c:y val="0.87202634401257906"/>
          <c:w val="0.88868613138686137"/>
          <c:h val="0.107143168547620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19"/>
          <c:dPt>
            <c:idx val="0"/>
            <c:bubble3D val="0"/>
            <c:extLst>
              <c:ext xmlns:c16="http://schemas.microsoft.com/office/drawing/2014/chart" uri="{C3380CC4-5D6E-409C-BE32-E72D297353CC}">
                <c16:uniqueId val="{00000000-3ACF-4773-9C6E-8DA5B799D67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ACF-4773-9C6E-8DA5B799D67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3ACF-4773-9C6E-8DA5B799D67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3ACF-4773-9C6E-8DA5B799D67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3ACF-4773-9C6E-8DA5B799D67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3ACF-4773-9C6E-8DA5B799D674}"/>
              </c:ext>
            </c:extLst>
          </c:dPt>
          <c:dLbls>
            <c:dLbl>
              <c:idx val="0"/>
              <c:layout>
                <c:manualLayout>
                  <c:x val="4.1746828527744508E-2"/>
                  <c:y val="-0.1568411903057572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ACF-4773-9C6E-8DA5B799D674}"/>
                </c:ext>
              </c:extLst>
            </c:dLbl>
            <c:dLbl>
              <c:idx val="1"/>
              <c:layout>
                <c:manualLayout>
                  <c:x val="5.2590051964307195E-2"/>
                  <c:y val="-7.6108668234652496E-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CF-4773-9C6E-8DA5B799D674}"/>
                </c:ext>
              </c:extLst>
            </c:dLbl>
            <c:dLbl>
              <c:idx val="3"/>
              <c:layout>
                <c:manualLayout>
                  <c:x val="-9.9086682008649105E-2"/>
                  <c:y val="-2.881003510924772E-2"/>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CF-4773-9C6E-8DA5B799D674}"/>
                </c:ext>
              </c:extLst>
            </c:dLbl>
            <c:dLbl>
              <c:idx val="4"/>
              <c:layout>
                <c:manualLayout>
                  <c:x val="-8.2081495743341906E-2"/>
                  <c:y val="-0.1532842485598391"/>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ACF-4773-9C6E-8DA5B799D674}"/>
                </c:ext>
              </c:extLst>
            </c:dLbl>
            <c:dLbl>
              <c:idx val="5"/>
              <c:layout>
                <c:manualLayout>
                  <c:x val="-3.0503924876052014E-2"/>
                  <c:y val="-0.22588880935337627"/>
                </c:manualLayout>
              </c:layout>
              <c:numFmt formatCode="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CF-4773-9C6E-8DA5B799D674}"/>
                </c:ext>
              </c:extLst>
            </c:dLbl>
            <c:numFmt formatCode="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'4.1.4-график'!#REF!</c:f>
              <c:strCache>
                <c:ptCount val="6"/>
                <c:pt idx="0">
                  <c:v>прочие финансовые убытки</c:v>
                </c:pt>
                <c:pt idx="1">
                  <c:v>имущество</c:v>
                </c:pt>
                <c:pt idx="2">
                  <c:v>страхование от несчастных случаев</c:v>
                </c:pt>
                <c:pt idx="3">
                  <c:v>автотранспорт</c:v>
                </c:pt>
                <c:pt idx="4">
                  <c:v>страхование займов</c:v>
                </c:pt>
                <c:pt idx="5">
                  <c:v>другие классы страхования</c:v>
                </c:pt>
              </c:strCache>
            </c:strRef>
          </c:cat>
          <c:val>
            <c:numRef>
              <c:f>'4.1.4-график'!#REF!</c:f>
              <c:numCache>
                <c:formatCode>General</c:formatCode>
                <c:ptCount val="6"/>
                <c:pt idx="0">
                  <c:v>272101</c:v>
                </c:pt>
                <c:pt idx="1">
                  <c:v>2044060</c:v>
                </c:pt>
                <c:pt idx="2">
                  <c:v>4296658</c:v>
                </c:pt>
                <c:pt idx="3">
                  <c:v>353649</c:v>
                </c:pt>
                <c:pt idx="4">
                  <c:v>236647</c:v>
                </c:pt>
                <c:pt idx="5">
                  <c:v>270452</c:v>
                </c:pt>
              </c:numCache>
            </c:numRef>
          </c:val>
          <c:extLst>
            <c:ext xmlns:c16="http://schemas.microsoft.com/office/drawing/2014/chart" uri="{C3380CC4-5D6E-409C-BE32-E72D297353CC}">
              <c16:uniqueId val="{00000006-3ACF-4773-9C6E-8DA5B799D6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070796460177"/>
          <c:y val="5.5118110236220472E-2"/>
          <c:w val="0.88274336283185839"/>
          <c:h val="0.70078740157480313"/>
        </c:manualLayout>
      </c:layout>
      <c:barChart>
        <c:barDir val="col"/>
        <c:grouping val="clustered"/>
        <c:varyColors val="0"/>
        <c:ser>
          <c:idx val="0"/>
          <c:order val="0"/>
          <c:tx>
            <c:strRef>
              <c:f>'4.1.4-график'!$B$5</c:f>
              <c:strCache>
                <c:ptCount val="1"/>
                <c:pt idx="0">
                  <c:v>Зейнетақы аннуитеті шарттары бойынша сақтандыру сыйлықақылары</c:v>
                </c:pt>
              </c:strCache>
            </c:strRef>
          </c:tx>
          <c:spPr>
            <a:solidFill>
              <a:srgbClr val="008000"/>
            </a:solidFill>
            <a:ln w="25400">
              <a:noFill/>
            </a:ln>
          </c:spPr>
          <c:invertIfNegative val="0"/>
          <c:cat>
            <c:strRef>
              <c:f>'4.1.4-график'!$C$4:$G$4</c:f>
              <c:strCache>
                <c:ptCount val="5"/>
                <c:pt idx="0">
                  <c:v>01.10.2010</c:v>
                </c:pt>
                <c:pt idx="1">
                  <c:v>01.01.2011</c:v>
                </c:pt>
                <c:pt idx="2">
                  <c:v>01.04.2011</c:v>
                </c:pt>
                <c:pt idx="3">
                  <c:v>01.07.2011</c:v>
                </c:pt>
                <c:pt idx="4">
                  <c:v>01.10.2011</c:v>
                </c:pt>
              </c:strCache>
            </c:strRef>
          </c:cat>
          <c:val>
            <c:numRef>
              <c:f>'4.1.4-график'!$C$5:$G$5</c:f>
              <c:numCache>
                <c:formatCode>#\ ##0.0</c:formatCode>
                <c:ptCount val="5"/>
                <c:pt idx="0">
                  <c:v>7.9</c:v>
                </c:pt>
                <c:pt idx="1">
                  <c:v>12.010781999999999</c:v>
                </c:pt>
                <c:pt idx="2">
                  <c:v>3.0909899999999997</c:v>
                </c:pt>
                <c:pt idx="3">
                  <c:v>7.3739099999999995</c:v>
                </c:pt>
                <c:pt idx="4">
                  <c:v>11.768432000000001</c:v>
                </c:pt>
              </c:numCache>
            </c:numRef>
          </c:val>
          <c:extLst>
            <c:ext xmlns:c16="http://schemas.microsoft.com/office/drawing/2014/chart" uri="{C3380CC4-5D6E-409C-BE32-E72D297353CC}">
              <c16:uniqueId val="{00000000-0B9D-48A0-9278-5A86C8FD7341}"/>
            </c:ext>
          </c:extLst>
        </c:ser>
        <c:dLbls>
          <c:showLegendKey val="0"/>
          <c:showVal val="0"/>
          <c:showCatName val="0"/>
          <c:showSerName val="0"/>
          <c:showPercent val="0"/>
          <c:showBubbleSize val="0"/>
        </c:dLbls>
        <c:gapWidth val="150"/>
        <c:axId val="409841624"/>
        <c:axId val="1"/>
      </c:barChart>
      <c:lineChart>
        <c:grouping val="standard"/>
        <c:varyColors val="0"/>
        <c:ser>
          <c:idx val="1"/>
          <c:order val="1"/>
          <c:tx>
            <c:strRef>
              <c:f>'4.1.4-график'!$B$6</c:f>
              <c:strCache>
                <c:ptCount val="1"/>
                <c:pt idx="0">
                  <c:v>Зейнетақы аннуитеті шарттары бойынша сақтандыру төлемдері</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cat>
            <c:strRef>
              <c:f>'4.1.4-график'!$C$4:$G$4</c:f>
              <c:strCache>
                <c:ptCount val="5"/>
                <c:pt idx="0">
                  <c:v>01.10.2010</c:v>
                </c:pt>
                <c:pt idx="1">
                  <c:v>01.01.2011</c:v>
                </c:pt>
                <c:pt idx="2">
                  <c:v>01.04.2011</c:v>
                </c:pt>
                <c:pt idx="3">
                  <c:v>01.07.2011</c:v>
                </c:pt>
                <c:pt idx="4">
                  <c:v>01.10.2011</c:v>
                </c:pt>
              </c:strCache>
            </c:strRef>
          </c:cat>
          <c:val>
            <c:numRef>
              <c:f>'4.1.4-график'!$C$6:$G$6</c:f>
              <c:numCache>
                <c:formatCode>#\ ##0.0</c:formatCode>
                <c:ptCount val="5"/>
                <c:pt idx="0">
                  <c:v>2.6</c:v>
                </c:pt>
                <c:pt idx="1">
                  <c:v>4.1663590000000008</c:v>
                </c:pt>
                <c:pt idx="2">
                  <c:v>1.5876679999999999</c:v>
                </c:pt>
                <c:pt idx="3">
                  <c:v>3.7759769999999997</c:v>
                </c:pt>
                <c:pt idx="4">
                  <c:v>6.7686800000000007</c:v>
                </c:pt>
              </c:numCache>
            </c:numRef>
          </c:val>
          <c:smooth val="1"/>
          <c:extLst>
            <c:ext xmlns:c16="http://schemas.microsoft.com/office/drawing/2014/chart" uri="{C3380CC4-5D6E-409C-BE32-E72D297353CC}">
              <c16:uniqueId val="{00000001-0B9D-48A0-9278-5A86C8FD7341}"/>
            </c:ext>
          </c:extLst>
        </c:ser>
        <c:dLbls>
          <c:showLegendKey val="0"/>
          <c:showVal val="0"/>
          <c:showCatName val="0"/>
          <c:showSerName val="0"/>
          <c:showPercent val="0"/>
          <c:showBubbleSize val="0"/>
        </c:dLbls>
        <c:marker val="1"/>
        <c:smooth val="0"/>
        <c:axId val="409841624"/>
        <c:axId val="1"/>
      </c:lineChart>
      <c:catAx>
        <c:axId val="409841624"/>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41624"/>
        <c:crosses val="autoZero"/>
        <c:crossBetween val="between"/>
      </c:valAx>
    </c:plotArea>
    <c:legend>
      <c:legendPos val="b"/>
      <c:layout>
        <c:manualLayout>
          <c:xMode val="edge"/>
          <c:yMode val="edge"/>
          <c:x val="1.1061946902654867E-2"/>
          <c:y val="0.85433070866141736"/>
          <c:w val="0.98008849557522126"/>
          <c:h val="0.12992125984251968"/>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686098654709"/>
          <c:y val="4.5454545454545456E-2"/>
          <c:w val="0.89013452914798208"/>
          <c:h val="0.56168831168831168"/>
        </c:manualLayout>
      </c:layout>
      <c:barChart>
        <c:barDir val="col"/>
        <c:grouping val="stacked"/>
        <c:varyColors val="0"/>
        <c:ser>
          <c:idx val="0"/>
          <c:order val="0"/>
          <c:tx>
            <c:strRef>
              <c:f>'4.1.5-график'!$B$5</c:f>
              <c:strCache>
                <c:ptCount val="1"/>
                <c:pt idx="0">
                  <c:v>Міндетті сақтандыру</c:v>
                </c:pt>
              </c:strCache>
            </c:strRef>
          </c:tx>
          <c:spPr>
            <a:solidFill>
              <a:srgbClr val="99CC00"/>
            </a:solidFill>
            <a:ln w="25400">
              <a:noFill/>
            </a:ln>
          </c:spPr>
          <c:invertIfNegative val="0"/>
          <c:cat>
            <c:strRef>
              <c:f>'4.1.5-график'!$C$4:$L$4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'4.1.5-график'!$C$5:$L$5</c:f>
              <c:numCache>
                <c:formatCode>#\ ##0.0</c:formatCode>
                <c:ptCount val="10"/>
                <c:pt idx="0">
                  <c:v>3.312732</c:v>
                </c:pt>
                <c:pt idx="1">
                  <c:v>4.9737260000000001</c:v>
                </c:pt>
                <c:pt idx="2">
                  <c:v>5.4843959999999994</c:v>
                </c:pt>
                <c:pt idx="3">
                  <c:v>9.0533859999999997</c:v>
                </c:pt>
                <c:pt idx="4">
                  <c:v>7.7922310000000001</c:v>
                </c:pt>
                <c:pt idx="5">
                  <c:v>9.3344210000000007</c:v>
                </c:pt>
                <c:pt idx="7" formatCode="0.00">
                  <c:v>5.9</c:v>
                </c:pt>
                <c:pt idx="8" formatCode="0.00">
                  <c:v>7.1</c:v>
                </c:pt>
                <c:pt idx="9" formatCode="0.00">
                  <c:v>8.3791620000000009</c:v>
                </c:pt>
              </c:numCache>
            </c:numRef>
          </c:val>
          <c:extLst>
            <c:ext xmlns:c16="http://schemas.microsoft.com/office/drawing/2014/chart" uri="{C3380CC4-5D6E-409C-BE32-E72D297353CC}">
              <c16:uniqueId val="{00000000-E7F8-4D33-9F1A-5819B5A1B299}"/>
            </c:ext>
          </c:extLst>
        </c:ser>
        <c:ser>
          <c:idx val="1"/>
          <c:order val="1"/>
          <c:tx>
            <c:strRef>
              <c:f>'4.1.5-график'!$B$6</c:f>
              <c:strCache>
                <c:ptCount val="1"/>
                <c:pt idx="0">
                  <c:v>Ерікті жеке сақтандыру</c:v>
                </c:pt>
              </c:strCache>
            </c:strRef>
          </c:tx>
          <c:spPr>
            <a:solidFill>
              <a:srgbClr val="993366"/>
            </a:solidFill>
            <a:ln w="25400">
              <a:noFill/>
            </a:ln>
          </c:spPr>
          <c:invertIfNegative val="0"/>
          <c:cat>
            <c:strRef>
              <c:f>'4.1.5-график'!$C$4:$L$4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'4.1.5-график'!$C$6:$L$6</c:f>
              <c:numCache>
                <c:formatCode>#\ ##0.0</c:formatCode>
                <c:ptCount val="10"/>
                <c:pt idx="0">
                  <c:v>1.6679329999999999</c:v>
                </c:pt>
                <c:pt idx="1">
                  <c:v>2.0128270000000001</c:v>
                </c:pt>
                <c:pt idx="2">
                  <c:v>4.1588599999999998</c:v>
                </c:pt>
                <c:pt idx="3">
                  <c:v>8.1515110000000011</c:v>
                </c:pt>
                <c:pt idx="4">
                  <c:v>8.8125830000000001</c:v>
                </c:pt>
                <c:pt idx="5">
                  <c:v>13.007842</c:v>
                </c:pt>
                <c:pt idx="7" formatCode="0.00">
                  <c:v>5.9</c:v>
                </c:pt>
                <c:pt idx="8" formatCode="0.00">
                  <c:v>9.3000000000000007</c:v>
                </c:pt>
                <c:pt idx="9" formatCode="0.00">
                  <c:v>15.060137000000001</c:v>
                </c:pt>
              </c:numCache>
            </c:numRef>
          </c:val>
          <c:extLst>
            <c:ext xmlns:c16="http://schemas.microsoft.com/office/drawing/2014/chart" uri="{C3380CC4-5D6E-409C-BE32-E72D297353CC}">
              <c16:uniqueId val="{00000001-E7F8-4D33-9F1A-5819B5A1B299}"/>
            </c:ext>
          </c:extLst>
        </c:ser>
        <c:ser>
          <c:idx val="2"/>
          <c:order val="2"/>
          <c:tx>
            <c:strRef>
              <c:f>'4.1.5-график'!$B$7</c:f>
              <c:strCache>
                <c:ptCount val="1"/>
                <c:pt idx="0">
                  <c:v>Ерікті мүліктік сақтандыру</c:v>
                </c:pt>
              </c:strCache>
            </c:strRef>
          </c:tx>
          <c:spPr>
            <a:solidFill>
              <a:srgbClr val="99CCFF"/>
            </a:solidFill>
            <a:ln w="25400">
              <a:noFill/>
            </a:ln>
          </c:spPr>
          <c:invertIfNegative val="0"/>
          <c:cat>
            <c:strRef>
              <c:f>'4.1.5-график'!$C$4:$L$4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'4.1.5-график'!$C$7:$L$7</c:f>
              <c:numCache>
                <c:formatCode>#\ ##0.0</c:formatCode>
                <c:ptCount val="10"/>
                <c:pt idx="0">
                  <c:v>5.71793</c:v>
                </c:pt>
                <c:pt idx="1">
                  <c:v>7.105696</c:v>
                </c:pt>
                <c:pt idx="2">
                  <c:v>39.536380999999999</c:v>
                </c:pt>
                <c:pt idx="3">
                  <c:v>38.688713</c:v>
                </c:pt>
                <c:pt idx="4">
                  <c:v>11.151174999999999</c:v>
                </c:pt>
                <c:pt idx="5">
                  <c:v>2.9083800000000002</c:v>
                </c:pt>
                <c:pt idx="7" formatCode="0.00">
                  <c:v>6.7</c:v>
                </c:pt>
                <c:pt idx="8" formatCode="0.00">
                  <c:v>2.2999999999999998</c:v>
                </c:pt>
                <c:pt idx="9" formatCode="0.00">
                  <c:v>7.5498940000000001</c:v>
                </c:pt>
              </c:numCache>
            </c:numRef>
          </c:val>
          <c:extLst>
            <c:ext xmlns:c16="http://schemas.microsoft.com/office/drawing/2014/chart" uri="{C3380CC4-5D6E-409C-BE32-E72D297353CC}">
              <c16:uniqueId val="{00000002-E7F8-4D33-9F1A-5819B5A1B299}"/>
            </c:ext>
          </c:extLst>
        </c:ser>
        <c:dLbls>
          <c:showLegendKey val="0"/>
          <c:showVal val="0"/>
          <c:showCatName val="0"/>
          <c:showSerName val="0"/>
          <c:showPercent val="0"/>
          <c:showBubbleSize val="0"/>
        </c:dLbls>
        <c:gapWidth val="150"/>
        <c:overlap val="100"/>
        <c:axId val="409854744"/>
        <c:axId val="1"/>
      </c:barChart>
      <c:lineChart>
        <c:grouping val="standard"/>
        <c:varyColors val="0"/>
        <c:ser>
          <c:idx val="3"/>
          <c:order val="3"/>
          <c:tx>
            <c:strRef>
              <c:f>'4.1.5-график'!$B$8</c:f>
              <c:strCache>
                <c:ptCount val="1"/>
                <c:pt idx="0">
                  <c:v>Барлығы</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cat>
            <c:strRef>
              <c:f>'4.1.5-график'!$C$4:$L$4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'4.1.5-график'!$C$8:$L$8</c:f>
              <c:numCache>
                <c:formatCode>#\ ##0.0</c:formatCode>
                <c:ptCount val="10"/>
                <c:pt idx="0">
                  <c:v>10.698594999999999</c:v>
                </c:pt>
                <c:pt idx="1">
                  <c:v>14.092248999999999</c:v>
                </c:pt>
                <c:pt idx="2">
                  <c:v>49.179637</c:v>
                </c:pt>
                <c:pt idx="3">
                  <c:v>55.893610000000002</c:v>
                </c:pt>
                <c:pt idx="4">
                  <c:v>27.755989000000003</c:v>
                </c:pt>
                <c:pt idx="5">
                  <c:v>25.250643</c:v>
                </c:pt>
                <c:pt idx="7" formatCode="0.00">
                  <c:v>18.5</c:v>
                </c:pt>
                <c:pt idx="8" formatCode="0.00">
                  <c:v>18.7</c:v>
                </c:pt>
                <c:pt idx="9" formatCode="0.00">
                  <c:v>30.989193</c:v>
                </c:pt>
              </c:numCache>
            </c:numRef>
          </c:val>
          <c:smooth val="0"/>
          <c:extLst>
            <c:ext xmlns:c16="http://schemas.microsoft.com/office/drawing/2014/chart" uri="{C3380CC4-5D6E-409C-BE32-E72D297353CC}">
              <c16:uniqueId val="{00000003-E7F8-4D33-9F1A-5819B5A1B299}"/>
            </c:ext>
          </c:extLst>
        </c:ser>
        <c:dLbls>
          <c:showLegendKey val="0"/>
          <c:showVal val="0"/>
          <c:showCatName val="0"/>
          <c:showSerName val="0"/>
          <c:showPercent val="0"/>
          <c:showBubbleSize val="0"/>
        </c:dLbls>
        <c:marker val="1"/>
        <c:smooth val="0"/>
        <c:axId val="409854744"/>
        <c:axId val="1"/>
      </c:lineChart>
      <c:catAx>
        <c:axId val="409854744"/>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1210762331838564E-2"/>
              <c:y val="0.21428571428571427"/>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54744"/>
        <c:crosses val="autoZero"/>
        <c:crossBetween val="between"/>
      </c:valAx>
      <c:spPr>
        <a:noFill/>
        <a:ln w="25400">
          <a:noFill/>
        </a:ln>
      </c:spPr>
    </c:plotArea>
    <c:legend>
      <c:legendPos val="b"/>
      <c:layout>
        <c:manualLayout>
          <c:xMode val="edge"/>
          <c:yMode val="edge"/>
          <c:x val="1.1210762331838564E-2"/>
          <c:y val="0.82467532467532467"/>
          <c:w val="0.97982062780269064"/>
          <c:h val="0.146103896103896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'4.1.6-график'!#REF!</c:f>
              <c:strCache>
                <c:ptCount val="1"/>
                <c:pt idx="0">
                  <c:v>Страховые премии, переданные на перестрахование нерезидентам</c:v>
                </c:pt>
              </c:strCache>
            </c:strRef>
          </c:tx>
          <c:spPr>
            <a:solidFill>
              <a:srgbClr val="993366"/>
            </a:solidFill>
            <a:ln w="12700">
              <a:solidFill>
                <a:srgbClr val="000000"/>
              </a:solidFill>
              <a:prstDash val="solid"/>
            </a:ln>
          </c:spPr>
          <c:invertIfNegative val="0"/>
          <c:cat>
            <c:numRef>
              <c:f>'4.1.6-график'!#REF!</c:f>
              <c:numCache>
                <c:formatCode>General</c:formatCode>
                <c:ptCount val="6"/>
                <c:pt idx="0">
                  <c:v>39083</c:v>
                </c:pt>
                <c:pt idx="1">
                  <c:v>39448</c:v>
                </c:pt>
                <c:pt idx="2">
                  <c:v>39814</c:v>
                </c:pt>
                <c:pt idx="3">
                  <c:v>40087</c:v>
                </c:pt>
                <c:pt idx="4">
                  <c:v>40179</c:v>
                </c:pt>
                <c:pt idx="5">
                  <c:v>40452</c:v>
                </c:pt>
              </c:numCache>
            </c:numRef>
          </c:cat>
          <c:val>
            <c:numRef>
              <c:f>'4.1.6-график'!#REF!</c:f>
              <c:numCache>
                <c:formatCode>General</c:formatCode>
                <c:ptCount val="6"/>
                <c:pt idx="0">
                  <c:v>38950.199999999997</c:v>
                </c:pt>
                <c:pt idx="1">
                  <c:v>49355.199999999997</c:v>
                </c:pt>
                <c:pt idx="2">
                  <c:v>51875.7</c:v>
                </c:pt>
                <c:pt idx="3">
                  <c:v>37700.300000000003</c:v>
                </c:pt>
                <c:pt idx="4">
                  <c:v>48668.4</c:v>
                </c:pt>
                <c:pt idx="5">
                  <c:v>42024.3</c:v>
                </c:pt>
              </c:numCache>
            </c:numRef>
          </c:val>
          <c:extLst>
            <c:ext xmlns:c16="http://schemas.microsoft.com/office/drawing/2014/chart" uri="{C3380CC4-5D6E-409C-BE32-E72D297353CC}">
              <c16:uniqueId val="{00000000-43FB-48D9-A54F-9307DCEE73F3}"/>
            </c:ext>
          </c:extLst>
        </c:ser>
        <c:dLbls>
          <c:showLegendKey val="0"/>
          <c:showVal val="0"/>
          <c:showCatName val="0"/>
          <c:showSerName val="0"/>
          <c:showPercent val="0"/>
          <c:showBubbleSize val="0"/>
        </c:dLbls>
        <c:gapWidth val="150"/>
        <c:axId val="409857368"/>
        <c:axId val="1"/>
      </c:barChart>
      <c:lineChart>
        <c:grouping val="standard"/>
        <c:varyColors val="0"/>
        <c:ser>
          <c:idx val="0"/>
          <c:order val="1"/>
          <c:tx>
            <c:strRef>
              <c:f>'4.1.6-график'!#REF!</c:f>
              <c:strCache>
                <c:ptCount val="1"/>
                <c:pt idx="0">
                  <c:v>Возмещение по рискам, полученным по договорам перестрахования от нерезидентов (правая шкала)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'4.1.6-график'!#REF!</c:f>
              <c:numCache>
                <c:formatCode>General</c:formatCode>
                <c:ptCount val="6"/>
                <c:pt idx="0">
                  <c:v>583.4</c:v>
                </c:pt>
                <c:pt idx="1">
                  <c:v>8613.1</c:v>
                </c:pt>
                <c:pt idx="2">
                  <c:v>5855.2</c:v>
                </c:pt>
                <c:pt idx="3">
                  <c:v>4444.6000000000004</c:v>
                </c:pt>
                <c:pt idx="4">
                  <c:v>9149.7000000000007</c:v>
                </c:pt>
                <c:pt idx="5">
                  <c:v>1647.1</c:v>
                </c:pt>
              </c:numCache>
            </c:numRef>
          </c:val>
          <c:smooth val="0"/>
          <c:extLst>
            <c:ext xmlns:c16="http://schemas.microsoft.com/office/drawing/2014/chart" uri="{C3380CC4-5D6E-409C-BE32-E72D297353CC}">
              <c16:uniqueId val="{00000001-43FB-48D9-A54F-9307DCEE73F3}"/>
            </c:ext>
          </c:extLst>
        </c:ser>
        <c:dLbls>
          <c:showLegendKey val="0"/>
          <c:showVal val="0"/>
          <c:showCatName val="0"/>
          <c:showSerName val="0"/>
          <c:showPercent val="0"/>
          <c:showBubbleSize val="0"/>
        </c:dLbls>
        <c:marker val="1"/>
        <c:smooth val="0"/>
        <c:axId val="3"/>
        <c:axId val="4"/>
      </c:lineChart>
      <c:catAx>
        <c:axId val="409857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3.0737704918032786E-2"/>
              <c:y val="0.2716049382716049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5736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473118279569888E-2"/>
          <c:y val="4.6511627906976744E-2"/>
          <c:w val="0.8989247311827957"/>
          <c:h val="0.45182724252491696"/>
        </c:manualLayout>
      </c:layout>
      <c:barChart>
        <c:barDir val="col"/>
        <c:grouping val="clustered"/>
        <c:varyColors val="0"/>
        <c:ser>
          <c:idx val="0"/>
          <c:order val="0"/>
          <c:tx>
            <c:strRef>
              <c:f>'4.1.6-график'!$B$5</c:f>
              <c:strCache>
                <c:ptCount val="1"/>
                <c:pt idx="0">
                  <c:v>Қайта сақтандыруға берілген сақтандыру сыйлықақылары</c:v>
                </c:pt>
              </c:strCache>
            </c:strRef>
          </c:tx>
          <c:spPr>
            <a:solidFill>
              <a:srgbClr val="FF0000"/>
            </a:solidFill>
            <a:ln w="25400">
              <a:noFill/>
            </a:ln>
          </c:spPr>
          <c:invertIfNegative val="0"/>
          <c:cat>
            <c:strRef>
              <c:f>'4.1.6-график'!$C$4:$I$4</c:f>
              <c:strCache>
                <c:ptCount val="7"/>
                <c:pt idx="0">
                  <c:v>01.01.06</c:v>
                </c:pt>
                <c:pt idx="1">
                  <c:v>01.01.07</c:v>
                </c:pt>
                <c:pt idx="2">
                  <c:v>01.01.08</c:v>
                </c:pt>
                <c:pt idx="3">
                  <c:v>01.01.09</c:v>
                </c:pt>
                <c:pt idx="4">
                  <c:v>01.01.10</c:v>
                </c:pt>
                <c:pt idx="5">
                  <c:v>01.01.11</c:v>
                </c:pt>
                <c:pt idx="6">
                  <c:v>01.10.11</c:v>
                </c:pt>
              </c:strCache>
            </c:strRef>
          </c:cat>
          <c:val>
            <c:numRef>
              <c:f>'4.1.6-график'!$C$5:$I$5</c:f>
              <c:numCache>
                <c:formatCode>#\ ##0.0</c:formatCode>
                <c:ptCount val="7"/>
                <c:pt idx="0">
                  <c:v>26.652509999999999</c:v>
                </c:pt>
                <c:pt idx="1">
                  <c:v>45.697133000000001</c:v>
                </c:pt>
                <c:pt idx="2">
                  <c:v>61.681186000000004</c:v>
                </c:pt>
                <c:pt idx="3">
                  <c:v>60.375017999999997</c:v>
                </c:pt>
                <c:pt idx="4">
                  <c:v>55.880361999999998</c:v>
                </c:pt>
                <c:pt idx="5">
                  <c:v>59.856209</c:v>
                </c:pt>
                <c:pt idx="6">
                  <c:v>49.787908999999999</c:v>
                </c:pt>
              </c:numCache>
            </c:numRef>
          </c:val>
          <c:extLst>
            <c:ext xmlns:c16="http://schemas.microsoft.com/office/drawing/2014/chart" uri="{C3380CC4-5D6E-409C-BE32-E72D297353CC}">
              <c16:uniqueId val="{00000000-2AA7-4809-B445-3C39671DE0BA}"/>
            </c:ext>
          </c:extLst>
        </c:ser>
        <c:ser>
          <c:idx val="1"/>
          <c:order val="1"/>
          <c:tx>
            <c:strRef>
              <c:f>'4.1.6-график'!$B$6</c:f>
              <c:strCache>
                <c:ptCount val="1"/>
                <c:pt idx="0">
                  <c:v>Резидент еместерге қайта сақтандыруға берілген сақтандыру сыйлықақылары</c:v>
                </c:pt>
              </c:strCache>
            </c:strRef>
          </c:tx>
          <c:spPr>
            <a:solidFill>
              <a:srgbClr val="0000FF"/>
            </a:solidFill>
            <a:ln w="25400">
              <a:noFill/>
            </a:ln>
          </c:spPr>
          <c:invertIfNegative val="0"/>
          <c:cat>
            <c:strRef>
              <c:f>'4.1.6-график'!$C$4:$I$4</c:f>
              <c:strCache>
                <c:ptCount val="7"/>
                <c:pt idx="0">
                  <c:v>01.01.06</c:v>
                </c:pt>
                <c:pt idx="1">
                  <c:v>01.01.07</c:v>
                </c:pt>
                <c:pt idx="2">
                  <c:v>01.01.08</c:v>
                </c:pt>
                <c:pt idx="3">
                  <c:v>01.01.09</c:v>
                </c:pt>
                <c:pt idx="4">
                  <c:v>01.01.10</c:v>
                </c:pt>
                <c:pt idx="5">
                  <c:v>01.01.11</c:v>
                </c:pt>
                <c:pt idx="6">
                  <c:v>01.10.11</c:v>
                </c:pt>
              </c:strCache>
            </c:strRef>
          </c:cat>
          <c:val>
            <c:numRef>
              <c:f>'4.1.6-график'!$C$6:$I$6</c:f>
              <c:numCache>
                <c:formatCode>#\ ##0.0</c:formatCode>
                <c:ptCount val="7"/>
                <c:pt idx="0">
                  <c:v>23.62979</c:v>
                </c:pt>
                <c:pt idx="1">
                  <c:v>38.950171000000005</c:v>
                </c:pt>
                <c:pt idx="2">
                  <c:v>49.355198999999999</c:v>
                </c:pt>
                <c:pt idx="3">
                  <c:v>51.875661999999998</c:v>
                </c:pt>
                <c:pt idx="4">
                  <c:v>48.668368000000001</c:v>
                </c:pt>
                <c:pt idx="5">
                  <c:v>53.058036000000001</c:v>
                </c:pt>
                <c:pt idx="6">
                  <c:v>39.334595</c:v>
                </c:pt>
              </c:numCache>
            </c:numRef>
          </c:val>
          <c:extLst>
            <c:ext xmlns:c16="http://schemas.microsoft.com/office/drawing/2014/chart" uri="{C3380CC4-5D6E-409C-BE32-E72D297353CC}">
              <c16:uniqueId val="{00000001-2AA7-4809-B445-3C39671DE0BA}"/>
            </c:ext>
          </c:extLst>
        </c:ser>
        <c:dLbls>
          <c:showLegendKey val="0"/>
          <c:showVal val="0"/>
          <c:showCatName val="0"/>
          <c:showSerName val="0"/>
          <c:showPercent val="0"/>
          <c:showBubbleSize val="0"/>
        </c:dLbls>
        <c:gapWidth val="150"/>
        <c:axId val="409858024"/>
        <c:axId val="1"/>
      </c:barChart>
      <c:lineChart>
        <c:grouping val="standard"/>
        <c:varyColors val="0"/>
        <c:ser>
          <c:idx val="2"/>
          <c:order val="2"/>
          <c:tx>
            <c:strRef>
              <c:f>'4.1.6-график'!$B$7</c:f>
              <c:strCache>
                <c:ptCount val="1"/>
                <c:pt idx="0">
                  <c:v>Тәуекелдер бойынша резидент еместерден қайта сақтандыру шарттары бойынша алынған өтемақы</c:v>
                </c:pt>
              </c:strCache>
            </c:strRef>
          </c:tx>
          <c:spPr>
            <a:ln w="25400">
              <a:solidFill>
                <a:srgbClr val="008000"/>
              </a:solidFill>
              <a:prstDash val="solid"/>
            </a:ln>
          </c:spPr>
          <c:marker>
            <c:spPr>
              <a:solidFill>
                <a:srgbClr val="008000"/>
              </a:solidFill>
              <a:ln>
                <a:solidFill>
                  <a:srgbClr val="008000"/>
                </a:solidFill>
                <a:prstDash val="solid"/>
              </a:ln>
            </c:spPr>
          </c:marker>
          <c:cat>
            <c:strRef>
              <c:f>'4.1.6-график'!$C$4:$I$4</c:f>
              <c:strCache>
                <c:ptCount val="7"/>
                <c:pt idx="0">
                  <c:v>01.01.06</c:v>
                </c:pt>
                <c:pt idx="1">
                  <c:v>01.01.07</c:v>
                </c:pt>
                <c:pt idx="2">
                  <c:v>01.01.08</c:v>
                </c:pt>
                <c:pt idx="3">
                  <c:v>01.01.09</c:v>
                </c:pt>
                <c:pt idx="4">
                  <c:v>01.01.10</c:v>
                </c:pt>
                <c:pt idx="5">
                  <c:v>01.01.11</c:v>
                </c:pt>
                <c:pt idx="6">
                  <c:v>01.10.11</c:v>
                </c:pt>
              </c:strCache>
            </c:strRef>
          </c:cat>
          <c:val>
            <c:numRef>
              <c:f>'4.1.6-график'!$C$7:$I$7</c:f>
              <c:numCache>
                <c:formatCode>#\ ##0.0</c:formatCode>
                <c:ptCount val="7"/>
                <c:pt idx="0">
                  <c:v>2.1933280000000002</c:v>
                </c:pt>
                <c:pt idx="1">
                  <c:v>0.58336500000000002</c:v>
                </c:pt>
                <c:pt idx="2">
                  <c:v>8.6130840000000006</c:v>
                </c:pt>
                <c:pt idx="3">
                  <c:v>5.8552430000000006</c:v>
                </c:pt>
                <c:pt idx="4">
                  <c:v>9.1497049999999991</c:v>
                </c:pt>
                <c:pt idx="5">
                  <c:v>2.784745</c:v>
                </c:pt>
                <c:pt idx="6">
                  <c:v>6.0006189999999995</c:v>
                </c:pt>
              </c:numCache>
            </c:numRef>
          </c:val>
          <c:smooth val="0"/>
          <c:extLst>
            <c:ext xmlns:c16="http://schemas.microsoft.com/office/drawing/2014/chart" uri="{C3380CC4-5D6E-409C-BE32-E72D297353CC}">
              <c16:uniqueId val="{00000002-2AA7-4809-B445-3C39671DE0BA}"/>
            </c:ext>
          </c:extLst>
        </c:ser>
        <c:dLbls>
          <c:showLegendKey val="0"/>
          <c:showVal val="0"/>
          <c:showCatName val="0"/>
          <c:showSerName val="0"/>
          <c:showPercent val="0"/>
          <c:showBubbleSize val="0"/>
        </c:dLbls>
        <c:marker val="1"/>
        <c:smooth val="0"/>
        <c:axId val="409858024"/>
        <c:axId val="1"/>
      </c:lineChart>
      <c:catAx>
        <c:axId val="409858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млн.теңге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58024"/>
        <c:crosses val="autoZero"/>
        <c:crossBetween val="between"/>
      </c:valAx>
    </c:plotArea>
    <c:legend>
      <c:legendPos val="r"/>
      <c:layout>
        <c:manualLayout>
          <c:xMode val="edge"/>
          <c:yMode val="edge"/>
          <c:x val="1.0752688172043012E-2"/>
          <c:y val="0.66112956810631229"/>
          <c:w val="0.98064516129032253"/>
          <c:h val="0.32225913621262459"/>
        </c:manualLayout>
      </c:layout>
      <c:overlay val="0"/>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verticalDpi="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'4.1.7-график'!#REF!</c:f>
              <c:strCache>
                <c:ptCount val="1"/>
                <c:pt idx="0">
                  <c:v>Страховые премии, переданные на перестрахование нерезидентам РК</c:v>
                </c:pt>
              </c:strCache>
            </c:strRef>
          </c:tx>
          <c:spPr>
            <a:solidFill>
              <a:srgbClr val="00CCFF"/>
            </a:solidFill>
            <a:ln w="12700">
              <a:solidFill>
                <a:srgbClr val="000000"/>
              </a:solidFill>
              <a:prstDash val="solid"/>
            </a:ln>
          </c:spPr>
          <c:invertIfNegative val="0"/>
          <c:cat>
            <c:numRef>
              <c:f>'4.1.7-график'!#REF!</c:f>
              <c:numCache>
                <c:formatCode>General</c:formatCode>
                <c:ptCount val="6"/>
                <c:pt idx="0">
                  <c:v>39083</c:v>
                </c:pt>
                <c:pt idx="1">
                  <c:v>39448</c:v>
                </c:pt>
                <c:pt idx="2">
                  <c:v>39814</c:v>
                </c:pt>
                <c:pt idx="3">
                  <c:v>40087</c:v>
                </c:pt>
                <c:pt idx="4">
                  <c:v>40179</c:v>
                </c:pt>
                <c:pt idx="5">
                  <c:v>40452</c:v>
                </c:pt>
              </c:numCache>
            </c:numRef>
          </c:cat>
          <c:val>
            <c:numRef>
              <c:f>'4.1.7-график'!#REF!</c:f>
              <c:numCache>
                <c:formatCode>General</c:formatCode>
                <c:ptCount val="6"/>
                <c:pt idx="0">
                  <c:v>38950.171000000002</c:v>
                </c:pt>
                <c:pt idx="1">
                  <c:v>49355.199000000001</c:v>
                </c:pt>
                <c:pt idx="2">
                  <c:v>51875.661999999997</c:v>
                </c:pt>
                <c:pt idx="3">
                  <c:v>37700.258999999998</c:v>
                </c:pt>
                <c:pt idx="4">
                  <c:v>48668.4</c:v>
                </c:pt>
                <c:pt idx="5">
                  <c:v>42024.3</c:v>
                </c:pt>
              </c:numCache>
            </c:numRef>
          </c:val>
          <c:extLst>
            <c:ext xmlns:c16="http://schemas.microsoft.com/office/drawing/2014/chart" uri="{C3380CC4-5D6E-409C-BE32-E72D297353CC}">
              <c16:uniqueId val="{00000000-5AB8-4BFD-8F36-8942613AC58A}"/>
            </c:ext>
          </c:extLst>
        </c:ser>
        <c:dLbls>
          <c:showLegendKey val="0"/>
          <c:showVal val="0"/>
          <c:showCatName val="0"/>
          <c:showSerName val="0"/>
          <c:showPercent val="0"/>
          <c:showBubbleSize val="0"/>
        </c:dLbls>
        <c:gapWidth val="150"/>
        <c:axId val="409863928"/>
        <c:axId val="1"/>
      </c:barChart>
      <c:lineChart>
        <c:grouping val="standard"/>
        <c:varyColors val="0"/>
        <c:ser>
          <c:idx val="0"/>
          <c:order val="1"/>
          <c:tx>
            <c:strRef>
              <c:f>'4.1.7-график'!#REF!</c:f>
              <c:strCache>
                <c:ptCount val="1"/>
                <c:pt idx="0">
                  <c:v>Страховые премии, переданные на перестрахование перестраховочным организациям -  нерезидентам РК, имеющим международную рейтинговую оценку ниже «В+» либо не имеющим рейтинговую оценку (правая ось)</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'4.1.7-график'!#REF!</c:f>
              <c:numCache>
                <c:formatCode>General</c:formatCode>
                <c:ptCount val="6"/>
                <c:pt idx="0">
                  <c:v>2722.8919999999998</c:v>
                </c:pt>
                <c:pt idx="1">
                  <c:v>4841.1679999999997</c:v>
                </c:pt>
                <c:pt idx="2">
                  <c:v>10748.366</c:v>
                </c:pt>
                <c:pt idx="3">
                  <c:v>16395.512999999999</c:v>
                </c:pt>
                <c:pt idx="4">
                  <c:v>9001.0339999999997</c:v>
                </c:pt>
                <c:pt idx="5">
                  <c:v>3256.1669999999999</c:v>
                </c:pt>
              </c:numCache>
            </c:numRef>
          </c:val>
          <c:smooth val="0"/>
          <c:extLst>
            <c:ext xmlns:c16="http://schemas.microsoft.com/office/drawing/2014/chart" uri="{C3380CC4-5D6E-409C-BE32-E72D297353CC}">
              <c16:uniqueId val="{00000001-5AB8-4BFD-8F36-8942613AC58A}"/>
            </c:ext>
          </c:extLst>
        </c:ser>
        <c:dLbls>
          <c:showLegendKey val="0"/>
          <c:showVal val="0"/>
          <c:showCatName val="0"/>
          <c:showSerName val="0"/>
          <c:showPercent val="0"/>
          <c:showBubbleSize val="0"/>
        </c:dLbls>
        <c:marker val="1"/>
        <c:smooth val="0"/>
        <c:axId val="3"/>
        <c:axId val="4"/>
      </c:lineChart>
      <c:catAx>
        <c:axId val="4098639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1.0615711252653927E-2"/>
              <c:y val="0.2271293375394321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6392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overlay val="0"/>
          <c:spPr>
            <a:noFill/>
            <a:ln w="25400">
              <a:noFill/>
            </a:ln>
          </c:spPr>
        </c:title>
        <c:numFmt formatCode="General" sourceLinked="1"/>
        <c:majorTickMark val="none"/>
        <c:minorTickMark val="none"/>
        <c:tickLblPos val="none"/>
        <c:spPr>
          <a:ln w="3175">
            <a:solidFill>
              <a:srgbClr val="000000"/>
            </a:solidFill>
            <a:prstDash val="solid"/>
          </a:ln>
        </c:spPr>
        <c:crossAx val="3"/>
        <c:crosses val="max"/>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60995850622408E-2"/>
          <c:y val="4.3613707165109032E-2"/>
          <c:w val="0.82987551867219922"/>
          <c:h val="0.54828660436137067"/>
        </c:manualLayout>
      </c:layout>
      <c:barChart>
        <c:barDir val="col"/>
        <c:grouping val="clustered"/>
        <c:varyColors val="0"/>
        <c:ser>
          <c:idx val="1"/>
          <c:order val="0"/>
          <c:tx>
            <c:strRef>
              <c:f>'4.1.7-график'!$B$5</c:f>
              <c:strCache>
                <c:ptCount val="1"/>
                <c:pt idx="0">
                  <c:v>ҚР резидент еместеріне қайта сақтандыруға берілген сақтандыру сыйлықақылары</c:v>
                </c:pt>
              </c:strCache>
            </c:strRef>
          </c:tx>
          <c:spPr>
            <a:solidFill>
              <a:srgbClr val="008000"/>
            </a:solidFill>
            <a:ln w="12700">
              <a:solidFill>
                <a:srgbClr val="000000"/>
              </a:solidFill>
              <a:prstDash val="solid"/>
            </a:ln>
          </c:spPr>
          <c:invertIfNegative val="0"/>
          <c:cat>
            <c:numRef>
              <c:f>'4.1.7-график'!$C$4:$H$4</c:f>
              <c:numCache>
                <c:formatCode>m/d/yyyy</c:formatCode>
                <c:ptCount val="6"/>
                <c:pt idx="0">
                  <c:v>39083</c:v>
                </c:pt>
                <c:pt idx="1">
                  <c:v>39448</c:v>
                </c:pt>
                <c:pt idx="2">
                  <c:v>39814</c:v>
                </c:pt>
                <c:pt idx="3">
                  <c:v>40179</c:v>
                </c:pt>
                <c:pt idx="4">
                  <c:v>40544</c:v>
                </c:pt>
                <c:pt idx="5">
                  <c:v>40817</c:v>
                </c:pt>
              </c:numCache>
            </c:numRef>
          </c:cat>
          <c:val>
            <c:numRef>
              <c:f>'4.1.7-график'!$C$5:$H$5</c:f>
              <c:numCache>
                <c:formatCode>#\ ##0.0</c:formatCode>
                <c:ptCount val="6"/>
                <c:pt idx="0">
                  <c:v>38.950171000000005</c:v>
                </c:pt>
                <c:pt idx="1">
                  <c:v>49.355198999999999</c:v>
                </c:pt>
                <c:pt idx="2">
                  <c:v>51.875661999999998</c:v>
                </c:pt>
                <c:pt idx="3">
                  <c:v>48.668399999999998</c:v>
                </c:pt>
                <c:pt idx="4">
                  <c:v>53.058</c:v>
                </c:pt>
                <c:pt idx="5">
                  <c:v>39.334600000000002</c:v>
                </c:pt>
              </c:numCache>
            </c:numRef>
          </c:val>
          <c:extLst>
            <c:ext xmlns:c16="http://schemas.microsoft.com/office/drawing/2014/chart" uri="{C3380CC4-5D6E-409C-BE32-E72D297353CC}">
              <c16:uniqueId val="{00000000-06D6-43FA-9D5E-578F5402A5B7}"/>
            </c:ext>
          </c:extLst>
        </c:ser>
        <c:dLbls>
          <c:showLegendKey val="0"/>
          <c:showVal val="0"/>
          <c:showCatName val="0"/>
          <c:showSerName val="0"/>
          <c:showPercent val="0"/>
          <c:showBubbleSize val="0"/>
        </c:dLbls>
        <c:gapWidth val="150"/>
        <c:axId val="409866880"/>
        <c:axId val="1"/>
      </c:barChart>
      <c:lineChart>
        <c:grouping val="standard"/>
        <c:varyColors val="0"/>
        <c:ser>
          <c:idx val="0"/>
          <c:order val="1"/>
          <c:tx>
            <c:strRef>
              <c:f>'4.1.7-график'!$B$6</c:f>
              <c:strCache>
                <c:ptCount val="1"/>
                <c:pt idx="0">
                  <c:v>«В+»  төмен халықаралық рейтингілік бағалауы бар немесе рейтингілік бағалауы жоқ ҚР резидент еместері қайта сақтандыру ұйымдарына қайта сақтандыруға берілген сақтандыру сыйлықақылары (оң ось)*</c:v>
                </c:pt>
              </c:strCache>
            </c:strRef>
          </c:tx>
          <c:spPr>
            <a:ln w="25400">
              <a:solidFill>
                <a:srgbClr val="FF0000"/>
              </a:solidFill>
              <a:prstDash val="solid"/>
            </a:ln>
          </c:spPr>
          <c:marker>
            <c:symbol val="diamond"/>
            <c:size val="5"/>
            <c:spPr>
              <a:solidFill>
                <a:srgbClr val="000080"/>
              </a:solidFill>
              <a:ln>
                <a:solidFill>
                  <a:srgbClr val="000080"/>
                </a:solidFill>
                <a:prstDash val="solid"/>
              </a:ln>
            </c:spPr>
          </c:marker>
          <c:cat>
            <c:numRef>
              <c:f>'4.1.7-график'!$C$4:$H$4</c:f>
              <c:numCache>
                <c:formatCode>m/d/yyyy</c:formatCode>
                <c:ptCount val="6"/>
                <c:pt idx="0">
                  <c:v>39083</c:v>
                </c:pt>
                <c:pt idx="1">
                  <c:v>39448</c:v>
                </c:pt>
                <c:pt idx="2">
                  <c:v>39814</c:v>
                </c:pt>
                <c:pt idx="3">
                  <c:v>40179</c:v>
                </c:pt>
                <c:pt idx="4">
                  <c:v>40544</c:v>
                </c:pt>
                <c:pt idx="5">
                  <c:v>40817</c:v>
                </c:pt>
              </c:numCache>
            </c:numRef>
          </c:cat>
          <c:val>
            <c:numRef>
              <c:f>'4.1.7-график'!$C$6:$H$6</c:f>
              <c:numCache>
                <c:formatCode>#\ ##0.0</c:formatCode>
                <c:ptCount val="6"/>
                <c:pt idx="0">
                  <c:v>2.7228919999999999</c:v>
                </c:pt>
                <c:pt idx="1">
                  <c:v>4.8411679999999997</c:v>
                </c:pt>
                <c:pt idx="2">
                  <c:v>10.748366000000001</c:v>
                </c:pt>
                <c:pt idx="3">
                  <c:v>9.0010339999999989</c:v>
                </c:pt>
                <c:pt idx="4">
                  <c:v>3.9845999999999999</c:v>
                </c:pt>
                <c:pt idx="5">
                  <c:v>5.5739999999999998</c:v>
                </c:pt>
              </c:numCache>
            </c:numRef>
          </c:val>
          <c:smooth val="0"/>
          <c:extLst>
            <c:ext xmlns:c16="http://schemas.microsoft.com/office/drawing/2014/chart" uri="{C3380CC4-5D6E-409C-BE32-E72D297353CC}">
              <c16:uniqueId val="{00000001-06D6-43FA-9D5E-578F5402A5B7}"/>
            </c:ext>
          </c:extLst>
        </c:ser>
        <c:dLbls>
          <c:showLegendKey val="0"/>
          <c:showVal val="0"/>
          <c:showCatName val="0"/>
          <c:showSerName val="0"/>
          <c:showPercent val="0"/>
          <c:showBubbleSize val="0"/>
        </c:dLbls>
        <c:marker val="1"/>
        <c:smooth val="0"/>
        <c:axId val="3"/>
        <c:axId val="4"/>
      </c:lineChart>
      <c:catAx>
        <c:axId val="409866880"/>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млн.теңге</a:t>
                </a:r>
              </a:p>
            </c:rich>
          </c:tx>
          <c:layout>
            <c:manualLayout>
              <c:xMode val="edge"/>
              <c:yMode val="edge"/>
              <c:x val="2.4013678788076798E-2"/>
              <c:y val="0.22641515604941906"/>
            </c:manualLayout>
          </c:layout>
          <c:overlay val="0"/>
          <c:spPr>
            <a:noFill/>
            <a:ln w="25400">
              <a:noFill/>
            </a:ln>
          </c:spPr>
        </c:title>
        <c:numFmt formatCode="#,##0" sourceLinked="0"/>
        <c:majorTickMark val="cross"/>
        <c:minorTickMark val="none"/>
        <c:tickLblPos val="nextTo"/>
        <c:spPr>
          <a:noFill/>
          <a:ln w="0">
            <a:solidFill>
              <a:schemeClr val="tx1"/>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66880"/>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млн.тенге</a:t>
                </a:r>
              </a:p>
            </c:rich>
          </c:tx>
          <c:layout>
            <c:manualLayout>
              <c:xMode val="edge"/>
              <c:yMode val="edge"/>
              <c:x val="0.94605809128630702"/>
              <c:y val="0.224299065420560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0373443983402489E-2"/>
          <c:y val="0.66666666666666663"/>
          <c:w val="0.98132780082987547"/>
          <c:h val="0.299065420560747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44" r="0.75000000000000044"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'4.1.8-график'!#REF!</c:f>
              <c:strCache>
                <c:ptCount val="1"/>
                <c:pt idx="0">
                  <c:v>Отношение выплат к премиям</c:v>
                </c:pt>
              </c:strCache>
            </c:strRef>
          </c:tx>
          <c:marker>
            <c:symbol val="none"/>
          </c:marker>
          <c:cat>
            <c:strRef>
              <c:f>'4.1.8-график'!#REF!</c:f>
              <c:strCache>
                <c:ptCount val="6"/>
                <c:pt idx="0">
                  <c:v>01.01.2006</c:v>
                </c:pt>
                <c:pt idx="1">
                  <c:v> 01.01.2007</c:v>
                </c:pt>
                <c:pt idx="2">
                  <c:v> 01.01.2008</c:v>
                </c:pt>
                <c:pt idx="3">
                  <c:v>01.01.2009</c:v>
                </c:pt>
                <c:pt idx="4">
                  <c:v>01.01.2010</c:v>
                </c:pt>
                <c:pt idx="5">
                  <c:v>01.10.2010</c:v>
                </c:pt>
              </c:strCache>
            </c:strRef>
          </c:cat>
          <c:val>
            <c:numRef>
              <c:f>'4.1.8-график'!#REF!</c:f>
              <c:numCache>
                <c:formatCode>General</c:formatCode>
                <c:ptCount val="6"/>
                <c:pt idx="0">
                  <c:v>16.600000000000001</c:v>
                </c:pt>
                <c:pt idx="1">
                  <c:v>11.799999999999999</c:v>
                </c:pt>
                <c:pt idx="2">
                  <c:v>33.4</c:v>
                </c:pt>
                <c:pt idx="3">
                  <c:v>41.9</c:v>
                </c:pt>
                <c:pt idx="4">
                  <c:v>24.500020743280281</c:v>
                </c:pt>
                <c:pt idx="5">
                  <c:v>17.599999999999998</c:v>
                </c:pt>
              </c:numCache>
            </c:numRef>
          </c:val>
          <c:smooth val="0"/>
          <c:extLst>
            <c:ext xmlns:c16="http://schemas.microsoft.com/office/drawing/2014/chart" uri="{C3380CC4-5D6E-409C-BE32-E72D297353CC}">
              <c16:uniqueId val="{00000000-556D-4317-B7B7-6F6A672FDB4A}"/>
            </c:ext>
          </c:extLst>
        </c:ser>
        <c:ser>
          <c:idx val="1"/>
          <c:order val="1"/>
          <c:tx>
            <c:strRef>
              <c:f>'4.1.8-график'!#REF!</c:f>
              <c:strCache>
                <c:ptCount val="1"/>
                <c:pt idx="0">
                  <c:v>Отношение выплат к премиям по обязательному страхованию, %</c:v>
                </c:pt>
              </c:strCache>
            </c:strRef>
          </c:tx>
          <c:marker>
            <c:symbol val="none"/>
          </c:marker>
          <c:cat>
            <c:strRef>
              <c:f>'4.1.8-график'!#REF!</c:f>
              <c:strCache>
                <c:ptCount val="6"/>
                <c:pt idx="0">
                  <c:v>01.01.2006</c:v>
                </c:pt>
                <c:pt idx="1">
                  <c:v> 01.01.2007</c:v>
                </c:pt>
                <c:pt idx="2">
                  <c:v> 01.01.2008</c:v>
                </c:pt>
                <c:pt idx="3">
                  <c:v>01.01.2009</c:v>
                </c:pt>
                <c:pt idx="4">
                  <c:v>01.01.2010</c:v>
                </c:pt>
                <c:pt idx="5">
                  <c:v>01.10.2010</c:v>
                </c:pt>
              </c:strCache>
            </c:strRef>
          </c:cat>
          <c:val>
            <c:numRef>
              <c:f>'4.1.8-график'!#REF!</c:f>
              <c:numCache>
                <c:formatCode>General</c:formatCode>
                <c:ptCount val="6"/>
                <c:pt idx="0">
                  <c:v>28.531195094222621</c:v>
                </c:pt>
                <c:pt idx="1">
                  <c:v>27.820915352136762</c:v>
                </c:pt>
                <c:pt idx="2">
                  <c:v>27.885172718860268</c:v>
                </c:pt>
                <c:pt idx="3">
                  <c:v>30.188767327013299</c:v>
                </c:pt>
                <c:pt idx="4">
                  <c:v>25.540576418183431</c:v>
                </c:pt>
                <c:pt idx="5">
                  <c:v>25.279106574431388</c:v>
                </c:pt>
              </c:numCache>
            </c:numRef>
          </c:val>
          <c:smooth val="0"/>
          <c:extLst>
            <c:ext xmlns:c16="http://schemas.microsoft.com/office/drawing/2014/chart" uri="{C3380CC4-5D6E-409C-BE32-E72D297353CC}">
              <c16:uniqueId val="{00000001-556D-4317-B7B7-6F6A672FDB4A}"/>
            </c:ext>
          </c:extLst>
        </c:ser>
        <c:ser>
          <c:idx val="2"/>
          <c:order val="2"/>
          <c:tx>
            <c:strRef>
              <c:f>'4.1.8-график'!#REF!</c:f>
              <c:strCache>
                <c:ptCount val="1"/>
                <c:pt idx="0">
                  <c:v>Отношение выплат к премиям по добровольному личному страхованию, %</c:v>
                </c:pt>
              </c:strCache>
            </c:strRef>
          </c:tx>
          <c:marker>
            <c:symbol val="none"/>
          </c:marker>
          <c:cat>
            <c:strRef>
              <c:f>'4.1.8-график'!#REF!</c:f>
              <c:strCache>
                <c:ptCount val="6"/>
                <c:pt idx="0">
                  <c:v>01.01.2006</c:v>
                </c:pt>
                <c:pt idx="1">
                  <c:v> 01.01.2007</c:v>
                </c:pt>
                <c:pt idx="2">
                  <c:v> 01.01.2008</c:v>
                </c:pt>
                <c:pt idx="3">
                  <c:v>01.01.2009</c:v>
                </c:pt>
                <c:pt idx="4">
                  <c:v>01.01.2010</c:v>
                </c:pt>
                <c:pt idx="5">
                  <c:v>01.10.2010</c:v>
                </c:pt>
              </c:strCache>
            </c:strRef>
          </c:cat>
          <c:val>
            <c:numRef>
              <c:f>'4.1.8-график'!#REF!</c:f>
              <c:numCache>
                <c:formatCode>General</c:formatCode>
                <c:ptCount val="6"/>
                <c:pt idx="0">
                  <c:v>21.453745626672159</c:v>
                </c:pt>
                <c:pt idx="1">
                  <c:v>15.635217208184688</c:v>
                </c:pt>
                <c:pt idx="2">
                  <c:v>25.68268553855274</c:v>
                </c:pt>
                <c:pt idx="3">
                  <c:v>43.166629597856364</c:v>
                </c:pt>
                <c:pt idx="4">
                  <c:v>40.199432538705061</c:v>
                </c:pt>
                <c:pt idx="5">
                  <c:v>36.447234209493914</c:v>
                </c:pt>
              </c:numCache>
            </c:numRef>
          </c:val>
          <c:smooth val="0"/>
          <c:extLst>
            <c:ext xmlns:c16="http://schemas.microsoft.com/office/drawing/2014/chart" uri="{C3380CC4-5D6E-409C-BE32-E72D297353CC}">
              <c16:uniqueId val="{00000002-556D-4317-B7B7-6F6A672FDB4A}"/>
            </c:ext>
          </c:extLst>
        </c:ser>
        <c:ser>
          <c:idx val="3"/>
          <c:order val="3"/>
          <c:tx>
            <c:strRef>
              <c:f>'4.1.8-график'!#REF!</c:f>
              <c:strCache>
                <c:ptCount val="1"/>
                <c:pt idx="0">
                  <c:v>Отношение выплат к премиям по добровольному имущественному страхованию, %</c:v>
                </c:pt>
              </c:strCache>
            </c:strRef>
          </c:tx>
          <c:spPr>
            <a:ln w="25400">
              <a:solidFill>
                <a:srgbClr val="000080"/>
              </a:solidFill>
              <a:prstDash val="solid"/>
            </a:ln>
          </c:spPr>
          <c:marker>
            <c:symbol val="none"/>
          </c:marker>
          <c:cat>
            <c:strRef>
              <c:f>'4.1.8-график'!#REF!</c:f>
              <c:strCache>
                <c:ptCount val="6"/>
                <c:pt idx="0">
                  <c:v>01.01.2006</c:v>
                </c:pt>
                <c:pt idx="1">
                  <c:v> 01.01.2007</c:v>
                </c:pt>
                <c:pt idx="2">
                  <c:v> 01.01.2008</c:v>
                </c:pt>
                <c:pt idx="3">
                  <c:v>01.01.2009</c:v>
                </c:pt>
                <c:pt idx="4">
                  <c:v>01.01.2010</c:v>
                </c:pt>
                <c:pt idx="5">
                  <c:v>01.10.2010</c:v>
                </c:pt>
              </c:strCache>
            </c:strRef>
          </c:cat>
          <c:val>
            <c:numRef>
              <c:f>'4.1.8-график'!#REF!</c:f>
              <c:numCache>
                <c:formatCode>General</c:formatCode>
                <c:ptCount val="6"/>
                <c:pt idx="0">
                  <c:v>12.731908260966376</c:v>
                </c:pt>
                <c:pt idx="1">
                  <c:v>7.9849881279249999</c:v>
                </c:pt>
                <c:pt idx="2">
                  <c:v>35.464348088168414</c:v>
                </c:pt>
                <c:pt idx="3">
                  <c:v>45.723487109183409</c:v>
                </c:pt>
                <c:pt idx="4">
                  <c:v>18.32318956791503</c:v>
                </c:pt>
                <c:pt idx="5">
                  <c:v>4.4237899818030924</c:v>
                </c:pt>
              </c:numCache>
            </c:numRef>
          </c:val>
          <c:smooth val="0"/>
          <c:extLst>
            <c:ext xmlns:c16="http://schemas.microsoft.com/office/drawing/2014/chart" uri="{C3380CC4-5D6E-409C-BE32-E72D297353CC}">
              <c16:uniqueId val="{00000003-556D-4317-B7B7-6F6A672FDB4A}"/>
            </c:ext>
          </c:extLst>
        </c:ser>
        <c:dLbls>
          <c:showLegendKey val="0"/>
          <c:showVal val="0"/>
          <c:showCatName val="0"/>
          <c:showSerName val="0"/>
          <c:showPercent val="0"/>
          <c:showBubbleSize val="0"/>
        </c:dLbls>
        <c:smooth val="0"/>
        <c:axId val="409859664"/>
        <c:axId val="1"/>
      </c:lineChart>
      <c:catAx>
        <c:axId val="409859664"/>
        <c:scaling>
          <c:orientation val="minMax"/>
        </c:scaling>
        <c:delete val="0"/>
        <c:axPos val="b"/>
        <c:numFmt formatCode="General" sourceLinked="1"/>
        <c:majorTickMark val="out"/>
        <c:minorTickMark val="none"/>
        <c:tickLblPos val="nextTo"/>
        <c:txPr>
          <a:bodyPr/>
          <a:lstStyle/>
          <a:p>
            <a:pPr>
              <a:defRPr b="1"/>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txPr>
          <a:bodyPr/>
          <a:lstStyle/>
          <a:p>
            <a:pPr>
              <a:defRPr b="1"/>
            </a:pPr>
            <a:endParaRPr lang="ru-RU"/>
          </a:p>
        </c:txPr>
        <c:crossAx val="409859664"/>
        <c:crosses val="autoZero"/>
        <c:crossBetween val="between"/>
      </c:valAx>
    </c:plotArea>
    <c:legend>
      <c:legendPos val="r"/>
      <c:overlay val="0"/>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alignWithMargins="0"/>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'4.1.8-график'!$B$5</c:f>
              <c:strCache>
                <c:ptCount val="1"/>
                <c:pt idx="0">
                  <c:v>Төлемдердің міндетті сақтандыру бойынша сыйлықақыларға қатынасы</c:v>
                </c:pt>
              </c:strCache>
            </c:strRef>
          </c:tx>
          <c:spPr>
            <a:ln w="25400">
              <a:solidFill>
                <a:srgbClr val="0000FF"/>
              </a:solidFill>
              <a:prstDash val="solid"/>
            </a:ln>
          </c:spPr>
          <c:marker>
            <c:symbol val="triangle"/>
            <c:size val="4"/>
            <c:spPr>
              <a:solidFill>
                <a:srgbClr val="0000FF"/>
              </a:solidFill>
              <a:ln>
                <a:solidFill>
                  <a:srgbClr val="0000FF"/>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'4.1.8-график'!$C$5:$I$5</c:f>
              <c:numCache>
                <c:formatCode>0</c:formatCode>
                <c:ptCount val="7"/>
                <c:pt idx="0">
                  <c:v>28.531583736939048</c:v>
                </c:pt>
                <c:pt idx="1">
                  <c:v>27.821060785878071</c:v>
                </c:pt>
                <c:pt idx="2">
                  <c:v>27.88508432646012</c:v>
                </c:pt>
                <c:pt idx="3">
                  <c:v>30.188768962960459</c:v>
                </c:pt>
                <c:pt idx="4">
                  <c:v>25.540703978872642</c:v>
                </c:pt>
                <c:pt idx="5">
                  <c:v>26.34086047652006</c:v>
                </c:pt>
                <c:pt idx="6">
                  <c:v>24.441081142383041</c:v>
                </c:pt>
              </c:numCache>
            </c:numRef>
          </c:val>
          <c:smooth val="0"/>
          <c:extLst>
            <c:ext xmlns:c16="http://schemas.microsoft.com/office/drawing/2014/chart" uri="{C3380CC4-5D6E-409C-BE32-E72D297353CC}">
              <c16:uniqueId val="{00000000-24E9-4B9B-BF9E-2D7213DF022E}"/>
            </c:ext>
          </c:extLst>
        </c:ser>
        <c:ser>
          <c:idx val="1"/>
          <c:order val="1"/>
          <c:tx>
            <c:strRef>
              <c:f>'4.1.8-график'!$B$6</c:f>
              <c:strCache>
                <c:ptCount val="1"/>
                <c:pt idx="0">
                  <c:v>Төлемдердің ерікті жеке сақтандыру бойынша сыйлықақыларға қатынасы</c:v>
                </c:pt>
              </c:strCache>
            </c:strRef>
          </c:tx>
          <c:spPr>
            <a:ln w="25400">
              <a:solidFill>
                <a:srgbClr val="800000"/>
              </a:solidFill>
              <a:prstDash val="solid"/>
            </a:ln>
          </c:spPr>
          <c:marker>
            <c:symbol val="diamond"/>
            <c:size val="4"/>
            <c:spPr>
              <a:solidFill>
                <a:srgbClr val="800000"/>
              </a:solidFill>
              <a:ln>
                <a:solidFill>
                  <a:srgbClr val="800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'4.1.8-график'!$C$6:$I$6</c:f>
              <c:numCache>
                <c:formatCode>0</c:formatCode>
                <c:ptCount val="7"/>
                <c:pt idx="0">
                  <c:v>21.45425564441307</c:v>
                </c:pt>
                <c:pt idx="1">
                  <c:v>15.635426941324901</c:v>
                </c:pt>
                <c:pt idx="2">
                  <c:v>25.682486103880787</c:v>
                </c:pt>
                <c:pt idx="3">
                  <c:v>43.166610128006845</c:v>
                </c:pt>
                <c:pt idx="4">
                  <c:v>40.199340321923778</c:v>
                </c:pt>
                <c:pt idx="5">
                  <c:v>37.012083590507082</c:v>
                </c:pt>
                <c:pt idx="6">
                  <c:v>39.749554220458947</c:v>
                </c:pt>
              </c:numCache>
            </c:numRef>
          </c:val>
          <c:smooth val="0"/>
          <c:extLst>
            <c:ext xmlns:c16="http://schemas.microsoft.com/office/drawing/2014/chart" uri="{C3380CC4-5D6E-409C-BE32-E72D297353CC}">
              <c16:uniqueId val="{00000001-24E9-4B9B-BF9E-2D7213DF022E}"/>
            </c:ext>
          </c:extLst>
        </c:ser>
        <c:ser>
          <c:idx val="2"/>
          <c:order val="2"/>
          <c:tx>
            <c:strRef>
              <c:f>'4.1.8-график'!$B$7</c:f>
              <c:strCache>
                <c:ptCount val="1"/>
                <c:pt idx="0">
                  <c:v>Төлемдердің ерікті мүліктік сақтандыру бойынша сыйлықақыларға қатынасы</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'4.1.8-график'!$C$7:$I$7</c:f>
              <c:numCache>
                <c:formatCode>0</c:formatCode>
                <c:ptCount val="7"/>
                <c:pt idx="0">
                  <c:v>12.731973643734843</c:v>
                </c:pt>
                <c:pt idx="1">
                  <c:v>7.984983632948782</c:v>
                </c:pt>
                <c:pt idx="2">
                  <c:v>35.464333590008337</c:v>
                </c:pt>
                <c:pt idx="3">
                  <c:v>45.723488963626515</c:v>
                </c:pt>
                <c:pt idx="4">
                  <c:v>18.323153908363849</c:v>
                </c:pt>
                <c:pt idx="5">
                  <c:v>4.1918364389634712</c:v>
                </c:pt>
                <c:pt idx="6">
                  <c:v>13.135095114733797</c:v>
                </c:pt>
              </c:numCache>
            </c:numRef>
          </c:val>
          <c:smooth val="0"/>
          <c:extLst>
            <c:ext xmlns:c16="http://schemas.microsoft.com/office/drawing/2014/chart" uri="{C3380CC4-5D6E-409C-BE32-E72D297353CC}">
              <c16:uniqueId val="{00000002-24E9-4B9B-BF9E-2D7213DF022E}"/>
            </c:ext>
          </c:extLst>
        </c:ser>
        <c:ser>
          <c:idx val="3"/>
          <c:order val="3"/>
          <c:tx>
            <c:strRef>
              <c:f>'4.1.8-график'!$B$8</c:f>
              <c:strCache>
                <c:ptCount val="1"/>
                <c:pt idx="0">
                  <c:v>Төлемдердің сыйлықақыларға қатынасы</c:v>
                </c:pt>
              </c:strCache>
            </c:strRef>
          </c:tx>
          <c:spPr>
            <a:ln w="25400">
              <a:solidFill>
                <a:srgbClr val="FF0000"/>
              </a:solidFill>
              <a:prstDash val="solid"/>
            </a:ln>
          </c:spPr>
          <c:marker>
            <c:symbol val="circle"/>
            <c:size val="4"/>
            <c:spPr>
              <a:solidFill>
                <a:srgbClr val="FF0000"/>
              </a:solidFill>
              <a:ln>
                <a:solidFill>
                  <a:srgbClr val="FF0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'4.1.8-график'!$C$8:$I$8</c:f>
              <c:numCache>
                <c:formatCode>0</c:formatCode>
                <c:ptCount val="7"/>
                <c:pt idx="0">
                  <c:v>16.639822227276692</c:v>
                </c:pt>
                <c:pt idx="1">
                  <c:v>11.769109812857256</c:v>
                </c:pt>
                <c:pt idx="2">
                  <c:v>33.377583956814874</c:v>
                </c:pt>
                <c:pt idx="3">
                  <c:v>41.871758421086739</c:v>
                </c:pt>
                <c:pt idx="4">
                  <c:v>24.500019900315881</c:v>
                </c:pt>
                <c:pt idx="5">
                  <c:v>18.040826558324056</c:v>
                </c:pt>
                <c:pt idx="6">
                  <c:v>23.902292196957148</c:v>
                </c:pt>
              </c:numCache>
            </c:numRef>
          </c:val>
          <c:smooth val="0"/>
          <c:extLst>
            <c:ext xmlns:c16="http://schemas.microsoft.com/office/drawing/2014/chart" uri="{C3380CC4-5D6E-409C-BE32-E72D297353CC}">
              <c16:uniqueId val="{00000003-24E9-4B9B-BF9E-2D7213DF022E}"/>
            </c:ext>
          </c:extLst>
        </c:ser>
        <c:dLbls>
          <c:showLegendKey val="0"/>
          <c:showVal val="0"/>
          <c:showCatName val="0"/>
          <c:showSerName val="0"/>
          <c:showPercent val="0"/>
          <c:showBubbleSize val="0"/>
        </c:dLbls>
        <c:marker val="1"/>
        <c:smooth val="0"/>
        <c:axId val="446850808"/>
        <c:axId val="1"/>
      </c:lineChart>
      <c:catAx>
        <c:axId val="446850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275"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275" b="1" i="0" u="none" strike="noStrike" baseline="0">
                <a:solidFill>
                  <a:srgbClr val="000000"/>
                </a:solidFill>
                <a:latin typeface="Times New Roman"/>
                <a:ea typeface="Times New Roman"/>
                <a:cs typeface="Times New Roman"/>
              </a:defRPr>
            </a:pPr>
            <a:endParaRPr lang="ru-RU"/>
          </a:p>
        </c:txPr>
        <c:crossAx val="446850808"/>
        <c:crosses val="autoZero"/>
        <c:crossBetween val="between"/>
        <c:majorUnit val="10"/>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44776330780595E-2"/>
          <c:y val="4.4871935321311979E-2"/>
          <c:w val="0.90259931048623188"/>
          <c:h val="0.54807863856745342"/>
        </c:manualLayout>
      </c:layout>
      <c:lineChart>
        <c:grouping val="standard"/>
        <c:varyColors val="0"/>
        <c:ser>
          <c:idx val="0"/>
          <c:order val="0"/>
          <c:tx>
            <c:strRef>
              <c:f>'4.1.8-график'!$B$5</c:f>
              <c:strCache>
                <c:ptCount val="1"/>
                <c:pt idx="0">
                  <c:v>Төлемдердің міндетті сақтандыру бойынша сыйлықақыларға қатынасы</c:v>
                </c:pt>
              </c:strCache>
            </c:strRef>
          </c:tx>
          <c:spPr>
            <a:ln w="25400">
              <a:solidFill>
                <a:srgbClr val="0000FF"/>
              </a:solidFill>
              <a:prstDash val="solid"/>
            </a:ln>
          </c:spPr>
          <c:marker>
            <c:symbol val="triangle"/>
            <c:size val="4"/>
            <c:spPr>
              <a:solidFill>
                <a:srgbClr val="0000FF"/>
              </a:solidFill>
              <a:ln>
                <a:solidFill>
                  <a:srgbClr val="0000FF"/>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'4.1.8-график'!$C$5:$I$5</c:f>
              <c:numCache>
                <c:formatCode>0</c:formatCode>
                <c:ptCount val="7"/>
                <c:pt idx="0">
                  <c:v>28.531583736939048</c:v>
                </c:pt>
                <c:pt idx="1">
                  <c:v>27.821060785878071</c:v>
                </c:pt>
                <c:pt idx="2">
                  <c:v>27.88508432646012</c:v>
                </c:pt>
                <c:pt idx="3">
                  <c:v>30.188768962960459</c:v>
                </c:pt>
                <c:pt idx="4">
                  <c:v>25.540703978872642</c:v>
                </c:pt>
                <c:pt idx="5">
                  <c:v>26.34086047652006</c:v>
                </c:pt>
                <c:pt idx="6">
                  <c:v>24.441081142383041</c:v>
                </c:pt>
              </c:numCache>
            </c:numRef>
          </c:val>
          <c:smooth val="0"/>
          <c:extLst>
            <c:ext xmlns:c16="http://schemas.microsoft.com/office/drawing/2014/chart" uri="{C3380CC4-5D6E-409C-BE32-E72D297353CC}">
              <c16:uniqueId val="{00000000-5A7D-4FC6-B5E2-4E83E0717F8C}"/>
            </c:ext>
          </c:extLst>
        </c:ser>
        <c:ser>
          <c:idx val="1"/>
          <c:order val="1"/>
          <c:tx>
            <c:strRef>
              <c:f>'4.1.8-график'!$B$6</c:f>
              <c:strCache>
                <c:ptCount val="1"/>
                <c:pt idx="0">
                  <c:v>Төлемдердің ерікті жеке сақтандыру бойынша сыйлықақыларға қатынасы</c:v>
                </c:pt>
              </c:strCache>
            </c:strRef>
          </c:tx>
          <c:spPr>
            <a:ln w="25400">
              <a:solidFill>
                <a:srgbClr val="800000"/>
              </a:solidFill>
              <a:prstDash val="solid"/>
            </a:ln>
          </c:spPr>
          <c:marker>
            <c:symbol val="diamond"/>
            <c:size val="4"/>
            <c:spPr>
              <a:solidFill>
                <a:srgbClr val="800000"/>
              </a:solidFill>
              <a:ln>
                <a:solidFill>
                  <a:srgbClr val="800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'4.1.8-график'!$C$6:$I$6</c:f>
              <c:numCache>
                <c:formatCode>0</c:formatCode>
                <c:ptCount val="7"/>
                <c:pt idx="0">
                  <c:v>21.45425564441307</c:v>
                </c:pt>
                <c:pt idx="1">
                  <c:v>15.635426941324901</c:v>
                </c:pt>
                <c:pt idx="2">
                  <c:v>25.682486103880787</c:v>
                </c:pt>
                <c:pt idx="3">
                  <c:v>43.166610128006845</c:v>
                </c:pt>
                <c:pt idx="4">
                  <c:v>40.199340321923778</c:v>
                </c:pt>
                <c:pt idx="5">
                  <c:v>37.012083590507082</c:v>
                </c:pt>
                <c:pt idx="6">
                  <c:v>39.749554220458947</c:v>
                </c:pt>
              </c:numCache>
            </c:numRef>
          </c:val>
          <c:smooth val="0"/>
          <c:extLst>
            <c:ext xmlns:c16="http://schemas.microsoft.com/office/drawing/2014/chart" uri="{C3380CC4-5D6E-409C-BE32-E72D297353CC}">
              <c16:uniqueId val="{00000001-5A7D-4FC6-B5E2-4E83E0717F8C}"/>
            </c:ext>
          </c:extLst>
        </c:ser>
        <c:ser>
          <c:idx val="2"/>
          <c:order val="2"/>
          <c:tx>
            <c:strRef>
              <c:f>'4.1.8-график'!$B$7</c:f>
              <c:strCache>
                <c:ptCount val="1"/>
                <c:pt idx="0">
                  <c:v>Төлемдердің ерікті мүліктік сақтандыру бойынша сыйлықақыларға қатынасы</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'4.1.8-график'!$C$7:$I$7</c:f>
              <c:numCache>
                <c:formatCode>0</c:formatCode>
                <c:ptCount val="7"/>
                <c:pt idx="0">
                  <c:v>12.731973643734843</c:v>
                </c:pt>
                <c:pt idx="1">
                  <c:v>7.984983632948782</c:v>
                </c:pt>
                <c:pt idx="2">
                  <c:v>35.464333590008337</c:v>
                </c:pt>
                <c:pt idx="3">
                  <c:v>45.723488963626515</c:v>
                </c:pt>
                <c:pt idx="4">
                  <c:v>18.323153908363849</c:v>
                </c:pt>
                <c:pt idx="5">
                  <c:v>4.1918364389634712</c:v>
                </c:pt>
                <c:pt idx="6">
                  <c:v>13.135095114733797</c:v>
                </c:pt>
              </c:numCache>
            </c:numRef>
          </c:val>
          <c:smooth val="0"/>
          <c:extLst>
            <c:ext xmlns:c16="http://schemas.microsoft.com/office/drawing/2014/chart" uri="{C3380CC4-5D6E-409C-BE32-E72D297353CC}">
              <c16:uniqueId val="{00000002-5A7D-4FC6-B5E2-4E83E0717F8C}"/>
            </c:ext>
          </c:extLst>
        </c:ser>
        <c:ser>
          <c:idx val="3"/>
          <c:order val="3"/>
          <c:tx>
            <c:strRef>
              <c:f>'4.1.8-график'!$B$8</c:f>
              <c:strCache>
                <c:ptCount val="1"/>
                <c:pt idx="0">
                  <c:v>Төлемдердің сыйлықақыларға қатынасы</c:v>
                </c:pt>
              </c:strCache>
            </c:strRef>
          </c:tx>
          <c:spPr>
            <a:ln w="25400">
              <a:solidFill>
                <a:srgbClr val="FF0000"/>
              </a:solidFill>
              <a:prstDash val="solid"/>
            </a:ln>
          </c:spPr>
          <c:marker>
            <c:symbol val="circle"/>
            <c:size val="4"/>
            <c:spPr>
              <a:solidFill>
                <a:srgbClr val="FF0000"/>
              </a:solidFill>
              <a:ln>
                <a:solidFill>
                  <a:srgbClr val="FF0000"/>
                </a:solidFill>
                <a:prstDash val="solid"/>
              </a:ln>
            </c:spPr>
          </c:marker>
          <c:cat>
            <c:strRef>
              <c:f>'4.1.8-график'!$C$4:$I$4</c:f>
              <c:strCache>
                <c:ptCount val="7"/>
                <c:pt idx="0">
                  <c:v>01.01.2006</c:v>
                </c:pt>
                <c:pt idx="1">
                  <c:v>01.01.2007</c:v>
                </c:pt>
                <c:pt idx="2">
                  <c:v>01.01.2008</c:v>
                </c:pt>
                <c:pt idx="3">
                  <c:v>01.01.2009</c:v>
                </c:pt>
                <c:pt idx="4">
                  <c:v>01.01.2010</c:v>
                </c:pt>
                <c:pt idx="5">
                  <c:v>01.01.2011</c:v>
                </c:pt>
                <c:pt idx="6">
                  <c:v> 01.10.11</c:v>
                </c:pt>
              </c:strCache>
            </c:strRef>
          </c:cat>
          <c:val>
            <c:numRef>
              <c:f>'4.1.8-график'!$C$8:$I$8</c:f>
              <c:numCache>
                <c:formatCode>0</c:formatCode>
                <c:ptCount val="7"/>
                <c:pt idx="0">
                  <c:v>16.639822227276692</c:v>
                </c:pt>
                <c:pt idx="1">
                  <c:v>11.769109812857256</c:v>
                </c:pt>
                <c:pt idx="2">
                  <c:v>33.377583956814874</c:v>
                </c:pt>
                <c:pt idx="3">
                  <c:v>41.871758421086739</c:v>
                </c:pt>
                <c:pt idx="4">
                  <c:v>24.500019900315881</c:v>
                </c:pt>
                <c:pt idx="5">
                  <c:v>18.040826558324056</c:v>
                </c:pt>
                <c:pt idx="6">
                  <c:v>23.902292196957148</c:v>
                </c:pt>
              </c:numCache>
            </c:numRef>
          </c:val>
          <c:smooth val="0"/>
          <c:extLst>
            <c:ext xmlns:c16="http://schemas.microsoft.com/office/drawing/2014/chart" uri="{C3380CC4-5D6E-409C-BE32-E72D297353CC}">
              <c16:uniqueId val="{00000003-5A7D-4FC6-B5E2-4E83E0717F8C}"/>
            </c:ext>
          </c:extLst>
        </c:ser>
        <c:dLbls>
          <c:showLegendKey val="0"/>
          <c:showVal val="0"/>
          <c:showCatName val="0"/>
          <c:showSerName val="0"/>
          <c:showPercent val="0"/>
          <c:showBubbleSize val="0"/>
        </c:dLbls>
        <c:marker val="1"/>
        <c:smooth val="0"/>
        <c:axId val="446852448"/>
        <c:axId val="1"/>
      </c:lineChart>
      <c:catAx>
        <c:axId val="44685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0822510822510822E-2"/>
              <c:y val="0.298077932566121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52448"/>
        <c:crosses val="autoZero"/>
        <c:crossBetween val="between"/>
        <c:majorUnit val="10"/>
      </c:valAx>
      <c:spPr>
        <a:solidFill>
          <a:srgbClr val="FFFFFF"/>
        </a:solidFill>
        <a:ln w="25400">
          <a:noFill/>
        </a:ln>
      </c:spPr>
    </c:plotArea>
    <c:legend>
      <c:legendPos val="b"/>
      <c:layout>
        <c:manualLayout>
          <c:xMode val="edge"/>
          <c:yMode val="edge"/>
          <c:x val="1.0822533698875682E-2"/>
          <c:y val="0.77243831517401329"/>
          <c:w val="0.98052155311813682"/>
          <c:h val="0.217949400132086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'2.1.2.2-график'!#REF!</c:f>
              <c:strCache>
                <c:ptCount val="1"/>
                <c:pt idx="0">
                  <c:v>#ССЫЛКА!</c:v>
                </c:pt>
              </c:strCache>
            </c:strRef>
          </c:tx>
          <c:spPr>
            <a:ln w="12700">
              <a:solidFill>
                <a:srgbClr val="000080"/>
              </a:solidFill>
              <a:prstDash val="solid"/>
            </a:ln>
          </c:spPr>
          <c:marker>
            <c:symbol val="none"/>
          </c:marker>
          <c:cat>
            <c:numRef>
              <c:f>'2.1.2.2-график'!#REF!</c:f>
              <c:numCache>
                <c:formatCode>General</c:formatCode>
                <c:ptCount val="1"/>
                <c:pt idx="0">
                  <c:v>1</c:v>
                </c:pt>
              </c:numCache>
            </c:numRef>
          </c:cat>
          <c:val>
            <c:numRef>
              <c:f>'2.1.2.2-график'!#REF!</c:f>
              <c:numCache>
                <c:formatCode>General</c:formatCode>
                <c:ptCount val="1"/>
                <c:pt idx="0">
                  <c:v>1</c:v>
                </c:pt>
              </c:numCache>
            </c:numRef>
          </c:val>
          <c:smooth val="0"/>
          <c:extLst>
            <c:ext xmlns:c16="http://schemas.microsoft.com/office/drawing/2014/chart" uri="{C3380CC4-5D6E-409C-BE32-E72D297353CC}">
              <c16:uniqueId val="{00000000-7E9D-48F1-8A85-C98709BFF9BC}"/>
            </c:ext>
          </c:extLst>
        </c:ser>
        <c:ser>
          <c:idx val="1"/>
          <c:order val="1"/>
          <c:tx>
            <c:strRef>
              <c:f>'2.1.2.2-график'!#REF!</c:f>
              <c:strCache>
                <c:ptCount val="1"/>
                <c:pt idx="0">
                  <c:v>#ССЫЛКА!</c:v>
                </c:pt>
              </c:strCache>
            </c:strRef>
          </c:tx>
          <c:spPr>
            <a:ln w="12700">
              <a:solidFill>
                <a:srgbClr val="FF00FF"/>
              </a:solidFill>
              <a:prstDash val="solid"/>
            </a:ln>
          </c:spPr>
          <c:marker>
            <c:symbol val="none"/>
          </c:marker>
          <c:cat>
            <c:numRef>
              <c:f>'2.1.2.2-график'!#REF!</c:f>
              <c:numCache>
                <c:formatCode>General</c:formatCode>
                <c:ptCount val="1"/>
                <c:pt idx="0">
                  <c:v>1</c:v>
                </c:pt>
              </c:numCache>
            </c:numRef>
          </c:cat>
          <c:val>
            <c:numRef>
              <c:f>'2.1.2.2-график'!#REF!</c:f>
              <c:numCache>
                <c:formatCode>General</c:formatCode>
                <c:ptCount val="1"/>
                <c:pt idx="0">
                  <c:v>1</c:v>
                </c:pt>
              </c:numCache>
            </c:numRef>
          </c:val>
          <c:smooth val="0"/>
          <c:extLst>
            <c:ext xmlns:c16="http://schemas.microsoft.com/office/drawing/2014/chart" uri="{C3380CC4-5D6E-409C-BE32-E72D297353CC}">
              <c16:uniqueId val="{00000001-7E9D-48F1-8A85-C98709BFF9BC}"/>
            </c:ext>
          </c:extLst>
        </c:ser>
        <c:ser>
          <c:idx val="2"/>
          <c:order val="2"/>
          <c:tx>
            <c:strRef>
              <c:f>'2.1.2.2-график'!#REF!</c:f>
              <c:strCache>
                <c:ptCount val="1"/>
                <c:pt idx="0">
                  <c:v>#ССЫЛКА!</c:v>
                </c:pt>
              </c:strCache>
            </c:strRef>
          </c:tx>
          <c:spPr>
            <a:ln w="12700">
              <a:solidFill>
                <a:srgbClr val="333333"/>
              </a:solidFill>
              <a:prstDash val="solid"/>
            </a:ln>
          </c:spPr>
          <c:marker>
            <c:symbol val="none"/>
          </c:marker>
          <c:cat>
            <c:numRef>
              <c:f>'2.1.2.2-график'!#REF!</c:f>
              <c:numCache>
                <c:formatCode>General</c:formatCode>
                <c:ptCount val="1"/>
                <c:pt idx="0">
                  <c:v>1</c:v>
                </c:pt>
              </c:numCache>
            </c:numRef>
          </c:cat>
          <c:val>
            <c:numRef>
              <c:f>'2.1.2.2-график'!#REF!</c:f>
              <c:numCache>
                <c:formatCode>General</c:formatCode>
                <c:ptCount val="1"/>
                <c:pt idx="0">
                  <c:v>1</c:v>
                </c:pt>
              </c:numCache>
            </c:numRef>
          </c:val>
          <c:smooth val="0"/>
          <c:extLst>
            <c:ext xmlns:c16="http://schemas.microsoft.com/office/drawing/2014/chart" uri="{C3380CC4-5D6E-409C-BE32-E72D297353CC}">
              <c16:uniqueId val="{00000002-7E9D-48F1-8A85-C98709BFF9BC}"/>
            </c:ext>
          </c:extLst>
        </c:ser>
        <c:dLbls>
          <c:showLegendKey val="0"/>
          <c:showVal val="0"/>
          <c:showCatName val="0"/>
          <c:showSerName val="0"/>
          <c:showPercent val="0"/>
          <c:showBubbleSize val="0"/>
        </c:dLbls>
        <c:marker val="1"/>
        <c:smooth val="0"/>
        <c:axId val="297614056"/>
        <c:axId val="1"/>
      </c:lineChart>
      <c:lineChart>
        <c:grouping val="standard"/>
        <c:varyColors val="0"/>
        <c:ser>
          <c:idx val="3"/>
          <c:order val="3"/>
          <c:tx>
            <c:strRef>
              <c:f>'2.1.2.2-график'!#REF!</c:f>
              <c:strCache>
                <c:ptCount val="1"/>
                <c:pt idx="0">
                  <c:v>#ССЫЛКА!</c:v>
                </c:pt>
              </c:strCache>
            </c:strRef>
          </c:tx>
          <c:spPr>
            <a:ln w="12700">
              <a:solidFill>
                <a:srgbClr val="FFCC00"/>
              </a:solidFill>
              <a:prstDash val="solid"/>
            </a:ln>
          </c:spPr>
          <c:marker>
            <c:symbol val="none"/>
          </c:marker>
          <c:cat>
            <c:numRef>
              <c:f>'2.1.2.2-график'!#REF!</c:f>
              <c:numCache>
                <c:formatCode>General</c:formatCode>
                <c:ptCount val="1"/>
                <c:pt idx="0">
                  <c:v>1</c:v>
                </c:pt>
              </c:numCache>
            </c:numRef>
          </c:cat>
          <c:val>
            <c:numRef>
              <c:f>'2.1.2.2-график'!#REF!</c:f>
              <c:numCache>
                <c:formatCode>General</c:formatCode>
                <c:ptCount val="1"/>
                <c:pt idx="0">
                  <c:v>1</c:v>
                </c:pt>
              </c:numCache>
            </c:numRef>
          </c:val>
          <c:smooth val="0"/>
          <c:extLst>
            <c:ext xmlns:c16="http://schemas.microsoft.com/office/drawing/2014/chart" uri="{C3380CC4-5D6E-409C-BE32-E72D297353CC}">
              <c16:uniqueId val="{00000003-7E9D-48F1-8A85-C98709BFF9BC}"/>
            </c:ext>
          </c:extLst>
        </c:ser>
        <c:dLbls>
          <c:showLegendKey val="0"/>
          <c:showVal val="0"/>
          <c:showCatName val="0"/>
          <c:showSerName val="0"/>
          <c:showPercent val="0"/>
          <c:showBubbleSize val="0"/>
        </c:dLbls>
        <c:marker val="1"/>
        <c:smooth val="0"/>
        <c:axId val="3"/>
        <c:axId val="4"/>
      </c:lineChart>
      <c:catAx>
        <c:axId val="297614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29761405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225" b="1" i="0" u="none" strike="noStrike" baseline="0">
                    <a:solidFill>
                      <a:srgbClr val="000000"/>
                    </a:solidFill>
                    <a:latin typeface="Times New Roman"/>
                    <a:ea typeface="Times New Roman"/>
                    <a:cs typeface="Times New Roman"/>
                  </a:defRPr>
                </a:pPr>
                <a:r>
                  <a:rPr lang="ru-RU"/>
                  <a:t>долл. США за тройскую унцию</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2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'4.1.9-график'!#REF!</c:f>
              <c:strCache>
                <c:ptCount val="1"/>
                <c:pt idx="0">
                  <c:v>Доходы от инвестиционной деятельности</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'4.1.9-график'!#REF!</c:f>
              <c:numCache>
                <c:formatCode>General</c:formatCode>
                <c:ptCount val="6"/>
                <c:pt idx="0">
                  <c:v>38718</c:v>
                </c:pt>
                <c:pt idx="1">
                  <c:v>39083</c:v>
                </c:pt>
                <c:pt idx="2">
                  <c:v>39448</c:v>
                </c:pt>
                <c:pt idx="3">
                  <c:v>39814</c:v>
                </c:pt>
                <c:pt idx="4">
                  <c:v>40179</c:v>
                </c:pt>
                <c:pt idx="5">
                  <c:v>40452</c:v>
                </c:pt>
              </c:numCache>
            </c:numRef>
          </c:cat>
          <c:val>
            <c:numRef>
              <c:f>'4.1.9-график'!#REF!</c:f>
              <c:numCache>
                <c:formatCode>General</c:formatCode>
                <c:ptCount val="6"/>
                <c:pt idx="0">
                  <c:v>3.2906569999999999</c:v>
                </c:pt>
                <c:pt idx="1">
                  <c:v>6.5099219999999995</c:v>
                </c:pt>
                <c:pt idx="2">
                  <c:v>11.280087</c:v>
                </c:pt>
                <c:pt idx="3">
                  <c:v>18.054331999999999</c:v>
                </c:pt>
                <c:pt idx="4">
                  <c:v>20.666713999999999</c:v>
                </c:pt>
                <c:pt idx="5">
                  <c:v>16.232150000000001</c:v>
                </c:pt>
              </c:numCache>
            </c:numRef>
          </c:val>
          <c:smooth val="0"/>
          <c:extLst>
            <c:ext xmlns:c16="http://schemas.microsoft.com/office/drawing/2014/chart" uri="{C3380CC4-5D6E-409C-BE32-E72D297353CC}">
              <c16:uniqueId val="{00000000-72AF-447B-B955-515D45B3F18A}"/>
            </c:ext>
          </c:extLst>
        </c:ser>
        <c:ser>
          <c:idx val="0"/>
          <c:order val="1"/>
          <c:tx>
            <c:strRef>
              <c:f>'4.1.9-график'!#REF!</c:f>
              <c:strCache>
                <c:ptCount val="1"/>
                <c:pt idx="0">
                  <c:v>Доходы от страховой деятельности</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'4.1.9-график'!#REF!</c:f>
              <c:numCache>
                <c:formatCode>General</c:formatCode>
                <c:ptCount val="6"/>
                <c:pt idx="0">
                  <c:v>33.893607000000003</c:v>
                </c:pt>
                <c:pt idx="1">
                  <c:v>68.628264000000001</c:v>
                </c:pt>
                <c:pt idx="2">
                  <c:v>108.462609</c:v>
                </c:pt>
                <c:pt idx="3">
                  <c:v>102.85972699999999</c:v>
                </c:pt>
                <c:pt idx="4">
                  <c:v>81.537051000000005</c:v>
                </c:pt>
                <c:pt idx="5">
                  <c:v>67.293025999999998</c:v>
                </c:pt>
              </c:numCache>
            </c:numRef>
          </c:val>
          <c:smooth val="0"/>
          <c:extLst>
            <c:ext xmlns:c16="http://schemas.microsoft.com/office/drawing/2014/chart" uri="{C3380CC4-5D6E-409C-BE32-E72D297353CC}">
              <c16:uniqueId val="{00000001-72AF-447B-B955-515D45B3F18A}"/>
            </c:ext>
          </c:extLst>
        </c:ser>
        <c:dLbls>
          <c:showLegendKey val="0"/>
          <c:showVal val="1"/>
          <c:showCatName val="0"/>
          <c:showSerName val="0"/>
          <c:showPercent val="0"/>
          <c:showBubbleSize val="0"/>
        </c:dLbls>
        <c:marker val="1"/>
        <c:smooth val="0"/>
        <c:axId val="446851792"/>
        <c:axId val="1"/>
      </c:lineChart>
      <c:catAx>
        <c:axId val="44685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1933174224343675E-2"/>
              <c:y val="0.292518078097380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51792"/>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1731207289294"/>
          <c:y val="2.5594149908592323E-2"/>
          <c:w val="0.78359908883826879"/>
          <c:h val="0.34734917733089582"/>
        </c:manualLayout>
      </c:layout>
      <c:barChart>
        <c:barDir val="col"/>
        <c:grouping val="percentStacked"/>
        <c:varyColors val="0"/>
        <c:ser>
          <c:idx val="1"/>
          <c:order val="0"/>
          <c:tx>
            <c:strRef>
              <c:f>'4.1.9-график'!$B$5</c:f>
              <c:strCache>
                <c:ptCount val="1"/>
                <c:pt idx="0">
                  <c:v>ҚР мемлекеттік бағалы қағаздары</c:v>
                </c:pt>
              </c:strCache>
            </c:strRef>
          </c:tx>
          <c:spPr>
            <a:solidFill>
              <a:srgbClr val="FF99CC"/>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'4.1.9-график'!$C$5:$I$5</c:f>
              <c:numCache>
                <c:formatCode>0.0</c:formatCode>
                <c:ptCount val="7"/>
                <c:pt idx="0">
                  <c:v>37.658570454582062</c:v>
                </c:pt>
                <c:pt idx="1">
                  <c:v>17.46</c:v>
                </c:pt>
                <c:pt idx="2">
                  <c:v>10.3</c:v>
                </c:pt>
                <c:pt idx="3">
                  <c:v>9.6</c:v>
                </c:pt>
                <c:pt idx="4" formatCode="General">
                  <c:v>20.7</c:v>
                </c:pt>
                <c:pt idx="5" formatCode="General">
                  <c:v>19.399999999999999</c:v>
                </c:pt>
                <c:pt idx="6" formatCode="General">
                  <c:v>17.7</c:v>
                </c:pt>
              </c:numCache>
            </c:numRef>
          </c:val>
          <c:extLst>
            <c:ext xmlns:c16="http://schemas.microsoft.com/office/drawing/2014/chart" uri="{C3380CC4-5D6E-409C-BE32-E72D297353CC}">
              <c16:uniqueId val="{00000000-6AB6-411C-95E1-58BDA85C2730}"/>
            </c:ext>
          </c:extLst>
        </c:ser>
        <c:ser>
          <c:idx val="0"/>
          <c:order val="1"/>
          <c:tx>
            <c:strRef>
              <c:f>'4.1.9-график'!$B$6</c:f>
              <c:strCache>
                <c:ptCount val="1"/>
                <c:pt idx="0">
                  <c:v>Екінші деңгейдегі банктерге салымдар</c:v>
                </c:pt>
              </c:strCache>
            </c:strRef>
          </c:tx>
          <c:spPr>
            <a:solidFill>
              <a:srgbClr val="0000FF"/>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'4.1.9-график'!$C$6:$I$6</c:f>
              <c:numCache>
                <c:formatCode>0.0</c:formatCode>
                <c:ptCount val="7"/>
                <c:pt idx="0">
                  <c:v>23.098451919308687</c:v>
                </c:pt>
                <c:pt idx="1">
                  <c:v>21.96</c:v>
                </c:pt>
                <c:pt idx="2">
                  <c:v>39.1</c:v>
                </c:pt>
                <c:pt idx="3">
                  <c:v>39.9</c:v>
                </c:pt>
                <c:pt idx="4" formatCode="General">
                  <c:v>36.5</c:v>
                </c:pt>
                <c:pt idx="5" formatCode="General">
                  <c:v>30.5</c:v>
                </c:pt>
                <c:pt idx="6" formatCode="General">
                  <c:v>32.1</c:v>
                </c:pt>
              </c:numCache>
            </c:numRef>
          </c:val>
          <c:extLst>
            <c:ext xmlns:c16="http://schemas.microsoft.com/office/drawing/2014/chart" uri="{C3380CC4-5D6E-409C-BE32-E72D297353CC}">
              <c16:uniqueId val="{00000001-6AB6-411C-95E1-58BDA85C2730}"/>
            </c:ext>
          </c:extLst>
        </c:ser>
        <c:ser>
          <c:idx val="6"/>
          <c:order val="2"/>
          <c:tx>
            <c:strRef>
              <c:f>'4.1.9-график'!$B$7</c:f>
              <c:strCache>
                <c:ptCount val="1"/>
                <c:pt idx="0">
                  <c:v>ҚР эмитенттерінің мемлекеттік емес бағалы қағаздары</c:v>
                </c:pt>
              </c:strCache>
            </c:strRef>
          </c:tx>
          <c:spPr>
            <a:solidFill>
              <a:srgbClr val="CCFFCC"/>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'4.1.9-график'!$C$7:$I$7</c:f>
              <c:numCache>
                <c:formatCode>0.0</c:formatCode>
                <c:ptCount val="7"/>
                <c:pt idx="0">
                  <c:v>27.653398852226385</c:v>
                </c:pt>
                <c:pt idx="1">
                  <c:v>43.11</c:v>
                </c:pt>
                <c:pt idx="2">
                  <c:v>36.9</c:v>
                </c:pt>
                <c:pt idx="3">
                  <c:v>33.799999999999997</c:v>
                </c:pt>
                <c:pt idx="4" formatCode="General">
                  <c:v>28.5</c:v>
                </c:pt>
                <c:pt idx="5" formatCode="General">
                  <c:v>35.4</c:v>
                </c:pt>
                <c:pt idx="6" formatCode="General">
                  <c:v>36.6</c:v>
                </c:pt>
              </c:numCache>
            </c:numRef>
          </c:val>
          <c:extLst>
            <c:ext xmlns:c16="http://schemas.microsoft.com/office/drawing/2014/chart" uri="{C3380CC4-5D6E-409C-BE32-E72D297353CC}">
              <c16:uniqueId val="{00000002-6AB6-411C-95E1-58BDA85C2730}"/>
            </c:ext>
          </c:extLst>
        </c:ser>
        <c:ser>
          <c:idx val="7"/>
          <c:order val="3"/>
          <c:tx>
            <c:strRef>
              <c:f>'4.1.9-график'!$B$8</c:f>
              <c:strCache>
                <c:ptCount val="1"/>
                <c:pt idx="0">
                  <c:v>"Кері РЕПО" операциялары</c:v>
                </c:pt>
              </c:strCache>
            </c:strRef>
          </c:tx>
          <c:spPr>
            <a:solidFill>
              <a:srgbClr val="993366"/>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'4.1.9-график'!$C$8:$I$8</c:f>
              <c:numCache>
                <c:formatCode>0.0</c:formatCode>
                <c:ptCount val="7"/>
                <c:pt idx="0">
                  <c:v>10.89955459798397</c:v>
                </c:pt>
                <c:pt idx="1">
                  <c:v>11.01</c:v>
                </c:pt>
                <c:pt idx="2">
                  <c:v>13</c:v>
                </c:pt>
                <c:pt idx="3">
                  <c:v>13.9</c:v>
                </c:pt>
                <c:pt idx="4" formatCode="General">
                  <c:v>4.2</c:v>
                </c:pt>
                <c:pt idx="5" formatCode="General">
                  <c:v>4.0999999999999996</c:v>
                </c:pt>
                <c:pt idx="6">
                  <c:v>2.4</c:v>
                </c:pt>
              </c:numCache>
            </c:numRef>
          </c:val>
          <c:extLst>
            <c:ext xmlns:c16="http://schemas.microsoft.com/office/drawing/2014/chart" uri="{C3380CC4-5D6E-409C-BE32-E72D297353CC}">
              <c16:uniqueId val="{00000003-6AB6-411C-95E1-58BDA85C2730}"/>
            </c:ext>
          </c:extLst>
        </c:ser>
        <c:ser>
          <c:idx val="8"/>
          <c:order val="4"/>
          <c:tx>
            <c:strRef>
              <c:f>'4.1.9-график'!$B$9</c:f>
              <c:strCache>
                <c:ptCount val="1"/>
                <c:pt idx="0">
                  <c:v>Шетел эмитенттерінің мемлекеттік бағалы қағаздары</c:v>
                </c:pt>
              </c:strCache>
            </c:strRef>
          </c:tx>
          <c:spPr>
            <a:solidFill>
              <a:srgbClr val="000080"/>
            </a:solidFill>
            <a:ln w="12700">
              <a:solidFill>
                <a:srgbClr val="000000"/>
              </a:solidFill>
              <a:prstDash val="solid"/>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'4.1.9-график'!$C$9:$I$9</c:f>
              <c:numCache>
                <c:formatCode>0.0</c:formatCode>
                <c:ptCount val="7"/>
                <c:pt idx="0">
                  <c:v>0.7</c:v>
                </c:pt>
                <c:pt idx="1">
                  <c:v>0.8</c:v>
                </c:pt>
                <c:pt idx="2">
                  <c:v>0.4</c:v>
                </c:pt>
                <c:pt idx="3">
                  <c:v>0.5</c:v>
                </c:pt>
                <c:pt idx="4" formatCode="General">
                  <c:v>2.6</c:v>
                </c:pt>
                <c:pt idx="5" formatCode="General">
                  <c:v>2.4</c:v>
                </c:pt>
                <c:pt idx="6" formatCode="General">
                  <c:v>2.5</c:v>
                </c:pt>
              </c:numCache>
            </c:numRef>
          </c:val>
          <c:extLst>
            <c:ext xmlns:c16="http://schemas.microsoft.com/office/drawing/2014/chart" uri="{C3380CC4-5D6E-409C-BE32-E72D297353CC}">
              <c16:uniqueId val="{00000004-6AB6-411C-95E1-58BDA85C2730}"/>
            </c:ext>
          </c:extLst>
        </c:ser>
        <c:ser>
          <c:idx val="2"/>
          <c:order val="5"/>
          <c:tx>
            <c:strRef>
              <c:f>'4.1.9-график'!$B$10</c:f>
              <c:strCache>
                <c:ptCount val="1"/>
                <c:pt idx="0">
                  <c:v>Шетел эмитенттерінің мемлекеттік емес бағалы қағаздары</c:v>
                </c:pt>
              </c:strCache>
            </c:strRef>
          </c:tx>
          <c:spPr>
            <a:solidFill>
              <a:srgbClr val="99CC00"/>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'4.1.9-график'!$C$10:$I$10</c:f>
              <c:numCache>
                <c:formatCode>0.0</c:formatCode>
                <c:ptCount val="7"/>
                <c:pt idx="0">
                  <c:v>0</c:v>
                </c:pt>
                <c:pt idx="1">
                  <c:v>0.3</c:v>
                </c:pt>
                <c:pt idx="2">
                  <c:v>0.3</c:v>
                </c:pt>
                <c:pt idx="3">
                  <c:v>2.2000000000000002</c:v>
                </c:pt>
                <c:pt idx="4" formatCode="General">
                  <c:v>6.4</c:v>
                </c:pt>
                <c:pt idx="5" formatCode="General">
                  <c:v>5.5</c:v>
                </c:pt>
                <c:pt idx="6" formatCode="General">
                  <c:v>5.4</c:v>
                </c:pt>
              </c:numCache>
            </c:numRef>
          </c:val>
          <c:extLst>
            <c:ext xmlns:c16="http://schemas.microsoft.com/office/drawing/2014/chart" uri="{C3380CC4-5D6E-409C-BE32-E72D297353CC}">
              <c16:uniqueId val="{00000005-6AB6-411C-95E1-58BDA85C2730}"/>
            </c:ext>
          </c:extLst>
        </c:ser>
        <c:ser>
          <c:idx val="3"/>
          <c:order val="6"/>
          <c:tx>
            <c:strRef>
              <c:f>'4.1.9-график'!$B$11</c:f>
              <c:strCache>
                <c:ptCount val="1"/>
                <c:pt idx="0">
                  <c:v>Халықаралық қаржы ұйымдарының бағалы қағаздары</c:v>
                </c:pt>
              </c:strCache>
            </c:strRef>
          </c:tx>
          <c:spPr>
            <a:solidFill>
              <a:srgbClr val="99CCFF"/>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'4.1.9-график'!$C$11:$I$11</c:f>
              <c:numCache>
                <c:formatCode>0.0</c:formatCode>
                <c:ptCount val="7"/>
                <c:pt idx="0">
                  <c:v>0</c:v>
                </c:pt>
                <c:pt idx="1">
                  <c:v>0</c:v>
                </c:pt>
                <c:pt idx="2">
                  <c:v>0</c:v>
                </c:pt>
                <c:pt idx="3">
                  <c:v>0.02</c:v>
                </c:pt>
                <c:pt idx="4" formatCode="General">
                  <c:v>1</c:v>
                </c:pt>
                <c:pt idx="5" formatCode="General">
                  <c:v>2.4</c:v>
                </c:pt>
                <c:pt idx="6" formatCode="General">
                  <c:v>3.1</c:v>
                </c:pt>
              </c:numCache>
            </c:numRef>
          </c:val>
          <c:extLst>
            <c:ext xmlns:c16="http://schemas.microsoft.com/office/drawing/2014/chart" uri="{C3380CC4-5D6E-409C-BE32-E72D297353CC}">
              <c16:uniqueId val="{00000006-6AB6-411C-95E1-58BDA85C2730}"/>
            </c:ext>
          </c:extLst>
        </c:ser>
        <c:ser>
          <c:idx val="4"/>
          <c:order val="7"/>
          <c:tx>
            <c:strRef>
              <c:f>'4.1.9-график'!$B$12</c:f>
              <c:strCache>
                <c:ptCount val="1"/>
                <c:pt idx="0">
                  <c:v>Басқа да қаржы құралдары</c:v>
                </c:pt>
              </c:strCache>
            </c:strRef>
          </c:tx>
          <c:spPr>
            <a:solidFill>
              <a:srgbClr val="CCFFFF"/>
            </a:solidFill>
            <a:ln w="25400">
              <a:noFill/>
            </a:ln>
          </c:spPr>
          <c:invertIfNegative val="0"/>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'4.1.9-график'!$C$12:$I$12</c:f>
              <c:numCache>
                <c:formatCode>0.0</c:formatCode>
                <c:ptCount val="7"/>
                <c:pt idx="0">
                  <c:v>0</c:v>
                </c:pt>
                <c:pt idx="1">
                  <c:v>5.4</c:v>
                </c:pt>
                <c:pt idx="2">
                  <c:v>0.01</c:v>
                </c:pt>
                <c:pt idx="3">
                  <c:v>7.0000000000000007E-2</c:v>
                </c:pt>
                <c:pt idx="4" formatCode="General">
                  <c:v>0.1</c:v>
                </c:pt>
                <c:pt idx="5" formatCode="General">
                  <c:v>0.3</c:v>
                </c:pt>
                <c:pt idx="6" formatCode="General">
                  <c:v>0.2</c:v>
                </c:pt>
              </c:numCache>
            </c:numRef>
          </c:val>
          <c:extLst>
            <c:ext xmlns:c16="http://schemas.microsoft.com/office/drawing/2014/chart" uri="{C3380CC4-5D6E-409C-BE32-E72D297353CC}">
              <c16:uniqueId val="{00000007-6AB6-411C-95E1-58BDA85C2730}"/>
            </c:ext>
          </c:extLst>
        </c:ser>
        <c:dLbls>
          <c:showLegendKey val="0"/>
          <c:showVal val="0"/>
          <c:showCatName val="0"/>
          <c:showSerName val="0"/>
          <c:showPercent val="0"/>
          <c:showBubbleSize val="0"/>
        </c:dLbls>
        <c:gapWidth val="100"/>
        <c:overlap val="100"/>
        <c:axId val="446857040"/>
        <c:axId val="1"/>
      </c:barChart>
      <c:lineChart>
        <c:grouping val="standard"/>
        <c:varyColors val="0"/>
        <c:ser>
          <c:idx val="5"/>
          <c:order val="8"/>
          <c:tx>
            <c:strRef>
              <c:f>'4.1.9-график'!$B$14</c:f>
              <c:strCache>
                <c:ptCount val="1"/>
                <c:pt idx="0">
                  <c:v>ҚР банк секторының сақтандыру (қайта сақтандыру) ұйымдары инвестицияларының құрылымындағы үлесі (оң ось)</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cat>
            <c:strRef>
              <c:f>'4.1.9-график'!$C$4:$I$4</c:f>
              <c:strCache>
                <c:ptCount val="7"/>
                <c:pt idx="0">
                  <c:v>01.01.06</c:v>
                </c:pt>
                <c:pt idx="1">
                  <c:v>01.01.07</c:v>
                </c:pt>
                <c:pt idx="2">
                  <c:v>01.01.08</c:v>
                </c:pt>
                <c:pt idx="3">
                  <c:v>01.01.09</c:v>
                </c:pt>
                <c:pt idx="4">
                  <c:v>01.01.10</c:v>
                </c:pt>
                <c:pt idx="5">
                  <c:v>01.01.11</c:v>
                </c:pt>
                <c:pt idx="6">
                  <c:v>01.10.11</c:v>
                </c:pt>
              </c:strCache>
            </c:strRef>
          </c:cat>
          <c:val>
            <c:numRef>
              <c:f>'4.1.9-график'!$C$14:$I$14</c:f>
              <c:numCache>
                <c:formatCode>0.0</c:formatCode>
                <c:ptCount val="7"/>
                <c:pt idx="0">
                  <c:v>44.719452770802903</c:v>
                </c:pt>
                <c:pt idx="1">
                  <c:v>49.01084711487848</c:v>
                </c:pt>
                <c:pt idx="2">
                  <c:v>60.178635133601212</c:v>
                </c:pt>
                <c:pt idx="3">
                  <c:v>56.494875749832097</c:v>
                </c:pt>
                <c:pt idx="4">
                  <c:v>51.560610357895328</c:v>
                </c:pt>
                <c:pt idx="5">
                  <c:v>47.099247155262695</c:v>
                </c:pt>
                <c:pt idx="6">
                  <c:v>50.560349721075525</c:v>
                </c:pt>
              </c:numCache>
            </c:numRef>
          </c:val>
          <c:smooth val="1"/>
          <c:extLst>
            <c:ext xmlns:c16="http://schemas.microsoft.com/office/drawing/2014/chart" uri="{C3380CC4-5D6E-409C-BE32-E72D297353CC}">
              <c16:uniqueId val="{00000008-6AB6-411C-95E1-58BDA85C2730}"/>
            </c:ext>
          </c:extLst>
        </c:ser>
        <c:ser>
          <c:idx val="9"/>
          <c:order val="9"/>
          <c:tx>
            <c:strRef>
              <c:f>'4.1.9-график'!$B$13</c:f>
              <c:strCache>
                <c:ptCount val="1"/>
                <c:pt idx="0">
                  <c:v>Инвестициялық қызметтен түсетін кірістер (оң ось)</c:v>
                </c:pt>
              </c:strCache>
            </c:strRef>
          </c:tx>
          <c:spPr>
            <a:ln w="38100">
              <a:solidFill>
                <a:srgbClr val="000080"/>
              </a:solidFill>
              <a:prstDash val="solid"/>
            </a:ln>
          </c:spPr>
          <c:marker>
            <c:symbol val="circle"/>
            <c:size val="7"/>
            <c:spPr>
              <a:solidFill>
                <a:srgbClr val="000080"/>
              </a:solidFill>
              <a:ln>
                <a:solidFill>
                  <a:srgbClr val="000080"/>
                </a:solidFill>
                <a:prstDash val="solid"/>
              </a:ln>
            </c:spPr>
          </c:marker>
          <c:val>
            <c:numRef>
              <c:f>'4.1.9-график'!$C$13:$I$13</c:f>
              <c:numCache>
                <c:formatCode>#\ ##0.0</c:formatCode>
                <c:ptCount val="7"/>
                <c:pt idx="1">
                  <c:v>97.830463642974621</c:v>
                </c:pt>
                <c:pt idx="2">
                  <c:v>73.275301916059817</c:v>
                </c:pt>
                <c:pt idx="3">
                  <c:v>60.0549002857868</c:v>
                </c:pt>
                <c:pt idx="4">
                  <c:v>14.46955777704764</c:v>
                </c:pt>
                <c:pt idx="5">
                  <c:v>-28.871130649991102</c:v>
                </c:pt>
                <c:pt idx="6">
                  <c:v>-11.564625850340136</c:v>
                </c:pt>
              </c:numCache>
            </c:numRef>
          </c:val>
          <c:smooth val="0"/>
          <c:extLst>
            <c:ext xmlns:c16="http://schemas.microsoft.com/office/drawing/2014/chart" uri="{C3380CC4-5D6E-409C-BE32-E72D297353CC}">
              <c16:uniqueId val="{00000009-6AB6-411C-95E1-58BDA85C2730}"/>
            </c:ext>
          </c:extLst>
        </c:ser>
        <c:dLbls>
          <c:showLegendKey val="0"/>
          <c:showVal val="0"/>
          <c:showCatName val="0"/>
          <c:showSerName val="0"/>
          <c:showPercent val="0"/>
          <c:showBubbleSize val="0"/>
        </c:dLbls>
        <c:marker val="1"/>
        <c:smooth val="0"/>
        <c:axId val="3"/>
        <c:axId val="4"/>
      </c:lineChart>
      <c:catAx>
        <c:axId val="44685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389521640091117E-2"/>
              <c:y val="0.2138941590253686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570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67198177676538"/>
              <c:y val="0.184643510054844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1.1389521640091117E-2"/>
          <c:y val="0.47349177330895797"/>
          <c:w val="0.98177676537585423"/>
          <c:h val="0.521023765996343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'4.1.10-график'!#REF!</c:f>
              <c:strCache>
                <c:ptCount val="1"/>
                <c:pt idx="0">
                  <c:v>Чистая прибыль после уплаты налогов</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'4.1.10-график'!#REF!</c:f>
              <c:strCache>
                <c:ptCount val="6"/>
                <c:pt idx="0">
                  <c:v>01.01.2006</c:v>
                </c:pt>
                <c:pt idx="1">
                  <c:v>01.01.2007</c:v>
                </c:pt>
                <c:pt idx="2">
                  <c:v>01.01.2008</c:v>
                </c:pt>
                <c:pt idx="3">
                  <c:v>01.01.2009</c:v>
                </c:pt>
                <c:pt idx="4">
                  <c:v>01.01.2010</c:v>
                </c:pt>
                <c:pt idx="5">
                  <c:v>01.10.2010</c:v>
                </c:pt>
              </c:strCache>
            </c:strRef>
          </c:cat>
          <c:val>
            <c:numRef>
              <c:f>'4.1.10-график'!#REF!</c:f>
              <c:numCache>
                <c:formatCode>General</c:formatCode>
                <c:ptCount val="6"/>
                <c:pt idx="0">
                  <c:v>11.141145</c:v>
                </c:pt>
                <c:pt idx="1">
                  <c:v>31.742613000000002</c:v>
                </c:pt>
                <c:pt idx="2">
                  <c:v>52.229898999999996</c:v>
                </c:pt>
                <c:pt idx="3">
                  <c:v>41.870671000000002</c:v>
                </c:pt>
                <c:pt idx="4">
                  <c:v>29.731695999999999</c:v>
                </c:pt>
                <c:pt idx="5">
                  <c:v>28.400500000000001</c:v>
                </c:pt>
              </c:numCache>
            </c:numRef>
          </c:val>
          <c:extLst>
            <c:ext xmlns:c16="http://schemas.microsoft.com/office/drawing/2014/chart" uri="{C3380CC4-5D6E-409C-BE32-E72D297353CC}">
              <c16:uniqueId val="{00000000-CF62-48C7-BBE5-E43FEF8D34D0}"/>
            </c:ext>
          </c:extLst>
        </c:ser>
        <c:dLbls>
          <c:showLegendKey val="0"/>
          <c:showVal val="0"/>
          <c:showCatName val="0"/>
          <c:showSerName val="0"/>
          <c:showPercent val="0"/>
          <c:showBubbleSize val="0"/>
        </c:dLbls>
        <c:gapWidth val="150"/>
        <c:axId val="409897712"/>
        <c:axId val="1"/>
      </c:barChart>
      <c:catAx>
        <c:axId val="40989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3936651583710405E-2"/>
              <c:y val="0.364864864864864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9771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02409638554217E-2"/>
          <c:y val="4.1935483870967745E-2"/>
          <c:w val="0.92048192771084336"/>
          <c:h val="0.64838709677419359"/>
        </c:manualLayout>
      </c:layout>
      <c:barChart>
        <c:barDir val="col"/>
        <c:grouping val="clustered"/>
        <c:varyColors val="0"/>
        <c:ser>
          <c:idx val="0"/>
          <c:order val="0"/>
          <c:tx>
            <c:strRef>
              <c:f>'4.1.10-график'!$B$5</c:f>
              <c:strCache>
                <c:ptCount val="1"/>
                <c:pt idx="0">
                  <c:v>жалпы сақтандыру нарығы бойынша</c:v>
                </c:pt>
              </c:strCache>
            </c:strRef>
          </c:tx>
          <c:spPr>
            <a:solidFill>
              <a:srgbClr val="008000"/>
            </a:solidFill>
            <a:ln w="25400">
              <a:noFill/>
            </a:ln>
          </c:spPr>
          <c:invertIfNegative val="0"/>
          <c:cat>
            <c:strRef>
              <c:f>'4.1.10-график'!$C$4:$I$4</c:f>
              <c:strCache>
                <c:ptCount val="7"/>
                <c:pt idx="0">
                  <c:v>01.01.06</c:v>
                </c:pt>
                <c:pt idx="1">
                  <c:v>01.01.07</c:v>
                </c:pt>
                <c:pt idx="2">
                  <c:v>01.01.08</c:v>
                </c:pt>
                <c:pt idx="3">
                  <c:v>01.01.09</c:v>
                </c:pt>
                <c:pt idx="4">
                  <c:v>01.01.10</c:v>
                </c:pt>
                <c:pt idx="5">
                  <c:v>01.01.11</c:v>
                </c:pt>
                <c:pt idx="6">
                  <c:v>01.10.11</c:v>
                </c:pt>
              </c:strCache>
            </c:strRef>
          </c:cat>
          <c:val>
            <c:numRef>
              <c:f>'4.1.10-график'!$C$5:$I$5</c:f>
              <c:numCache>
                <c:formatCode>General</c:formatCode>
                <c:ptCount val="7"/>
                <c:pt idx="0">
                  <c:v>2.7</c:v>
                </c:pt>
                <c:pt idx="1">
                  <c:v>2.2000000000000002</c:v>
                </c:pt>
                <c:pt idx="2">
                  <c:v>2.2999999999999998</c:v>
                </c:pt>
                <c:pt idx="3">
                  <c:v>2.2999999999999998</c:v>
                </c:pt>
                <c:pt idx="4">
                  <c:v>2.8</c:v>
                </c:pt>
                <c:pt idx="5">
                  <c:v>3.5</c:v>
                </c:pt>
                <c:pt idx="6">
                  <c:v>2.9</c:v>
                </c:pt>
              </c:numCache>
            </c:numRef>
          </c:val>
          <c:extLst>
            <c:ext xmlns:c16="http://schemas.microsoft.com/office/drawing/2014/chart" uri="{C3380CC4-5D6E-409C-BE32-E72D297353CC}">
              <c16:uniqueId val="{00000000-6722-43BE-BE52-A081D2231D6E}"/>
            </c:ext>
          </c:extLst>
        </c:ser>
        <c:dLbls>
          <c:showLegendKey val="0"/>
          <c:showVal val="0"/>
          <c:showCatName val="0"/>
          <c:showSerName val="0"/>
          <c:showPercent val="0"/>
          <c:showBubbleSize val="0"/>
        </c:dLbls>
        <c:gapWidth val="100"/>
        <c:axId val="409893448"/>
        <c:axId val="1"/>
      </c:barChart>
      <c:lineChart>
        <c:grouping val="standard"/>
        <c:varyColors val="0"/>
        <c:ser>
          <c:idx val="1"/>
          <c:order val="1"/>
          <c:tx>
            <c:strRef>
              <c:f>'4.1.10-график'!$B$6</c:f>
              <c:strCache>
                <c:ptCount val="1"/>
                <c:pt idx="0">
                  <c:v>"жалпы сақтандыру" саласы бойынша</c:v>
                </c:pt>
              </c:strCache>
            </c:strRef>
          </c:tx>
          <c:spPr>
            <a:ln w="38100">
              <a:solidFill>
                <a:srgbClr val="0000FF"/>
              </a:solidFill>
              <a:prstDash val="solid"/>
            </a:ln>
          </c:spPr>
          <c:marker>
            <c:symbol val="square"/>
            <c:size val="5"/>
            <c:spPr>
              <a:solidFill>
                <a:srgbClr val="0000FF"/>
              </a:solidFill>
              <a:ln>
                <a:solidFill>
                  <a:srgbClr val="0000FF"/>
                </a:solidFill>
                <a:prstDash val="solid"/>
              </a:ln>
            </c:spPr>
          </c:marker>
          <c:cat>
            <c:strRef>
              <c:f>'4.1.10-график'!$C$4:$I$4</c:f>
              <c:strCache>
                <c:ptCount val="7"/>
                <c:pt idx="0">
                  <c:v>01.01.06</c:v>
                </c:pt>
                <c:pt idx="1">
                  <c:v>01.01.07</c:v>
                </c:pt>
                <c:pt idx="2">
                  <c:v>01.01.08</c:v>
                </c:pt>
                <c:pt idx="3">
                  <c:v>01.01.09</c:v>
                </c:pt>
                <c:pt idx="4">
                  <c:v>01.01.10</c:v>
                </c:pt>
                <c:pt idx="5">
                  <c:v>01.01.11</c:v>
                </c:pt>
                <c:pt idx="6">
                  <c:v>01.10.11</c:v>
                </c:pt>
              </c:strCache>
            </c:strRef>
          </c:cat>
          <c:val>
            <c:numRef>
              <c:f>'4.1.10-график'!$C$6:$I$6</c:f>
              <c:numCache>
                <c:formatCode>General</c:formatCode>
                <c:ptCount val="7"/>
                <c:pt idx="0">
                  <c:v>2.9</c:v>
                </c:pt>
                <c:pt idx="1">
                  <c:v>2.2999999999999998</c:v>
                </c:pt>
                <c:pt idx="2">
                  <c:v>2.4</c:v>
                </c:pt>
                <c:pt idx="3">
                  <c:v>2.4</c:v>
                </c:pt>
                <c:pt idx="4">
                  <c:v>2.9</c:v>
                </c:pt>
                <c:pt idx="5">
                  <c:v>3.6</c:v>
                </c:pt>
                <c:pt idx="6">
                  <c:v>3.1</c:v>
                </c:pt>
              </c:numCache>
            </c:numRef>
          </c:val>
          <c:smooth val="0"/>
          <c:extLst>
            <c:ext xmlns:c16="http://schemas.microsoft.com/office/drawing/2014/chart" uri="{C3380CC4-5D6E-409C-BE32-E72D297353CC}">
              <c16:uniqueId val="{00000001-6722-43BE-BE52-A081D2231D6E}"/>
            </c:ext>
          </c:extLst>
        </c:ser>
        <c:ser>
          <c:idx val="2"/>
          <c:order val="2"/>
          <c:tx>
            <c:strRef>
              <c:f>'4.1.10-график'!$B$7</c:f>
              <c:strCache>
                <c:ptCount val="1"/>
                <c:pt idx="0">
                  <c:v>"өмірдегі сақтандыру" саласы бойынша</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'4.1.10-график'!$C$4:$I$4</c:f>
              <c:strCache>
                <c:ptCount val="7"/>
                <c:pt idx="0">
                  <c:v>01.01.06</c:v>
                </c:pt>
                <c:pt idx="1">
                  <c:v>01.01.07</c:v>
                </c:pt>
                <c:pt idx="2">
                  <c:v>01.01.08</c:v>
                </c:pt>
                <c:pt idx="3">
                  <c:v>01.01.09</c:v>
                </c:pt>
                <c:pt idx="4">
                  <c:v>01.01.10</c:v>
                </c:pt>
                <c:pt idx="5">
                  <c:v>01.01.11</c:v>
                </c:pt>
                <c:pt idx="6">
                  <c:v>01.10.11</c:v>
                </c:pt>
              </c:strCache>
            </c:strRef>
          </c:cat>
          <c:val>
            <c:numRef>
              <c:f>'4.1.10-график'!$C$7:$I$7</c:f>
              <c:numCache>
                <c:formatCode>General</c:formatCode>
                <c:ptCount val="7"/>
                <c:pt idx="0">
                  <c:v>1.2</c:v>
                </c:pt>
                <c:pt idx="1">
                  <c:v>0.9</c:v>
                </c:pt>
                <c:pt idx="2">
                  <c:v>1.4</c:v>
                </c:pt>
                <c:pt idx="3">
                  <c:v>1.2</c:v>
                </c:pt>
                <c:pt idx="4">
                  <c:v>1.8</c:v>
                </c:pt>
                <c:pt idx="5">
                  <c:v>1.8</c:v>
                </c:pt>
                <c:pt idx="6">
                  <c:v>1.3</c:v>
                </c:pt>
              </c:numCache>
            </c:numRef>
          </c:val>
          <c:smooth val="0"/>
          <c:extLst>
            <c:ext xmlns:c16="http://schemas.microsoft.com/office/drawing/2014/chart" uri="{C3380CC4-5D6E-409C-BE32-E72D297353CC}">
              <c16:uniqueId val="{00000002-6722-43BE-BE52-A081D2231D6E}"/>
            </c:ext>
          </c:extLst>
        </c:ser>
        <c:dLbls>
          <c:showLegendKey val="0"/>
          <c:showVal val="0"/>
          <c:showCatName val="0"/>
          <c:showSerName val="0"/>
          <c:showPercent val="0"/>
          <c:showBubbleSize val="0"/>
        </c:dLbls>
        <c:marker val="1"/>
        <c:smooth val="0"/>
        <c:axId val="409893448"/>
        <c:axId val="1"/>
      </c:lineChart>
      <c:catAx>
        <c:axId val="409893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4"/>
          <c:min val="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93448"/>
        <c:crosses val="autoZero"/>
        <c:crossBetween val="between"/>
        <c:majorUnit val="1"/>
      </c:valAx>
    </c:plotArea>
    <c:legend>
      <c:legendPos val="b"/>
      <c:layout>
        <c:manualLayout>
          <c:xMode val="edge"/>
          <c:yMode val="edge"/>
          <c:x val="1.2048192771084338E-2"/>
          <c:y val="0.8612903225806452"/>
          <c:w val="0.98072289156626502"/>
          <c:h val="0.12903225806451613"/>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'4.2.1-график'!#REF!</c:f>
              <c:strCache>
                <c:ptCount val="1"/>
                <c:pt idx="0">
                  <c:v>Государственные ценные бумаги РК</c:v>
                </c:pt>
              </c:strCache>
            </c:strRef>
          </c:tx>
          <c:spPr>
            <a:solidFill>
              <a:srgbClr val="9999FF"/>
            </a:solidFill>
            <a:ln w="25400">
              <a:noFill/>
            </a:ln>
          </c:spPr>
          <c:invertIfNegative val="0"/>
          <c:dLbls>
            <c:dLbl>
              <c:idx val="0"/>
              <c:layout>
                <c:manualLayout>
                  <c:x val="6.7837969741337323E-2"/>
                  <c:y val="-5.758774971781371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FD-45BA-89B5-9F17C5922EA0}"/>
                </c:ext>
              </c:extLst>
            </c:dLbl>
            <c:dLbl>
              <c:idx val="1"/>
              <c:layout>
                <c:manualLayout>
                  <c:x val="6.8814055636896063E-2"/>
                  <c:y val="-1.315790189438758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FD-45BA-89B5-9F17C5922EA0}"/>
                </c:ext>
              </c:extLst>
            </c:dLbl>
            <c:dLbl>
              <c:idx val="2"/>
              <c:layout>
                <c:manualLayout>
                  <c:x val="6.3933626159102072E-2"/>
                  <c:y val="2.142983422408984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03-CFFD-45BA-89B5-9F17C5922EA0}"/>
            </c:ext>
          </c:extLst>
        </c:ser>
        <c:ser>
          <c:idx val="1"/>
          <c:order val="1"/>
          <c:tx>
            <c:strRef>
              <c:f>'4.2.1-график'!#REF!</c:f>
              <c:strCache>
                <c:ptCount val="1"/>
                <c:pt idx="0">
                  <c:v>Негосударственные ценные бумаги иностранных эмитентов</c:v>
                </c:pt>
              </c:strCache>
            </c:strRef>
          </c:tx>
          <c:spPr>
            <a:solidFill>
              <a:srgbClr val="993366"/>
            </a:solidFill>
            <a:ln w="25400">
              <a:noFill/>
            </a:ln>
          </c:spPr>
          <c:invertIfNegative val="0"/>
          <c:dLbls>
            <c:dLbl>
              <c:idx val="0"/>
              <c:layout>
                <c:manualLayout>
                  <c:x val="6.6373840897999026E-2"/>
                  <c:y val="8.449811649191518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D-45BA-89B5-9F17C5922EA0}"/>
                </c:ext>
              </c:extLst>
            </c:dLbl>
            <c:dLbl>
              <c:idx val="1"/>
              <c:layout>
                <c:manualLayout>
                  <c:x val="6.7349926793557807E-2"/>
                  <c:y val="-8.810194062529822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D-45BA-89B5-9F17C5922EA0}"/>
                </c:ext>
              </c:extLst>
            </c:dLbl>
            <c:dLbl>
              <c:idx val="2"/>
              <c:layout>
                <c:manualLayout>
                  <c:x val="6.4421669106881421E-2"/>
                  <c:y val="1.447894142765832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07-CFFD-45BA-89B5-9F17C5922EA0}"/>
            </c:ext>
          </c:extLst>
        </c:ser>
        <c:ser>
          <c:idx val="2"/>
          <c:order val="2"/>
          <c:tx>
            <c:strRef>
              <c:f>'4.2.1-график'!#REF!</c:f>
              <c:strCache>
                <c:ptCount val="1"/>
                <c:pt idx="0">
                  <c:v>Паи иностранных инвестиционных фондов</c:v>
                </c:pt>
              </c:strCache>
            </c:strRef>
          </c:tx>
          <c:spPr>
            <a:solidFill>
              <a:srgbClr val="FFFFCC"/>
            </a:solidFill>
            <a:ln w="12700">
              <a:solidFill>
                <a:srgbClr val="000000"/>
              </a:solidFill>
              <a:prstDash val="solid"/>
            </a:ln>
          </c:spPr>
          <c:invertIfNegative val="0"/>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08-CFFD-45BA-89B5-9F17C5922EA0}"/>
            </c:ext>
          </c:extLst>
        </c:ser>
        <c:ser>
          <c:idx val="3"/>
          <c:order val="3"/>
          <c:tx>
            <c:strRef>
              <c:f>'4.2.1-график'!#REF!</c:f>
              <c:strCache>
                <c:ptCount val="1"/>
                <c:pt idx="0">
                  <c:v>Ценные бумаги международных финансовых организаций</c:v>
                </c:pt>
              </c:strCache>
            </c:strRef>
          </c:tx>
          <c:spPr>
            <a:solidFill>
              <a:srgbClr val="CC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FFD-45BA-89B5-9F17C5922EA0}"/>
                </c:ext>
              </c:extLst>
            </c:dLbl>
            <c:dLbl>
              <c:idx val="1"/>
              <c:layout>
                <c:manualLayout>
                  <c:x val="6.4909712054660826E-2"/>
                  <c:y val="-5.274366610909441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FD-45BA-89B5-9F17C5922EA0}"/>
                </c:ext>
              </c:extLst>
            </c:dLbl>
            <c:dLbl>
              <c:idx val="2"/>
              <c:layout>
                <c:manualLayout>
                  <c:x val="7.0766227428013778E-2"/>
                  <c:y val="7.667033848748179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0C-CFFD-45BA-89B5-9F17C5922EA0}"/>
            </c:ext>
          </c:extLst>
        </c:ser>
        <c:ser>
          <c:idx val="4"/>
          <c:order val="4"/>
          <c:tx>
            <c:strRef>
              <c:f>'4.2.1-график'!#REF!</c:f>
              <c:strCache>
                <c:ptCount val="1"/>
                <c:pt idx="0">
                  <c:v>Государственные ценные бумаги иностранных эмитентов </c:v>
                </c:pt>
              </c:strCache>
            </c:strRef>
          </c:tx>
          <c:spPr>
            <a:solidFill>
              <a:srgbClr val="660066"/>
            </a:solidFill>
            <a:ln w="12700">
              <a:solidFill>
                <a:srgbClr val="000000"/>
              </a:solidFill>
              <a:prstDash val="solid"/>
            </a:ln>
          </c:spPr>
          <c:invertIfNegative val="0"/>
          <c:dLbls>
            <c:dLbl>
              <c:idx val="0"/>
              <c:layout>
                <c:manualLayout>
                  <c:x val="6.3445583211322598E-2"/>
                  <c:y val="9.859246868752823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FD-45BA-89B5-9F17C5922EA0}"/>
                </c:ext>
              </c:extLst>
            </c:dLbl>
            <c:dLbl>
              <c:idx val="1"/>
              <c:layout>
                <c:manualLayout>
                  <c:x val="6.4909712054660826E-2"/>
                  <c:y val="-7.589789618266644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FD-45BA-89B5-9F17C5922EA0}"/>
                </c:ext>
              </c:extLst>
            </c:dLbl>
            <c:dLbl>
              <c:idx val="2"/>
              <c:layout>
                <c:manualLayout>
                  <c:x val="6.9302098584675509E-2"/>
                  <c:y val="-1.140657935892731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10-CFFD-45BA-89B5-9F17C5922EA0}"/>
            </c:ext>
          </c:extLst>
        </c:ser>
        <c:ser>
          <c:idx val="5"/>
          <c:order val="5"/>
          <c:tx>
            <c:strRef>
              <c:f>'4.2.1-график'!#REF!</c:f>
              <c:strCache>
                <c:ptCount val="1"/>
                <c:pt idx="0">
                  <c:v>Аффинированное золото</c:v>
                </c:pt>
              </c:strCache>
            </c:strRef>
          </c:tx>
          <c:spPr>
            <a:solidFill>
              <a:srgbClr val="FF8080"/>
            </a:solidFill>
            <a:ln w="12700">
              <a:solidFill>
                <a:srgbClr val="000000"/>
              </a:solidFill>
              <a:prstDash val="solid"/>
            </a:ln>
          </c:spPr>
          <c:invertIfNegative val="0"/>
          <c:dLbls>
            <c:dLbl>
              <c:idx val="0"/>
              <c:layout>
                <c:manualLayout>
                  <c:x val="6.3445583211322598E-2"/>
                  <c:y val="-7.713271592346299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FD-45BA-89B5-9F17C5922EA0}"/>
                </c:ext>
              </c:extLst>
            </c:dLbl>
            <c:dLbl>
              <c:idx val="1"/>
              <c:delete val="1"/>
              <c:extLst>
                <c:ext xmlns:c15="http://schemas.microsoft.com/office/drawing/2012/chart" uri="{CE6537A1-D6FC-4f65-9D91-7224C49458BB}"/>
                <c:ext xmlns:c16="http://schemas.microsoft.com/office/drawing/2014/chart" uri="{C3380CC4-5D6E-409C-BE32-E72D297353CC}">
                  <c16:uniqueId val="{00000012-CFFD-45BA-89B5-9F17C5922EA0}"/>
                </c:ext>
              </c:extLst>
            </c:dLbl>
            <c:dLbl>
              <c:idx val="2"/>
              <c:layout>
                <c:manualLayout>
                  <c:x val="4.8316251830161139E-2"/>
                  <c:y val="-1.8862279520759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14-CFFD-45BA-89B5-9F17C5922EA0}"/>
            </c:ext>
          </c:extLst>
        </c:ser>
        <c:ser>
          <c:idx val="6"/>
          <c:order val="6"/>
          <c:tx>
            <c:strRef>
              <c:f>'4.2.1-график'!#REF!</c:f>
              <c:strCache>
                <c:ptCount val="1"/>
                <c:pt idx="0">
                  <c:v>Негосударственные ценные бумаги эмитентов РК, в том числе</c:v>
                </c:pt>
              </c:strCache>
            </c:strRef>
          </c:tx>
          <c:spPr>
            <a:solidFill>
              <a:srgbClr val="0066CC"/>
            </a:solidFill>
            <a:ln w="25400">
              <a:noFill/>
            </a:ln>
          </c:spPr>
          <c:invertIfNegative val="0"/>
          <c:dLbls>
            <c:dLbl>
              <c:idx val="0"/>
              <c:layout>
                <c:manualLayout>
                  <c:x val="7.3694485114690109E-2"/>
                  <c:y val="-1.334448478914232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FD-45BA-89B5-9F17C5922EA0}"/>
                </c:ext>
              </c:extLst>
            </c:dLbl>
            <c:dLbl>
              <c:idx val="1"/>
              <c:layout>
                <c:manualLayout>
                  <c:x val="6.7349926793557807E-2"/>
                  <c:y val="-1.015380849414550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FD-45BA-89B5-9F17C5922EA0}"/>
                </c:ext>
              </c:extLst>
            </c:dLbl>
            <c:dLbl>
              <c:idx val="2"/>
              <c:layout>
                <c:manualLayout>
                  <c:x val="5.8077110785749148E-2"/>
                  <c:y val="-5.4185195762447057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18-CFFD-45BA-89B5-9F17C5922EA0}"/>
            </c:ext>
          </c:extLst>
        </c:ser>
        <c:ser>
          <c:idx val="7"/>
          <c:order val="7"/>
          <c:tx>
            <c:strRef>
              <c:f>'4.2.1-график'!#REF!</c:f>
              <c:strCache>
                <c:ptCount val="1"/>
                <c:pt idx="0">
                  <c:v>Вклады в банках второго уровня</c:v>
                </c:pt>
              </c:strCache>
            </c:strRef>
          </c:tx>
          <c:spPr>
            <a:solidFill>
              <a:srgbClr val="CCCCFF"/>
            </a:solidFill>
            <a:ln w="25400">
              <a:noFill/>
            </a:ln>
          </c:spPr>
          <c:invertIfNegative val="0"/>
          <c:dLbls>
            <c:dLbl>
              <c:idx val="0"/>
              <c:layout>
                <c:manualLayout>
                  <c:x val="7.3694485114690109E-2"/>
                  <c:y val="1.568411461520679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FD-45BA-89B5-9F17C5922EA0}"/>
                </c:ext>
              </c:extLst>
            </c:dLbl>
            <c:dLbl>
              <c:idx val="1"/>
              <c:layout>
                <c:manualLayout>
                  <c:x val="6.9302098584675509E-2"/>
                  <c:y val="1.218609331864605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FD-45BA-89B5-9F17C5922EA0}"/>
                </c:ext>
              </c:extLst>
            </c:dLbl>
            <c:dLbl>
              <c:idx val="2"/>
              <c:layout>
                <c:manualLayout>
                  <c:x val="6.2957540263543152E-2"/>
                  <c:y val="-9.2665877905158866E-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1C-CFFD-45BA-89B5-9F17C5922EA0}"/>
            </c:ext>
          </c:extLst>
        </c:ser>
        <c:ser>
          <c:idx val="8"/>
          <c:order val="8"/>
          <c:tx>
            <c:strRef>
              <c:f>'4.2.1-график'!#REF!</c:f>
              <c:strCache>
                <c:ptCount val="1"/>
                <c:pt idx="0">
                  <c:v>Производные ценные бумаги</c:v>
                </c:pt>
              </c:strCache>
            </c:strRef>
          </c:tx>
          <c:spPr>
            <a:solidFill>
              <a:srgbClr val="000080"/>
            </a:solidFill>
            <a:ln w="12700">
              <a:solidFill>
                <a:srgbClr val="000000"/>
              </a:solidFill>
              <a:prstDash val="solid"/>
            </a:ln>
          </c:spPr>
          <c:invertIfNegative val="0"/>
          <c:dLbls>
            <c:dLbl>
              <c:idx val="0"/>
              <c:layout>
                <c:manualLayout>
                  <c:x val="7.2718399219131383E-2"/>
                  <c:y val="7.832401778793199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FFD-45BA-89B5-9F17C5922EA0}"/>
                </c:ext>
              </c:extLst>
            </c:dLbl>
            <c:dLbl>
              <c:idx val="1"/>
              <c:layout>
                <c:manualLayout>
                  <c:x val="6.9790141532454872E-2"/>
                  <c:y val="-2.916241687405654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FFD-45BA-89B5-9F17C5922EA0}"/>
                </c:ext>
              </c:extLst>
            </c:dLbl>
            <c:dLbl>
              <c:idx val="2"/>
              <c:layout>
                <c:manualLayout>
                  <c:x val="5.8238203387094956E-2"/>
                  <c:y val="1.530333319733996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FFD-45BA-89B5-9F17C5922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('4.2.1-график'!#REF!,'4.2.1-график'!#REF!,'4.2.1-график'!#REF!)</c:f>
              <c:numCache>
                <c:formatCode>General</c:formatCode>
                <c:ptCount val="1"/>
                <c:pt idx="0">
                  <c:v>1</c:v>
                </c:pt>
              </c:numCache>
            </c:numRef>
          </c:cat>
          <c:val>
            <c:numRef>
              <c:f>('4.2.1-график'!#REF!,'4.2.1-график'!#REF!,'4.2.1-график'!#REF!)</c:f>
              <c:numCache>
                <c:formatCode>General</c:formatCode>
                <c:ptCount val="1"/>
                <c:pt idx="0">
                  <c:v>1</c:v>
                </c:pt>
              </c:numCache>
            </c:numRef>
          </c:val>
          <c:extLst>
            <c:ext xmlns:c16="http://schemas.microsoft.com/office/drawing/2014/chart" uri="{C3380CC4-5D6E-409C-BE32-E72D297353CC}">
              <c16:uniqueId val="{00000020-CFFD-45BA-89B5-9F17C5922EA0}"/>
            </c:ext>
          </c:extLst>
        </c:ser>
        <c:dLbls>
          <c:showLegendKey val="0"/>
          <c:showVal val="0"/>
          <c:showCatName val="0"/>
          <c:showSerName val="0"/>
          <c:showPercent val="0"/>
          <c:showBubbleSize val="0"/>
        </c:dLbls>
        <c:gapWidth val="180"/>
        <c:overlap val="100"/>
        <c:axId val="446859664"/>
        <c:axId val="1"/>
      </c:barChart>
      <c:catAx>
        <c:axId val="4468596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4890178201409034E-2"/>
              <c:y val="0.50259075109468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59664"/>
        <c:crosses val="autoZero"/>
        <c:crossBetween val="between"/>
        <c:majorUnit val="20"/>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44" r="0.75000000000000044" t="1" header="0.5" footer="0.5"/>
    <c:pageSetup paperSize="9"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3983903420524"/>
          <c:y val="4.9470050018720353E-2"/>
          <c:w val="0.86720321931589539"/>
          <c:h val="0.56890557521528407"/>
        </c:manualLayout>
      </c:layout>
      <c:lineChart>
        <c:grouping val="standard"/>
        <c:varyColors val="0"/>
        <c:ser>
          <c:idx val="0"/>
          <c:order val="0"/>
          <c:tx>
            <c:strRef>
              <c:f>'4.2.1-график'!$B$5</c:f>
              <c:strCache>
                <c:ptCount val="1"/>
                <c:pt idx="0">
                  <c:v>Жинақталған зейнетақы қаражаты</c:v>
                </c:pt>
              </c:strCache>
            </c:strRef>
          </c:tx>
          <c:spPr>
            <a:ln w="25400">
              <a:solidFill>
                <a:srgbClr val="0000FF"/>
              </a:solidFill>
              <a:prstDash val="solid"/>
            </a:ln>
          </c:spPr>
          <c:marker>
            <c:symbol val="square"/>
            <c:size val="3"/>
            <c:spPr>
              <a:solidFill>
                <a:srgbClr val="0000FF"/>
              </a:solidFill>
              <a:ln>
                <a:solidFill>
                  <a:srgbClr val="0000FF"/>
                </a:solidFill>
                <a:prstDash val="solid"/>
              </a:ln>
            </c:spPr>
          </c:marker>
          <c:cat>
            <c:numRef>
              <c:f>'4.2.1-график'!$C$4:$J$4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'4.2.1-график'!$C$5:$J$5</c:f>
              <c:numCache>
                <c:formatCode>#,##0</c:formatCode>
                <c:ptCount val="8"/>
                <c:pt idx="0" formatCode="General">
                  <c:v>910</c:v>
                </c:pt>
                <c:pt idx="1">
                  <c:v>1208</c:v>
                </c:pt>
                <c:pt idx="2">
                  <c:v>1421</c:v>
                </c:pt>
                <c:pt idx="3">
                  <c:v>1861</c:v>
                </c:pt>
                <c:pt idx="4">
                  <c:v>2258</c:v>
                </c:pt>
                <c:pt idx="5">
                  <c:v>2346</c:v>
                </c:pt>
                <c:pt idx="6">
                  <c:v>2452</c:v>
                </c:pt>
                <c:pt idx="7">
                  <c:v>2522</c:v>
                </c:pt>
              </c:numCache>
            </c:numRef>
          </c:val>
          <c:smooth val="0"/>
          <c:extLst>
            <c:ext xmlns:c16="http://schemas.microsoft.com/office/drawing/2014/chart" uri="{C3380CC4-5D6E-409C-BE32-E72D297353CC}">
              <c16:uniqueId val="{00000000-F0F8-4589-B344-63C650830DB1}"/>
            </c:ext>
          </c:extLst>
        </c:ser>
        <c:ser>
          <c:idx val="1"/>
          <c:order val="1"/>
          <c:tx>
            <c:strRef>
              <c:f>'4.2.1-график'!$B$6</c:f>
              <c:strCache>
                <c:ptCount val="1"/>
                <c:pt idx="0">
                  <c:v>Таза инвестициялық кіріс</c:v>
                </c:pt>
              </c:strCache>
            </c:strRef>
          </c:tx>
          <c:spPr>
            <a:ln w="25400">
              <a:solidFill>
                <a:srgbClr val="008000"/>
              </a:solidFill>
              <a:prstDash val="solid"/>
            </a:ln>
          </c:spPr>
          <c:marker>
            <c:symbol val="square"/>
            <c:size val="3"/>
            <c:spPr>
              <a:solidFill>
                <a:srgbClr val="008000"/>
              </a:solidFill>
              <a:ln>
                <a:solidFill>
                  <a:srgbClr val="008000"/>
                </a:solidFill>
                <a:prstDash val="solid"/>
              </a:ln>
            </c:spPr>
          </c:marker>
          <c:cat>
            <c:numRef>
              <c:f>'4.2.1-график'!$C$4:$J$4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'4.2.1-график'!$C$6:$J$6</c:f>
              <c:numCache>
                <c:formatCode>General</c:formatCode>
                <c:ptCount val="8"/>
                <c:pt idx="0">
                  <c:v>256</c:v>
                </c:pt>
                <c:pt idx="1">
                  <c:v>339</c:v>
                </c:pt>
                <c:pt idx="2">
                  <c:v>307</c:v>
                </c:pt>
                <c:pt idx="3">
                  <c:v>482</c:v>
                </c:pt>
                <c:pt idx="4">
                  <c:v>571</c:v>
                </c:pt>
                <c:pt idx="5">
                  <c:v>587</c:v>
                </c:pt>
                <c:pt idx="6">
                  <c:v>565</c:v>
                </c:pt>
                <c:pt idx="7">
                  <c:v>600</c:v>
                </c:pt>
              </c:numCache>
            </c:numRef>
          </c:val>
          <c:smooth val="0"/>
          <c:extLst>
            <c:ext xmlns:c16="http://schemas.microsoft.com/office/drawing/2014/chart" uri="{C3380CC4-5D6E-409C-BE32-E72D297353CC}">
              <c16:uniqueId val="{00000001-F0F8-4589-B344-63C650830DB1}"/>
            </c:ext>
          </c:extLst>
        </c:ser>
        <c:ser>
          <c:idx val="2"/>
          <c:order val="2"/>
          <c:tx>
            <c:strRef>
              <c:f>'4.2.1-график'!$B$7</c:f>
              <c:strCache>
                <c:ptCount val="1"/>
                <c:pt idx="0">
                  <c:v>Зейнетақы жарналары</c:v>
                </c:pt>
              </c:strCache>
            </c:strRef>
          </c:tx>
          <c:spPr>
            <a:ln w="25400">
              <a:solidFill>
                <a:srgbClr val="FF0000"/>
              </a:solidFill>
              <a:prstDash val="solid"/>
            </a:ln>
          </c:spPr>
          <c:marker>
            <c:symbol val="square"/>
            <c:size val="3"/>
            <c:spPr>
              <a:solidFill>
                <a:srgbClr val="FF0000"/>
              </a:solidFill>
              <a:ln>
                <a:solidFill>
                  <a:srgbClr val="FF0000"/>
                </a:solidFill>
                <a:prstDash val="solid"/>
              </a:ln>
            </c:spPr>
          </c:marker>
          <c:cat>
            <c:numRef>
              <c:f>'4.2.1-график'!$C$4:$J$4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'4.2.1-график'!$C$7:$J$7</c:f>
              <c:numCache>
                <c:formatCode>General</c:formatCode>
                <c:ptCount val="8"/>
                <c:pt idx="0">
                  <c:v>684</c:v>
                </c:pt>
                <c:pt idx="1">
                  <c:v>912</c:v>
                </c:pt>
                <c:pt idx="2" formatCode="#,##0">
                  <c:v>1185</c:v>
                </c:pt>
                <c:pt idx="3" formatCode="#,##0">
                  <c:v>1489</c:v>
                </c:pt>
                <c:pt idx="4" formatCode="#,##0">
                  <c:v>1822</c:v>
                </c:pt>
                <c:pt idx="5" formatCode="#,##0">
                  <c:v>1915</c:v>
                </c:pt>
                <c:pt idx="6" formatCode="#,##0">
                  <c:v>1837</c:v>
                </c:pt>
                <c:pt idx="7" formatCode="#,##0">
                  <c:v>2138</c:v>
                </c:pt>
              </c:numCache>
            </c:numRef>
          </c:val>
          <c:smooth val="0"/>
          <c:extLst>
            <c:ext xmlns:c16="http://schemas.microsoft.com/office/drawing/2014/chart" uri="{C3380CC4-5D6E-409C-BE32-E72D297353CC}">
              <c16:uniqueId val="{00000002-F0F8-4589-B344-63C650830DB1}"/>
            </c:ext>
          </c:extLst>
        </c:ser>
        <c:dLbls>
          <c:showLegendKey val="0"/>
          <c:showVal val="0"/>
          <c:showCatName val="0"/>
          <c:showSerName val="0"/>
          <c:showPercent val="0"/>
          <c:showBubbleSize val="0"/>
        </c:dLbls>
        <c:marker val="1"/>
        <c:smooth val="0"/>
        <c:axId val="446866880"/>
        <c:axId val="1"/>
      </c:lineChart>
      <c:dateAx>
        <c:axId val="446866880"/>
        <c:scaling>
          <c:orientation val="minMax"/>
        </c:scaling>
        <c:delete val="0"/>
        <c:axPos val="b"/>
        <c:numFmt formatCode="dd/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060362173038229E-2"/>
              <c:y val="0.197880229635606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66880"/>
        <c:crosses val="autoZero"/>
        <c:crossBetween val="between"/>
      </c:valAx>
    </c:plotArea>
    <c:legend>
      <c:legendPos val="r"/>
      <c:layout>
        <c:manualLayout>
          <c:xMode val="edge"/>
          <c:yMode val="edge"/>
          <c:x val="0.19718309859154928"/>
          <c:y val="0.81625441696113077"/>
          <c:w val="0.57947686116700203"/>
          <c:h val="0.17314487632508835"/>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3"/>
          <c:tx>
            <c:strRef>
              <c:f>'4.2.2-график'!#REF!</c:f>
              <c:strCache>
                <c:ptCount val="1"/>
                <c:pt idx="0">
                  <c:v>Накопленный уровень инфляции (12 мес)</c:v>
                </c:pt>
              </c:strCache>
            </c:strRef>
          </c:tx>
          <c:invertIfNegative val="0"/>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8.4</c:v>
                </c:pt>
                <c:pt idx="1">
                  <c:v>18.8</c:v>
                </c:pt>
                <c:pt idx="2">
                  <c:v>9.5</c:v>
                </c:pt>
                <c:pt idx="3">
                  <c:v>6.2</c:v>
                </c:pt>
                <c:pt idx="4">
                  <c:v>7.3</c:v>
                </c:pt>
                <c:pt idx="5">
                  <c:v>7.4</c:v>
                </c:pt>
                <c:pt idx="6">
                  <c:v>7.2</c:v>
                </c:pt>
                <c:pt idx="7">
                  <c:v>7.1</c:v>
                </c:pt>
                <c:pt idx="8">
                  <c:v>6.72</c:v>
                </c:pt>
                <c:pt idx="9">
                  <c:v>6.8</c:v>
                </c:pt>
                <c:pt idx="10">
                  <c:v>6.7</c:v>
                </c:pt>
                <c:pt idx="11">
                  <c:v>6.5</c:v>
                </c:pt>
                <c:pt idx="12">
                  <c:v>6.7</c:v>
                </c:pt>
              </c:numCache>
            </c:numRef>
          </c:val>
          <c:extLst>
            <c:ext xmlns:c16="http://schemas.microsoft.com/office/drawing/2014/chart" uri="{C3380CC4-5D6E-409C-BE32-E72D297353CC}">
              <c16:uniqueId val="{00000000-210A-490C-8EA5-77BFAF248F48}"/>
            </c:ext>
          </c:extLst>
        </c:ser>
        <c:ser>
          <c:idx val="3"/>
          <c:order val="4"/>
          <c:tx>
            <c:strRef>
              <c:f>'4.2.2-график'!#REF!</c:f>
              <c:strCache>
                <c:ptCount val="1"/>
                <c:pt idx="0">
                  <c:v>Накопленный уровень инфляции (36 мес)</c:v>
                </c:pt>
              </c:strCache>
            </c:strRef>
          </c:tx>
          <c:invertIfNegative val="0"/>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24.45</c:v>
                </c:pt>
                <c:pt idx="1">
                  <c:v>38.57</c:v>
                </c:pt>
                <c:pt idx="2">
                  <c:v>41.01</c:v>
                </c:pt>
                <c:pt idx="3">
                  <c:v>38.15</c:v>
                </c:pt>
                <c:pt idx="4">
                  <c:v>38.450000000000003</c:v>
                </c:pt>
                <c:pt idx="5">
                  <c:v>38.69</c:v>
                </c:pt>
                <c:pt idx="6">
                  <c:v>38.57</c:v>
                </c:pt>
                <c:pt idx="7">
                  <c:v>38.78</c:v>
                </c:pt>
                <c:pt idx="8">
                  <c:v>38.61</c:v>
                </c:pt>
                <c:pt idx="9">
                  <c:v>37.9</c:v>
                </c:pt>
                <c:pt idx="10">
                  <c:v>36.869999999999997</c:v>
                </c:pt>
                <c:pt idx="11">
                  <c:v>35.840000000000003</c:v>
                </c:pt>
                <c:pt idx="12">
                  <c:v>33.69</c:v>
                </c:pt>
              </c:numCache>
            </c:numRef>
          </c:val>
          <c:extLst>
            <c:ext xmlns:c16="http://schemas.microsoft.com/office/drawing/2014/chart" uri="{C3380CC4-5D6E-409C-BE32-E72D297353CC}">
              <c16:uniqueId val="{00000001-210A-490C-8EA5-77BFAF248F48}"/>
            </c:ext>
          </c:extLst>
        </c:ser>
        <c:ser>
          <c:idx val="4"/>
          <c:order val="5"/>
          <c:tx>
            <c:strRef>
              <c:f>'4.2.2-график'!#REF!</c:f>
              <c:strCache>
                <c:ptCount val="1"/>
                <c:pt idx="0">
                  <c:v>Накопленный уровень инфляции (60 мес)</c:v>
                </c:pt>
              </c:strCache>
            </c:strRef>
          </c:tx>
          <c:invertIfNegative val="0"/>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41.69</c:v>
                </c:pt>
                <c:pt idx="1">
                  <c:v>57.9</c:v>
                </c:pt>
                <c:pt idx="2">
                  <c:v>61.9</c:v>
                </c:pt>
                <c:pt idx="3">
                  <c:v>61.14</c:v>
                </c:pt>
                <c:pt idx="4">
                  <c:v>61.78</c:v>
                </c:pt>
                <c:pt idx="5">
                  <c:v>62.67</c:v>
                </c:pt>
                <c:pt idx="6">
                  <c:v>62.67</c:v>
                </c:pt>
                <c:pt idx="7">
                  <c:v>62.77</c:v>
                </c:pt>
                <c:pt idx="8">
                  <c:v>62.56</c:v>
                </c:pt>
                <c:pt idx="9">
                  <c:v>62.34</c:v>
                </c:pt>
                <c:pt idx="10">
                  <c:v>61.88</c:v>
                </c:pt>
                <c:pt idx="11">
                  <c:v>61.53</c:v>
                </c:pt>
                <c:pt idx="12">
                  <c:v>61.3</c:v>
                </c:pt>
              </c:numCache>
            </c:numRef>
          </c:val>
          <c:extLst>
            <c:ext xmlns:c16="http://schemas.microsoft.com/office/drawing/2014/chart" uri="{C3380CC4-5D6E-409C-BE32-E72D297353CC}">
              <c16:uniqueId val="{00000002-210A-490C-8EA5-77BFAF248F48}"/>
            </c:ext>
          </c:extLst>
        </c:ser>
        <c:dLbls>
          <c:showLegendKey val="0"/>
          <c:showVal val="0"/>
          <c:showCatName val="0"/>
          <c:showSerName val="0"/>
          <c:showPercent val="0"/>
          <c:showBubbleSize val="0"/>
        </c:dLbls>
        <c:gapWidth val="150"/>
        <c:axId val="446862616"/>
        <c:axId val="1"/>
      </c:barChart>
      <c:lineChart>
        <c:grouping val="standard"/>
        <c:varyColors val="0"/>
        <c:ser>
          <c:idx val="1"/>
          <c:order val="0"/>
          <c:tx>
            <c:strRef>
              <c:f>'4.2.2-график'!#REF!</c:f>
              <c:strCache>
                <c:ptCount val="1"/>
                <c:pt idx="0">
                  <c:v>Средневзвешенный коэффициент номинального дохода  по пенсионным активам НПФ (12 мес)</c:v>
                </c:pt>
              </c:strCache>
            </c:strRef>
          </c:tx>
          <c:spPr>
            <a:ln w="25400">
              <a:solidFill>
                <a:srgbClr val="002060"/>
              </a:solidFill>
              <a:prstDash val="solid"/>
            </a:ln>
          </c:spPr>
          <c:marker>
            <c:symbol val="triangle"/>
            <c:size val="6"/>
          </c:marker>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12.69</c:v>
                </c:pt>
                <c:pt idx="1">
                  <c:v>9.4700000000000006</c:v>
                </c:pt>
                <c:pt idx="2">
                  <c:v>-0.84</c:v>
                </c:pt>
                <c:pt idx="3">
                  <c:v>11.95</c:v>
                </c:pt>
                <c:pt idx="4">
                  <c:v>11.99</c:v>
                </c:pt>
                <c:pt idx="5">
                  <c:v>9.27</c:v>
                </c:pt>
                <c:pt idx="6">
                  <c:v>9.34</c:v>
                </c:pt>
                <c:pt idx="7">
                  <c:v>9.0399999999999991</c:v>
                </c:pt>
                <c:pt idx="8">
                  <c:v>6.72</c:v>
                </c:pt>
                <c:pt idx="9">
                  <c:v>5.47</c:v>
                </c:pt>
                <c:pt idx="10">
                  <c:v>5.47</c:v>
                </c:pt>
                <c:pt idx="11">
                  <c:v>4.6900000000000004</c:v>
                </c:pt>
                <c:pt idx="12">
                  <c:v>4.54</c:v>
                </c:pt>
              </c:numCache>
            </c:numRef>
          </c:val>
          <c:smooth val="1"/>
          <c:extLst>
            <c:ext xmlns:c16="http://schemas.microsoft.com/office/drawing/2014/chart" uri="{C3380CC4-5D6E-409C-BE32-E72D297353CC}">
              <c16:uniqueId val="{00000003-210A-490C-8EA5-77BFAF248F48}"/>
            </c:ext>
          </c:extLst>
        </c:ser>
        <c:ser>
          <c:idx val="0"/>
          <c:order val="1"/>
          <c:tx>
            <c:strRef>
              <c:f>'4.2.2-график'!#REF!</c:f>
              <c:strCache>
                <c:ptCount val="1"/>
                <c:pt idx="0">
                  <c:v>Средневзвешенный коэффициент номинального дохода  по пенсионным активам НПФ (36 мес)</c:v>
                </c:pt>
              </c:strCache>
            </c:strRef>
          </c:tx>
          <c:spPr>
            <a:ln w="25400">
              <a:solidFill>
                <a:srgbClr val="FF0000"/>
              </a:solidFill>
              <a:prstDash val="solid"/>
            </a:ln>
          </c:spPr>
          <c:marker>
            <c:symbol val="diamond"/>
            <c:size val="7"/>
            <c:spPr>
              <a:solidFill>
                <a:srgbClr val="FF0000"/>
              </a:solidFill>
            </c:spPr>
          </c:marker>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25.38</c:v>
                </c:pt>
                <c:pt idx="1">
                  <c:v>32.9</c:v>
                </c:pt>
                <c:pt idx="2">
                  <c:v>22.79</c:v>
                </c:pt>
                <c:pt idx="3">
                  <c:v>21.54</c:v>
                </c:pt>
                <c:pt idx="4">
                  <c:v>19.3</c:v>
                </c:pt>
                <c:pt idx="5">
                  <c:v>19.54</c:v>
                </c:pt>
                <c:pt idx="6">
                  <c:v>20.100000000000001</c:v>
                </c:pt>
                <c:pt idx="7">
                  <c:v>20.309999999999999</c:v>
                </c:pt>
                <c:pt idx="8">
                  <c:v>18.91</c:v>
                </c:pt>
                <c:pt idx="9">
                  <c:v>17.96</c:v>
                </c:pt>
                <c:pt idx="10">
                  <c:v>16.43</c:v>
                </c:pt>
                <c:pt idx="11">
                  <c:v>16.71</c:v>
                </c:pt>
                <c:pt idx="12">
                  <c:v>17.11</c:v>
                </c:pt>
              </c:numCache>
            </c:numRef>
          </c:val>
          <c:smooth val="1"/>
          <c:extLst>
            <c:ext xmlns:c16="http://schemas.microsoft.com/office/drawing/2014/chart" uri="{C3380CC4-5D6E-409C-BE32-E72D297353CC}">
              <c16:uniqueId val="{00000004-210A-490C-8EA5-77BFAF248F48}"/>
            </c:ext>
          </c:extLst>
        </c:ser>
        <c:ser>
          <c:idx val="5"/>
          <c:order val="2"/>
          <c:tx>
            <c:strRef>
              <c:f>'4.2.2-график'!#REF!</c:f>
              <c:strCache>
                <c:ptCount val="1"/>
                <c:pt idx="0">
                  <c:v>Средневзвешенный коэффициент номинального дохода  по пенсионным активам НПФ (60 мес)</c:v>
                </c:pt>
              </c:strCache>
            </c:strRef>
          </c:tx>
          <c:spPr>
            <a:ln w="25400">
              <a:solidFill>
                <a:schemeClr val="accent6">
                  <a:lumMod val="75000"/>
                </a:schemeClr>
              </a:solidFill>
              <a:prstDash val="solid"/>
            </a:ln>
          </c:spPr>
          <c:marker>
            <c:symbol val="circle"/>
            <c:size val="6"/>
          </c:marker>
          <c:cat>
            <c:strRef>
              <c:f>'4.2.2-график'!#REF!</c:f>
              <c:strCache>
                <c:ptCount val="13"/>
                <c:pt idx="0">
                  <c:v>1.01.07</c:v>
                </c:pt>
                <c:pt idx="1">
                  <c:v>1.01.08</c:v>
                </c:pt>
                <c:pt idx="2">
                  <c:v>1.01.09</c:v>
                </c:pt>
                <c:pt idx="3">
                  <c:v>1.01.10</c:v>
                </c:pt>
                <c:pt idx="4">
                  <c:v>1.02.10</c:v>
                </c:pt>
                <c:pt idx="5">
                  <c:v>1.03.10</c:v>
                </c:pt>
                <c:pt idx="6">
                  <c:v>1.04.10</c:v>
                </c:pt>
                <c:pt idx="7">
                  <c:v>1.05.10</c:v>
                </c:pt>
                <c:pt idx="8">
                  <c:v>1.06.10</c:v>
                </c:pt>
                <c:pt idx="9">
                  <c:v>1.07.10</c:v>
                </c:pt>
                <c:pt idx="10">
                  <c:v>1.08.10</c:v>
                </c:pt>
                <c:pt idx="11">
                  <c:v>1.09.10</c:v>
                </c:pt>
                <c:pt idx="12">
                  <c:v>1.10.10</c:v>
                </c:pt>
              </c:strCache>
            </c:strRef>
          </c:cat>
          <c:val>
            <c:numRef>
              <c:f>'4.2.2-график'!#REF!</c:f>
              <c:numCache>
                <c:formatCode>General</c:formatCode>
                <c:ptCount val="13"/>
                <c:pt idx="0">
                  <c:v>50.64</c:v>
                </c:pt>
                <c:pt idx="1">
                  <c:v>46.15</c:v>
                </c:pt>
                <c:pt idx="2">
                  <c:v>36.61</c:v>
                </c:pt>
                <c:pt idx="3">
                  <c:v>47.52</c:v>
                </c:pt>
                <c:pt idx="4">
                  <c:v>46.51</c:v>
                </c:pt>
                <c:pt idx="5">
                  <c:v>46.16</c:v>
                </c:pt>
                <c:pt idx="6">
                  <c:v>46.3</c:v>
                </c:pt>
                <c:pt idx="7">
                  <c:v>46.57</c:v>
                </c:pt>
                <c:pt idx="8">
                  <c:v>45.43</c:v>
                </c:pt>
                <c:pt idx="9">
                  <c:v>44.95</c:v>
                </c:pt>
                <c:pt idx="10">
                  <c:v>43.63</c:v>
                </c:pt>
                <c:pt idx="11">
                  <c:v>43.35</c:v>
                </c:pt>
                <c:pt idx="12">
                  <c:v>43.29</c:v>
                </c:pt>
              </c:numCache>
            </c:numRef>
          </c:val>
          <c:smooth val="1"/>
          <c:extLst>
            <c:ext xmlns:c16="http://schemas.microsoft.com/office/drawing/2014/chart" uri="{C3380CC4-5D6E-409C-BE32-E72D297353CC}">
              <c16:uniqueId val="{00000005-210A-490C-8EA5-77BFAF248F48}"/>
            </c:ext>
          </c:extLst>
        </c:ser>
        <c:dLbls>
          <c:showLegendKey val="0"/>
          <c:showVal val="0"/>
          <c:showCatName val="0"/>
          <c:showSerName val="0"/>
          <c:showPercent val="0"/>
          <c:showBubbleSize val="0"/>
        </c:dLbls>
        <c:marker val="1"/>
        <c:smooth val="0"/>
        <c:axId val="446862616"/>
        <c:axId val="1"/>
      </c:lineChart>
      <c:catAx>
        <c:axId val="44686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62616"/>
        <c:crosses val="autoZero"/>
        <c:crossBetween val="between"/>
      </c:valAx>
      <c:spPr>
        <a:noFill/>
        <a:ln w="25400">
          <a:noFill/>
        </a:ln>
      </c:spPr>
    </c:plotArea>
    <c:legend>
      <c:legendPos val="b"/>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31840221193861E-2"/>
          <c:y val="4.5751779998276648E-2"/>
          <c:w val="0.91563969995760186"/>
          <c:h val="0.58170120283523163"/>
        </c:manualLayout>
      </c:layout>
      <c:lineChart>
        <c:grouping val="standard"/>
        <c:varyColors val="0"/>
        <c:ser>
          <c:idx val="0"/>
          <c:order val="0"/>
          <c:tx>
            <c:strRef>
              <c:f>'4.2.2-график'!$B$5</c:f>
              <c:strCache>
                <c:ptCount val="1"/>
                <c:pt idx="0">
                  <c:v>ЖЗҚ зейнетақы активтері бойынша номиналдық кірістің орташа алынған коэффициенті</c:v>
                </c:pt>
              </c:strCache>
            </c:strRef>
          </c:tx>
          <c:spPr>
            <a:ln w="25400">
              <a:solidFill>
                <a:srgbClr val="008000"/>
              </a:solidFill>
              <a:prstDash val="solid"/>
            </a:ln>
          </c:spPr>
          <c:marker>
            <c:symbol val="none"/>
          </c:marker>
          <c:cat>
            <c:strRef>
              <c:f>'4.2.2-график'!$C$4:$BH$4</c:f>
              <c:strCache>
                <c:ptCount val="58"/>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pt idx="57">
                  <c:v>қаз.2011</c:v>
                </c:pt>
              </c:strCache>
            </c:strRef>
          </c:cat>
          <c:val>
            <c:numRef>
              <c:f>'4.2.2-график'!$C$5:$BH$5</c:f>
              <c:numCache>
                <c:formatCode>General</c:formatCode>
                <c:ptCount val="58"/>
                <c:pt idx="0">
                  <c:v>12.69</c:v>
                </c:pt>
                <c:pt idx="1">
                  <c:v>13.75</c:v>
                </c:pt>
                <c:pt idx="2">
                  <c:v>12.19</c:v>
                </c:pt>
                <c:pt idx="3">
                  <c:v>9.89</c:v>
                </c:pt>
                <c:pt idx="4">
                  <c:v>9.14</c:v>
                </c:pt>
                <c:pt idx="5">
                  <c:v>7.88</c:v>
                </c:pt>
                <c:pt idx="6">
                  <c:v>9.4700000000000006</c:v>
                </c:pt>
                <c:pt idx="7">
                  <c:v>9.56</c:v>
                </c:pt>
                <c:pt idx="8">
                  <c:v>9.8800000000000008</c:v>
                </c:pt>
                <c:pt idx="9">
                  <c:v>8.83</c:v>
                </c:pt>
                <c:pt idx="10">
                  <c:v>9.43</c:v>
                </c:pt>
                <c:pt idx="11">
                  <c:v>10.31</c:v>
                </c:pt>
                <c:pt idx="12">
                  <c:v>9.4700000000000006</c:v>
                </c:pt>
                <c:pt idx="13">
                  <c:v>8.09</c:v>
                </c:pt>
                <c:pt idx="14">
                  <c:v>7.45</c:v>
                </c:pt>
                <c:pt idx="15">
                  <c:v>8.33</c:v>
                </c:pt>
                <c:pt idx="16">
                  <c:v>8.76</c:v>
                </c:pt>
                <c:pt idx="17">
                  <c:v>9.8800000000000008</c:v>
                </c:pt>
                <c:pt idx="18">
                  <c:v>9.66</c:v>
                </c:pt>
                <c:pt idx="19">
                  <c:v>8.41</c:v>
                </c:pt>
                <c:pt idx="20">
                  <c:v>6.58</c:v>
                </c:pt>
                <c:pt idx="21">
                  <c:v>5.01</c:v>
                </c:pt>
                <c:pt idx="22">
                  <c:v>1.01</c:v>
                </c:pt>
                <c:pt idx="23">
                  <c:v>-0.21</c:v>
                </c:pt>
                <c:pt idx="24">
                  <c:v>-0.84</c:v>
                </c:pt>
                <c:pt idx="25">
                  <c:v>-1.41</c:v>
                </c:pt>
                <c:pt idx="26">
                  <c:v>1.71</c:v>
                </c:pt>
                <c:pt idx="27">
                  <c:v>1.19</c:v>
                </c:pt>
                <c:pt idx="28">
                  <c:v>1.1599999999999999</c:v>
                </c:pt>
                <c:pt idx="29">
                  <c:v>1.1299999999999999</c:v>
                </c:pt>
                <c:pt idx="30">
                  <c:v>1.72</c:v>
                </c:pt>
                <c:pt idx="31">
                  <c:v>1.62</c:v>
                </c:pt>
                <c:pt idx="32">
                  <c:v>4.4400000000000004</c:v>
                </c:pt>
                <c:pt idx="33">
                  <c:v>6.58</c:v>
                </c:pt>
                <c:pt idx="34">
                  <c:v>10.98</c:v>
                </c:pt>
                <c:pt idx="35">
                  <c:v>12.34</c:v>
                </c:pt>
                <c:pt idx="36">
                  <c:v>11.95</c:v>
                </c:pt>
                <c:pt idx="37">
                  <c:v>11.99</c:v>
                </c:pt>
                <c:pt idx="38">
                  <c:v>9.27</c:v>
                </c:pt>
                <c:pt idx="39">
                  <c:v>9.34</c:v>
                </c:pt>
                <c:pt idx="40">
                  <c:v>9.0399999999999991</c:v>
                </c:pt>
                <c:pt idx="41">
                  <c:v>6.72</c:v>
                </c:pt>
                <c:pt idx="42">
                  <c:v>5.47</c:v>
                </c:pt>
                <c:pt idx="43">
                  <c:v>5.47</c:v>
                </c:pt>
                <c:pt idx="44">
                  <c:v>4.6900000000000004</c:v>
                </c:pt>
                <c:pt idx="45">
                  <c:v>4.54</c:v>
                </c:pt>
                <c:pt idx="46">
                  <c:v>3.97</c:v>
                </c:pt>
                <c:pt idx="47">
                  <c:v>4.17</c:v>
                </c:pt>
                <c:pt idx="48">
                  <c:v>4.3899999999999997</c:v>
                </c:pt>
                <c:pt idx="49">
                  <c:v>4.21</c:v>
                </c:pt>
                <c:pt idx="50">
                  <c:v>3.69</c:v>
                </c:pt>
                <c:pt idx="51">
                  <c:v>3.26</c:v>
                </c:pt>
                <c:pt idx="52">
                  <c:v>3.5</c:v>
                </c:pt>
                <c:pt idx="53">
                  <c:v>4.42</c:v>
                </c:pt>
                <c:pt idx="54">
                  <c:v>4.68</c:v>
                </c:pt>
                <c:pt idx="55">
                  <c:v>5.87</c:v>
                </c:pt>
                <c:pt idx="56">
                  <c:v>5.05</c:v>
                </c:pt>
                <c:pt idx="57">
                  <c:v>4.46</c:v>
                </c:pt>
              </c:numCache>
            </c:numRef>
          </c:val>
          <c:smooth val="0"/>
          <c:extLst>
            <c:ext xmlns:c16="http://schemas.microsoft.com/office/drawing/2014/chart" uri="{C3380CC4-5D6E-409C-BE32-E72D297353CC}">
              <c16:uniqueId val="{00000000-5164-4D16-8911-0BEB38302751}"/>
            </c:ext>
          </c:extLst>
        </c:ser>
        <c:ser>
          <c:idx val="1"/>
          <c:order val="1"/>
          <c:tx>
            <c:strRef>
              <c:f>'4.2.2-график'!$B$6</c:f>
              <c:strCache>
                <c:ptCount val="1"/>
                <c:pt idx="0">
                  <c:v>Инфляцияның жинақталған деңгейі</c:v>
                </c:pt>
              </c:strCache>
            </c:strRef>
          </c:tx>
          <c:spPr>
            <a:ln w="25400">
              <a:solidFill>
                <a:srgbClr val="FF0000"/>
              </a:solidFill>
              <a:prstDash val="solid"/>
            </a:ln>
          </c:spPr>
          <c:marker>
            <c:symbol val="none"/>
          </c:marker>
          <c:cat>
            <c:strRef>
              <c:f>'4.2.2-график'!$C$4:$BH$4</c:f>
              <c:strCache>
                <c:ptCount val="58"/>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pt idx="57">
                  <c:v>қаз.2011</c:v>
                </c:pt>
              </c:strCache>
            </c:strRef>
          </c:cat>
          <c:val>
            <c:numRef>
              <c:f>'4.2.2-график'!$C$6:$BH$6</c:f>
              <c:numCache>
                <c:formatCode>General</c:formatCode>
                <c:ptCount val="58"/>
                <c:pt idx="0">
                  <c:v>8.4</c:v>
                </c:pt>
                <c:pt idx="1">
                  <c:v>8.5</c:v>
                </c:pt>
                <c:pt idx="2">
                  <c:v>7.9</c:v>
                </c:pt>
                <c:pt idx="3">
                  <c:v>7.8</c:v>
                </c:pt>
                <c:pt idx="4">
                  <c:v>7.7</c:v>
                </c:pt>
                <c:pt idx="5">
                  <c:v>7.9</c:v>
                </c:pt>
                <c:pt idx="6">
                  <c:v>8.1</c:v>
                </c:pt>
                <c:pt idx="7">
                  <c:v>8.8000000000000007</c:v>
                </c:pt>
                <c:pt idx="8">
                  <c:v>9.4</c:v>
                </c:pt>
                <c:pt idx="9">
                  <c:v>11.2</c:v>
                </c:pt>
                <c:pt idx="10">
                  <c:v>11.53</c:v>
                </c:pt>
                <c:pt idx="11">
                  <c:v>11.75</c:v>
                </c:pt>
                <c:pt idx="12">
                  <c:v>18.8</c:v>
                </c:pt>
                <c:pt idx="13">
                  <c:v>18.7</c:v>
                </c:pt>
                <c:pt idx="14">
                  <c:v>18.8</c:v>
                </c:pt>
                <c:pt idx="15">
                  <c:v>18.7</c:v>
                </c:pt>
                <c:pt idx="16">
                  <c:v>19.100000000000001</c:v>
                </c:pt>
                <c:pt idx="17">
                  <c:v>19.5</c:v>
                </c:pt>
                <c:pt idx="18">
                  <c:v>20</c:v>
                </c:pt>
                <c:pt idx="19">
                  <c:v>20</c:v>
                </c:pt>
                <c:pt idx="20">
                  <c:v>20.100000000000001</c:v>
                </c:pt>
                <c:pt idx="21">
                  <c:v>18.2</c:v>
                </c:pt>
                <c:pt idx="22">
                  <c:v>13.9</c:v>
                </c:pt>
                <c:pt idx="23">
                  <c:v>11.3</c:v>
                </c:pt>
                <c:pt idx="24">
                  <c:v>9.5</c:v>
                </c:pt>
                <c:pt idx="25">
                  <c:v>8.6999999999999993</c:v>
                </c:pt>
                <c:pt idx="26">
                  <c:v>8.6999999999999993</c:v>
                </c:pt>
                <c:pt idx="27">
                  <c:v>8.9</c:v>
                </c:pt>
                <c:pt idx="28">
                  <c:v>8.8000000000000007</c:v>
                </c:pt>
                <c:pt idx="29">
                  <c:v>8.4</c:v>
                </c:pt>
                <c:pt idx="30">
                  <c:v>7.6</c:v>
                </c:pt>
                <c:pt idx="31">
                  <c:v>6.9</c:v>
                </c:pt>
                <c:pt idx="32">
                  <c:v>6.2</c:v>
                </c:pt>
                <c:pt idx="33">
                  <c:v>6</c:v>
                </c:pt>
                <c:pt idx="34">
                  <c:v>5.8</c:v>
                </c:pt>
                <c:pt idx="35">
                  <c:v>5.8</c:v>
                </c:pt>
                <c:pt idx="36">
                  <c:v>6.2</c:v>
                </c:pt>
                <c:pt idx="37">
                  <c:v>7.3</c:v>
                </c:pt>
                <c:pt idx="38">
                  <c:v>7.4</c:v>
                </c:pt>
                <c:pt idx="39">
                  <c:v>7.2</c:v>
                </c:pt>
                <c:pt idx="40">
                  <c:v>7.1</c:v>
                </c:pt>
                <c:pt idx="41">
                  <c:v>7</c:v>
                </c:pt>
                <c:pt idx="42">
                  <c:v>6.8</c:v>
                </c:pt>
                <c:pt idx="43">
                  <c:v>6.7</c:v>
                </c:pt>
                <c:pt idx="44">
                  <c:v>6.5</c:v>
                </c:pt>
                <c:pt idx="45">
                  <c:v>6.7</c:v>
                </c:pt>
                <c:pt idx="46">
                  <c:v>7.3</c:v>
                </c:pt>
                <c:pt idx="47">
                  <c:v>7.7</c:v>
                </c:pt>
                <c:pt idx="48">
                  <c:v>7.8</c:v>
                </c:pt>
                <c:pt idx="49">
                  <c:v>8.1</c:v>
                </c:pt>
                <c:pt idx="50">
                  <c:v>8.8000000000000007</c:v>
                </c:pt>
                <c:pt idx="51">
                  <c:v>8.6</c:v>
                </c:pt>
                <c:pt idx="52">
                  <c:v>8.4</c:v>
                </c:pt>
                <c:pt idx="53">
                  <c:v>8.3000000000000007</c:v>
                </c:pt>
                <c:pt idx="54">
                  <c:v>8.4</c:v>
                </c:pt>
                <c:pt idx="55">
                  <c:v>8.5</c:v>
                </c:pt>
                <c:pt idx="56">
                  <c:v>9</c:v>
                </c:pt>
                <c:pt idx="57">
                  <c:v>8.6999999999999993</c:v>
                </c:pt>
              </c:numCache>
            </c:numRef>
          </c:val>
          <c:smooth val="0"/>
          <c:extLst>
            <c:ext xmlns:c16="http://schemas.microsoft.com/office/drawing/2014/chart" uri="{C3380CC4-5D6E-409C-BE32-E72D297353CC}">
              <c16:uniqueId val="{00000001-5164-4D16-8911-0BEB38302751}"/>
            </c:ext>
          </c:extLst>
        </c:ser>
        <c:dLbls>
          <c:showLegendKey val="0"/>
          <c:showVal val="0"/>
          <c:showCatName val="0"/>
          <c:showSerName val="0"/>
          <c:showPercent val="0"/>
          <c:showBubbleSize val="0"/>
        </c:dLbls>
        <c:smooth val="0"/>
        <c:axId val="446864256"/>
        <c:axId val="1"/>
      </c:lineChart>
      <c:catAx>
        <c:axId val="446864256"/>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64256"/>
        <c:crosses val="autoZero"/>
        <c:crossBetween val="between"/>
      </c:valAx>
      <c:spPr>
        <a:noFill/>
        <a:ln w="25400">
          <a:noFill/>
        </a:ln>
      </c:spPr>
    </c:plotArea>
    <c:legend>
      <c:legendPos val="b"/>
      <c:layout>
        <c:manualLayout>
          <c:xMode val="edge"/>
          <c:yMode val="edge"/>
          <c:x val="5.3498049885163254E-2"/>
          <c:y val="0.82680002425457089"/>
          <c:w val="0.8868330577117447"/>
          <c:h val="0.156863245708377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'4.2.3-график'!#REF!</c:f>
              <c:strCache>
                <c:ptCount val="1"/>
                <c:pt idx="0">
                  <c:v>Пенсионные накопления </c:v>
                </c:pt>
              </c:strCache>
            </c:strRef>
          </c:tx>
          <c:spPr>
            <a:solidFill>
              <a:srgbClr val="3366FF"/>
            </a:solidFill>
            <a:ln w="25400">
              <a:noFill/>
            </a:ln>
          </c:spPr>
          <c:invertIfNegative val="0"/>
          <c:cat>
            <c:numRef>
              <c:f>('4.2.3-график'!#REF!,'4.2.3-график'!#REF!,'4.2.3-график'!#REF!,'4.2.3-график'!#REF!,'4.2.3-график'!#REF!,'4.2.3-график'!#REF!,'4.2.3-график'!#REF!,'4.2.3-график'!#REF!,'4.2.3-график'!#REF!,'4.2.3-график'!#REF!,'4.2.3-график'!#REF!)</c:f>
              <c:numCache>
                <c:formatCode>General</c:formatCode>
                <c:ptCount val="1"/>
                <c:pt idx="0">
                  <c:v>1</c:v>
                </c:pt>
              </c:numCache>
            </c:numRef>
          </c:cat>
          <c:val>
            <c:numRef>
              <c:f>('4.2.3-график'!#REF!,'4.2.3-график'!#REF!,'4.2.3-график'!#REF!,'4.2.3-график'!#REF!,'4.2.3-график'!#REF!,'4.2.3-график'!#REF!,'4.2.3-график'!#REF!,'4.2.3-график'!#REF!,'4.2.3-график'!#REF!,'4.2.3-график'!#REF!,'4.2.3-график'!#REF!)</c:f>
              <c:numCache>
                <c:formatCode>General</c:formatCode>
                <c:ptCount val="1"/>
                <c:pt idx="0">
                  <c:v>1</c:v>
                </c:pt>
              </c:numCache>
            </c:numRef>
          </c:val>
          <c:extLst>
            <c:ext xmlns:c16="http://schemas.microsoft.com/office/drawing/2014/chart" uri="{C3380CC4-5D6E-409C-BE32-E72D297353CC}">
              <c16:uniqueId val="{00000000-68BC-441D-8B1F-1D46F1FB3CCF}"/>
            </c:ext>
          </c:extLst>
        </c:ser>
        <c:dLbls>
          <c:showLegendKey val="0"/>
          <c:showVal val="0"/>
          <c:showCatName val="0"/>
          <c:showSerName val="0"/>
          <c:showPercent val="0"/>
          <c:showBubbleSize val="0"/>
        </c:dLbls>
        <c:gapWidth val="150"/>
        <c:axId val="446879344"/>
        <c:axId val="1"/>
      </c:barChart>
      <c:lineChart>
        <c:grouping val="standard"/>
        <c:varyColors val="0"/>
        <c:ser>
          <c:idx val="0"/>
          <c:order val="0"/>
          <c:tx>
            <c:strRef>
              <c:f>'4.2.3-график'!#REF!</c:f>
              <c:strCache>
                <c:ptCount val="1"/>
                <c:pt idx="0">
                  <c:v>Инвестиционный доход (начисленный) </c:v>
                </c:pt>
              </c:strCache>
            </c:strRef>
          </c:tx>
          <c:spPr>
            <a:ln w="25400">
              <a:solidFill>
                <a:srgbClr val="000080"/>
              </a:solidFill>
              <a:prstDash val="solid"/>
            </a:ln>
          </c:spPr>
          <c:marker>
            <c:symbol val="none"/>
          </c:marker>
          <c:cat>
            <c:numRef>
              <c:f>('4.2.3-график'!#REF!,'4.2.3-график'!#REF!,'4.2.3-график'!#REF!,'4.2.3-график'!#REF!,'4.2.3-график'!#REF!,'4.2.3-график'!#REF!,'4.2.3-график'!#REF!,'4.2.3-график'!#REF!,'4.2.3-график'!#REF!,'4.2.3-график'!#REF!,'4.2.3-график'!#REF!)</c:f>
              <c:numCache>
                <c:formatCode>General</c:formatCode>
                <c:ptCount val="1"/>
                <c:pt idx="0">
                  <c:v>1</c:v>
                </c:pt>
              </c:numCache>
            </c:numRef>
          </c:cat>
          <c:val>
            <c:numRef>
              <c:f>('4.2.3-график'!#REF!,'4.2.3-график'!#REF!,'4.2.3-график'!#REF!,'4.2.3-график'!#REF!,'4.2.3-график'!#REF!,'4.2.3-график'!#REF!,'4.2.3-график'!#REF!,'4.2.3-график'!#REF!,'4.2.3-график'!#REF!,'4.2.3-график'!#REF!,'4.2.3-график'!#REF!)</c:f>
              <c:numCache>
                <c:formatCode>General</c:formatCode>
                <c:ptCount val="1"/>
                <c:pt idx="0">
                  <c:v>1</c:v>
                </c:pt>
              </c:numCache>
            </c:numRef>
          </c:val>
          <c:smooth val="1"/>
          <c:extLst>
            <c:ext xmlns:c16="http://schemas.microsoft.com/office/drawing/2014/chart" uri="{C3380CC4-5D6E-409C-BE32-E72D297353CC}">
              <c16:uniqueId val="{00000001-68BC-441D-8B1F-1D46F1FB3CCF}"/>
            </c:ext>
          </c:extLst>
        </c:ser>
        <c:dLbls>
          <c:showLegendKey val="0"/>
          <c:showVal val="0"/>
          <c:showCatName val="0"/>
          <c:showSerName val="0"/>
          <c:showPercent val="0"/>
          <c:showBubbleSize val="0"/>
        </c:dLbls>
        <c:marker val="1"/>
        <c:smooth val="0"/>
        <c:axId val="446879344"/>
        <c:axId val="1"/>
      </c:lineChart>
      <c:catAx>
        <c:axId val="446879344"/>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500"/>
          <c:min val="-100"/>
        </c:scaling>
        <c:delete val="0"/>
        <c:axPos val="l"/>
        <c:majorGridlines>
          <c:spPr>
            <a:ln>
              <a:solidFill>
                <a:schemeClr val="bg1"/>
              </a:solidFill>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79344"/>
        <c:crosses val="autoZero"/>
        <c:crossBetween val="between"/>
        <c:majorUnit val="50"/>
      </c:valAx>
      <c:spPr>
        <a:noFill/>
        <a:ln w="25400">
          <a:noFill/>
        </a:ln>
      </c:spPr>
    </c:plotArea>
    <c:legend>
      <c:legendPos val="r"/>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78" l="0.70000000000000062" r="0.70000000000000062" t="0.75000000000000078"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27472527472527"/>
          <c:y val="4.1811846689895474E-2"/>
          <c:w val="0.83956043956043958"/>
          <c:h val="0.54703832752613235"/>
        </c:manualLayout>
      </c:layout>
      <c:lineChart>
        <c:grouping val="standard"/>
        <c:varyColors val="0"/>
        <c:ser>
          <c:idx val="0"/>
          <c:order val="0"/>
          <c:tx>
            <c:strRef>
              <c:f>'4.2.3-график'!$B$5</c:f>
              <c:strCache>
                <c:ptCount val="1"/>
                <c:pt idx="0">
                  <c:v>Жинақталған зейнетақы қаражаты</c:v>
                </c:pt>
              </c:strCache>
            </c:strRef>
          </c:tx>
          <c:spPr>
            <a:ln w="12700">
              <a:solidFill>
                <a:srgbClr val="008000"/>
              </a:solidFill>
              <a:prstDash val="solid"/>
            </a:ln>
          </c:spPr>
          <c:marker>
            <c:symbol val="diamond"/>
            <c:size val="5"/>
            <c:spPr>
              <a:solidFill>
                <a:srgbClr val="008000"/>
              </a:solidFill>
              <a:ln>
                <a:solidFill>
                  <a:srgbClr val="008000"/>
                </a:solidFill>
                <a:prstDash val="solid"/>
              </a:ln>
            </c:spPr>
          </c:marker>
          <c:cat>
            <c:strRef>
              <c:f>'4.2.3-график'!$C$4:$P$4</c:f>
              <c:strCache>
                <c:ptCount val="14"/>
                <c:pt idx="0">
                  <c:v>01.01.2007</c:v>
                </c:pt>
                <c:pt idx="1">
                  <c:v>01.01.2008</c:v>
                </c:pt>
                <c:pt idx="2">
                  <c:v>01.01.2009</c:v>
                </c:pt>
                <c:pt idx="3">
                  <c:v>01.01.2010</c:v>
                </c:pt>
                <c:pt idx="4">
                  <c:v>01.01.2011</c:v>
                </c:pt>
                <c:pt idx="5">
                  <c:v>01.02.2011</c:v>
                </c:pt>
                <c:pt idx="6">
                  <c:v>01.03.2011</c:v>
                </c:pt>
                <c:pt idx="7">
                  <c:v>01.04.2011</c:v>
                </c:pt>
                <c:pt idx="8">
                  <c:v>01.05.2011</c:v>
                </c:pt>
                <c:pt idx="9">
                  <c:v>01.06.2011</c:v>
                </c:pt>
                <c:pt idx="10">
                  <c:v>01.07.2011</c:v>
                </c:pt>
                <c:pt idx="11">
                  <c:v>01.08.2011</c:v>
                </c:pt>
                <c:pt idx="12">
                  <c:v>01.09.2011</c:v>
                </c:pt>
                <c:pt idx="13">
                  <c:v>01.10.2011</c:v>
                </c:pt>
              </c:strCache>
            </c:strRef>
          </c:cat>
          <c:val>
            <c:numRef>
              <c:f>'4.2.3-график'!$C$5:$P$5</c:f>
              <c:numCache>
                <c:formatCode>#,##0</c:formatCode>
                <c:ptCount val="14"/>
                <c:pt idx="0" formatCode="General">
                  <c:v>910</c:v>
                </c:pt>
                <c:pt idx="1">
                  <c:v>1208</c:v>
                </c:pt>
                <c:pt idx="2">
                  <c:v>1421</c:v>
                </c:pt>
                <c:pt idx="3">
                  <c:v>1861</c:v>
                </c:pt>
                <c:pt idx="4">
                  <c:v>2258</c:v>
                </c:pt>
                <c:pt idx="5">
                  <c:v>2276</c:v>
                </c:pt>
                <c:pt idx="6">
                  <c:v>2300</c:v>
                </c:pt>
                <c:pt idx="7">
                  <c:v>2346</c:v>
                </c:pt>
                <c:pt idx="8">
                  <c:v>2386</c:v>
                </c:pt>
                <c:pt idx="9">
                  <c:v>2419</c:v>
                </c:pt>
                <c:pt idx="10">
                  <c:v>2452</c:v>
                </c:pt>
                <c:pt idx="11">
                  <c:v>2502</c:v>
                </c:pt>
                <c:pt idx="12">
                  <c:v>2520</c:v>
                </c:pt>
                <c:pt idx="13">
                  <c:v>2522</c:v>
                </c:pt>
              </c:numCache>
            </c:numRef>
          </c:val>
          <c:smooth val="0"/>
          <c:extLst>
            <c:ext xmlns:c16="http://schemas.microsoft.com/office/drawing/2014/chart" uri="{C3380CC4-5D6E-409C-BE32-E72D297353CC}">
              <c16:uniqueId val="{00000000-5FD8-44FE-A5E3-2E61C005CEF5}"/>
            </c:ext>
          </c:extLst>
        </c:ser>
        <c:ser>
          <c:idx val="1"/>
          <c:order val="1"/>
          <c:tx>
            <c:strRef>
              <c:f>'4.2.3-график'!$B$6</c:f>
              <c:strCache>
                <c:ptCount val="1"/>
                <c:pt idx="0">
                  <c:v>Инфляция деңгейіне индекстелген, айналыстағы МБҚ</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val>
            <c:numRef>
              <c:f>'4.2.3-график'!$C$6:$P$6</c:f>
              <c:numCache>
                <c:formatCode>General</c:formatCode>
                <c:ptCount val="14"/>
                <c:pt idx="0">
                  <c:v>92</c:v>
                </c:pt>
                <c:pt idx="1">
                  <c:v>163</c:v>
                </c:pt>
                <c:pt idx="2">
                  <c:v>274</c:v>
                </c:pt>
                <c:pt idx="3">
                  <c:v>422</c:v>
                </c:pt>
                <c:pt idx="4">
                  <c:v>556</c:v>
                </c:pt>
                <c:pt idx="5">
                  <c:v>566</c:v>
                </c:pt>
                <c:pt idx="6">
                  <c:v>581</c:v>
                </c:pt>
                <c:pt idx="7">
                  <c:v>596</c:v>
                </c:pt>
                <c:pt idx="8">
                  <c:v>600</c:v>
                </c:pt>
                <c:pt idx="9">
                  <c:v>600</c:v>
                </c:pt>
                <c:pt idx="10">
                  <c:v>615</c:v>
                </c:pt>
                <c:pt idx="11">
                  <c:v>630</c:v>
                </c:pt>
                <c:pt idx="12">
                  <c:v>630</c:v>
                </c:pt>
                <c:pt idx="13">
                  <c:v>657</c:v>
                </c:pt>
              </c:numCache>
            </c:numRef>
          </c:val>
          <c:smooth val="0"/>
          <c:extLst>
            <c:ext xmlns:c16="http://schemas.microsoft.com/office/drawing/2014/chart" uri="{C3380CC4-5D6E-409C-BE32-E72D297353CC}">
              <c16:uniqueId val="{00000001-5FD8-44FE-A5E3-2E61C005CEF5}"/>
            </c:ext>
          </c:extLst>
        </c:ser>
        <c:dLbls>
          <c:showLegendKey val="0"/>
          <c:showVal val="0"/>
          <c:showCatName val="0"/>
          <c:showSerName val="0"/>
          <c:showPercent val="0"/>
          <c:showBubbleSize val="0"/>
        </c:dLbls>
        <c:marker val="1"/>
        <c:smooth val="0"/>
        <c:axId val="446879016"/>
        <c:axId val="1"/>
      </c:lineChart>
      <c:catAx>
        <c:axId val="446879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98901098901099E-2"/>
              <c:y val="0.20557491289198607"/>
            </c:manualLayout>
          </c:layout>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79016"/>
        <c:crosses val="autoZero"/>
        <c:crossBetween val="between"/>
      </c:valAx>
    </c:plotArea>
    <c:legend>
      <c:legendPos val="r"/>
      <c:layout>
        <c:manualLayout>
          <c:xMode val="edge"/>
          <c:yMode val="edge"/>
          <c:x val="7.032967032967033E-2"/>
          <c:y val="0.83623693379790942"/>
          <c:w val="0.87692307692307692"/>
          <c:h val="0.1289198606271777"/>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36432637571158"/>
          <c:y val="3.9548131698368252E-2"/>
          <c:w val="0.88614800759013279"/>
          <c:h val="0.64971930647319276"/>
        </c:manualLayout>
      </c:layout>
      <c:lineChart>
        <c:grouping val="standard"/>
        <c:varyColors val="0"/>
        <c:ser>
          <c:idx val="0"/>
          <c:order val="0"/>
          <c:tx>
            <c:strRef>
              <c:f>'2.1.2.2-график'!$C$4</c:f>
              <c:strCache>
                <c:ptCount val="1"/>
                <c:pt idx="0">
                  <c:v>Шикі мұнай (Brent) (USD/баррель)</c:v>
                </c:pt>
              </c:strCache>
            </c:strRef>
          </c:tx>
          <c:spPr>
            <a:ln w="25400">
              <a:solidFill>
                <a:srgbClr val="000080"/>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'2.1.2.2-график'!$C$5:$C$61</c:f>
              <c:numCache>
                <c:formatCode>0.0</c:formatCode>
                <c:ptCount val="57"/>
                <c:pt idx="0">
                  <c:v>100</c:v>
                </c:pt>
                <c:pt idx="1">
                  <c:v>106.62814625918962</c:v>
                </c:pt>
                <c:pt idx="2">
                  <c:v>115.42715175186913</c:v>
                </c:pt>
                <c:pt idx="3">
                  <c:v>125.34645886244134</c:v>
                </c:pt>
                <c:pt idx="4">
                  <c:v>125.12407498567593</c:v>
                </c:pt>
                <c:pt idx="5">
                  <c:v>132.2245650602535</c:v>
                </c:pt>
                <c:pt idx="6">
                  <c:v>142.8904024467991</c:v>
                </c:pt>
                <c:pt idx="7">
                  <c:v>131.31450890515427</c:v>
                </c:pt>
                <c:pt idx="8">
                  <c:v>142.65096798663626</c:v>
                </c:pt>
                <c:pt idx="9">
                  <c:v>153.06455127222256</c:v>
                </c:pt>
                <c:pt idx="10">
                  <c:v>171.84948576283099</c:v>
                </c:pt>
                <c:pt idx="11">
                  <c:v>161.07160053753341</c:v>
                </c:pt>
                <c:pt idx="12">
                  <c:v>170.87405279340206</c:v>
                </c:pt>
                <c:pt idx="13">
                  <c:v>176.31444549865751</c:v>
                </c:pt>
                <c:pt idx="14">
                  <c:v>191.91966819572394</c:v>
                </c:pt>
                <c:pt idx="15">
                  <c:v>202.28921558198417</c:v>
                </c:pt>
                <c:pt idx="16">
                  <c:v>228.37559157999453</c:v>
                </c:pt>
                <c:pt idx="17">
                  <c:v>245.67266030987716</c:v>
                </c:pt>
                <c:pt idx="18">
                  <c:v>247.04439261763923</c:v>
                </c:pt>
                <c:pt idx="19">
                  <c:v>209.76898131122326</c:v>
                </c:pt>
                <c:pt idx="20">
                  <c:v>182.05286969943961</c:v>
                </c:pt>
                <c:pt idx="21">
                  <c:v>133.41430150826764</c:v>
                </c:pt>
                <c:pt idx="22">
                  <c:v>97.595527651573249</c:v>
                </c:pt>
                <c:pt idx="23">
                  <c:v>73.906727890442824</c:v>
                </c:pt>
                <c:pt idx="24">
                  <c:v>80.50920447484279</c:v>
                </c:pt>
                <c:pt idx="25">
                  <c:v>79.908002937450078</c:v>
                </c:pt>
                <c:pt idx="26">
                  <c:v>86.268117882424264</c:v>
                </c:pt>
                <c:pt idx="27">
                  <c:v>93.706784673318722</c:v>
                </c:pt>
                <c:pt idx="28">
                  <c:v>106.39056788011332</c:v>
                </c:pt>
                <c:pt idx="29">
                  <c:v>127.15758421876227</c:v>
                </c:pt>
                <c:pt idx="30">
                  <c:v>119.91171509962312</c:v>
                </c:pt>
                <c:pt idx="31">
                  <c:v>134.69403675347982</c:v>
                </c:pt>
                <c:pt idx="32">
                  <c:v>125.21882315655573</c:v>
                </c:pt>
                <c:pt idx="33">
                  <c:v>135.16404308749185</c:v>
                </c:pt>
                <c:pt idx="34">
                  <c:v>142.23237750921606</c:v>
                </c:pt>
                <c:pt idx="35">
                  <c:v>138.05611820815551</c:v>
                </c:pt>
                <c:pt idx="36">
                  <c:v>141.49171277087544</c:v>
                </c:pt>
                <c:pt idx="37">
                  <c:v>136.64840175278616</c:v>
                </c:pt>
                <c:pt idx="38">
                  <c:v>146.47384943147432</c:v>
                </c:pt>
                <c:pt idx="39">
                  <c:v>157.36614757531987</c:v>
                </c:pt>
                <c:pt idx="40">
                  <c:v>140.3877864484561</c:v>
                </c:pt>
                <c:pt idx="41">
                  <c:v>138.97069666132828</c:v>
                </c:pt>
                <c:pt idx="42">
                  <c:v>140.27923382733459</c:v>
                </c:pt>
                <c:pt idx="43">
                  <c:v>143.06757382324091</c:v>
                </c:pt>
                <c:pt idx="44">
                  <c:v>144.45457259881434</c:v>
                </c:pt>
                <c:pt idx="45">
                  <c:v>153.62694768426027</c:v>
                </c:pt>
                <c:pt idx="46">
                  <c:v>158.41989542853833</c:v>
                </c:pt>
                <c:pt idx="47">
                  <c:v>169.78542088656118</c:v>
                </c:pt>
                <c:pt idx="48">
                  <c:v>179.06586474740968</c:v>
                </c:pt>
                <c:pt idx="49">
                  <c:v>192.54057151157627</c:v>
                </c:pt>
                <c:pt idx="50">
                  <c:v>212.63668423218772</c:v>
                </c:pt>
                <c:pt idx="51">
                  <c:v>229.54066412348979</c:v>
                </c:pt>
                <c:pt idx="52">
                  <c:v>213.65771223700324</c:v>
                </c:pt>
                <c:pt idx="53">
                  <c:v>211.6615813957583</c:v>
                </c:pt>
                <c:pt idx="54">
                  <c:v>216.8751203282381</c:v>
                </c:pt>
                <c:pt idx="55">
                  <c:v>205.13892363436818</c:v>
                </c:pt>
                <c:pt idx="56">
                  <c:v>209.88143089912828</c:v>
                </c:pt>
              </c:numCache>
            </c:numRef>
          </c:val>
          <c:smooth val="0"/>
          <c:extLst>
            <c:ext xmlns:c16="http://schemas.microsoft.com/office/drawing/2014/chart" uri="{C3380CC4-5D6E-409C-BE32-E72D297353CC}">
              <c16:uniqueId val="{00000000-A36C-4A65-8189-B25C71436863}"/>
            </c:ext>
          </c:extLst>
        </c:ser>
        <c:ser>
          <c:idx val="1"/>
          <c:order val="1"/>
          <c:tx>
            <c:strRef>
              <c:f>'2.1.2.2-график'!$D$4</c:f>
              <c:strCache>
                <c:ptCount val="1"/>
                <c:pt idx="0">
                  <c:v>Мыс (USD/метр.тонна)</c:v>
                </c:pt>
              </c:strCache>
            </c:strRef>
          </c:tx>
          <c:spPr>
            <a:ln w="25400">
              <a:solidFill>
                <a:srgbClr val="99CC00"/>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'2.1.2.2-график'!$D$5:$D$61</c:f>
              <c:numCache>
                <c:formatCode>0.0</c:formatCode>
                <c:ptCount val="57"/>
                <c:pt idx="0">
                  <c:v>100</c:v>
                </c:pt>
                <c:pt idx="1">
                  <c:v>100.03342878983217</c:v>
                </c:pt>
                <c:pt idx="2">
                  <c:v>113.10400609593982</c:v>
                </c:pt>
                <c:pt idx="3">
                  <c:v>135.03508854853422</c:v>
                </c:pt>
                <c:pt idx="4">
                  <c:v>134.538138864486</c:v>
                </c:pt>
                <c:pt idx="5">
                  <c:v>131.45422932414226</c:v>
                </c:pt>
                <c:pt idx="6">
                  <c:v>139.61857851063658</c:v>
                </c:pt>
                <c:pt idx="7">
                  <c:v>131.13479142184545</c:v>
                </c:pt>
                <c:pt idx="8">
                  <c:v>134.20274808231315</c:v>
                </c:pt>
                <c:pt idx="9">
                  <c:v>140.31230628225458</c:v>
                </c:pt>
                <c:pt idx="10">
                  <c:v>121.71344934011934</c:v>
                </c:pt>
                <c:pt idx="11">
                  <c:v>110.8035803702611</c:v>
                </c:pt>
                <c:pt idx="12">
                  <c:v>123.5058776103169</c:v>
                </c:pt>
                <c:pt idx="13">
                  <c:v>138.92250964208429</c:v>
                </c:pt>
                <c:pt idx="14">
                  <c:v>146.77982363637645</c:v>
                </c:pt>
                <c:pt idx="15">
                  <c:v>152.44606846108289</c:v>
                </c:pt>
                <c:pt idx="16">
                  <c:v>146.30089644750393</c:v>
                </c:pt>
                <c:pt idx="17">
                  <c:v>145.06041141370693</c:v>
                </c:pt>
                <c:pt idx="18">
                  <c:v>147.07260398483342</c:v>
                </c:pt>
                <c:pt idx="19">
                  <c:v>133.65514361304386</c:v>
                </c:pt>
                <c:pt idx="20">
                  <c:v>122.02277541585462</c:v>
                </c:pt>
                <c:pt idx="21">
                  <c:v>85.631324943809958</c:v>
                </c:pt>
                <c:pt idx="22">
                  <c:v>65.238479617565517</c:v>
                </c:pt>
                <c:pt idx="23">
                  <c:v>53.870932165037054</c:v>
                </c:pt>
                <c:pt idx="24">
                  <c:v>56.862919489133134</c:v>
                </c:pt>
                <c:pt idx="25">
                  <c:v>58.227313869334886</c:v>
                </c:pt>
                <c:pt idx="26">
                  <c:v>65.967761564117481</c:v>
                </c:pt>
                <c:pt idx="27">
                  <c:v>77.766483878361939</c:v>
                </c:pt>
                <c:pt idx="28">
                  <c:v>80.342326816901533</c:v>
                </c:pt>
                <c:pt idx="29">
                  <c:v>87.740063068361167</c:v>
                </c:pt>
                <c:pt idx="30">
                  <c:v>91.465960821001943</c:v>
                </c:pt>
                <c:pt idx="31">
                  <c:v>108.29756204717698</c:v>
                </c:pt>
                <c:pt idx="32">
                  <c:v>108.3885726020833</c:v>
                </c:pt>
                <c:pt idx="33">
                  <c:v>110.31708947914494</c:v>
                </c:pt>
                <c:pt idx="34">
                  <c:v>116.90274538396022</c:v>
                </c:pt>
                <c:pt idx="35">
                  <c:v>122.14438651135018</c:v>
                </c:pt>
                <c:pt idx="36">
                  <c:v>128.86386483461177</c:v>
                </c:pt>
                <c:pt idx="37">
                  <c:v>120.14324179397369</c:v>
                </c:pt>
                <c:pt idx="38">
                  <c:v>130.62670424077857</c:v>
                </c:pt>
                <c:pt idx="39">
                  <c:v>135.42498367282448</c:v>
                </c:pt>
                <c:pt idx="40">
                  <c:v>120.23202394398871</c:v>
                </c:pt>
                <c:pt idx="41">
                  <c:v>113.73736912761888</c:v>
                </c:pt>
                <c:pt idx="42">
                  <c:v>118.0945728088308</c:v>
                </c:pt>
                <c:pt idx="43">
                  <c:v>127.86796475058748</c:v>
                </c:pt>
                <c:pt idx="44">
                  <c:v>135.22161569372605</c:v>
                </c:pt>
                <c:pt idx="45">
                  <c:v>145.02125813150465</c:v>
                </c:pt>
                <c:pt idx="46">
                  <c:v>147.97177412523851</c:v>
                </c:pt>
                <c:pt idx="47">
                  <c:v>160.49165801473302</c:v>
                </c:pt>
                <c:pt idx="48">
                  <c:v>166.87128874603917</c:v>
                </c:pt>
                <c:pt idx="49">
                  <c:v>172.8573153525235</c:v>
                </c:pt>
                <c:pt idx="50">
                  <c:v>166.25194430816856</c:v>
                </c:pt>
                <c:pt idx="51">
                  <c:v>166.06698036377782</c:v>
                </c:pt>
                <c:pt idx="52">
                  <c:v>156.74462741713938</c:v>
                </c:pt>
                <c:pt idx="53">
                  <c:v>158.61569234311648</c:v>
                </c:pt>
                <c:pt idx="54">
                  <c:v>168.82541239978289</c:v>
                </c:pt>
                <c:pt idx="55">
                  <c:v>157.45948803371022</c:v>
                </c:pt>
                <c:pt idx="56">
                  <c:v>145.20274911950801</c:v>
                </c:pt>
              </c:numCache>
            </c:numRef>
          </c:val>
          <c:smooth val="0"/>
          <c:extLst>
            <c:ext xmlns:c16="http://schemas.microsoft.com/office/drawing/2014/chart" uri="{C3380CC4-5D6E-409C-BE32-E72D297353CC}">
              <c16:uniqueId val="{00000001-A36C-4A65-8189-B25C71436863}"/>
            </c:ext>
          </c:extLst>
        </c:ser>
        <c:ser>
          <c:idx val="2"/>
          <c:order val="2"/>
          <c:tx>
            <c:strRef>
              <c:f>'2.1.2.2-график'!$E$4</c:f>
              <c:strCache>
                <c:ptCount val="1"/>
                <c:pt idx="0">
                  <c:v>Алюминий (USD/метр.тонна)</c:v>
                </c:pt>
              </c:strCache>
            </c:strRef>
          </c:tx>
          <c:spPr>
            <a:ln w="25400">
              <a:solidFill>
                <a:srgbClr val="99CCFF"/>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'2.1.2.2-график'!$E$5:$E$61</c:f>
              <c:numCache>
                <c:formatCode>0.0</c:formatCode>
                <c:ptCount val="57"/>
                <c:pt idx="0">
                  <c:v>100</c:v>
                </c:pt>
                <c:pt idx="1">
                  <c:v>101.37842860536279</c:v>
                </c:pt>
                <c:pt idx="2">
                  <c:v>98.451380517486399</c:v>
                </c:pt>
                <c:pt idx="3">
                  <c:v>100.60125698618299</c:v>
                </c:pt>
                <c:pt idx="4">
                  <c:v>100.16557910768928</c:v>
                </c:pt>
                <c:pt idx="5">
                  <c:v>95.745741050141106</c:v>
                </c:pt>
                <c:pt idx="6">
                  <c:v>97.773323380097438</c:v>
                </c:pt>
                <c:pt idx="7">
                  <c:v>89.718181719383381</c:v>
                </c:pt>
                <c:pt idx="8">
                  <c:v>85.520697000324475</c:v>
                </c:pt>
                <c:pt idx="9">
                  <c:v>87.290774922644346</c:v>
                </c:pt>
                <c:pt idx="10">
                  <c:v>89.526833864657149</c:v>
                </c:pt>
                <c:pt idx="11">
                  <c:v>80.97131832582528</c:v>
                </c:pt>
                <c:pt idx="12">
                  <c:v>87.552767181646402</c:v>
                </c:pt>
                <c:pt idx="13">
                  <c:v>99.44455423167679</c:v>
                </c:pt>
                <c:pt idx="14">
                  <c:v>106.84175549267</c:v>
                </c:pt>
                <c:pt idx="15">
                  <c:v>105.98426663267999</c:v>
                </c:pt>
                <c:pt idx="16">
                  <c:v>103.88119390278206</c:v>
                </c:pt>
                <c:pt idx="17">
                  <c:v>105.9783731720518</c:v>
                </c:pt>
                <c:pt idx="18">
                  <c:v>109.53449991693873</c:v>
                </c:pt>
                <c:pt idx="19">
                  <c:v>98.608718525719354</c:v>
                </c:pt>
                <c:pt idx="20">
                  <c:v>90.133717320479363</c:v>
                </c:pt>
                <c:pt idx="21">
                  <c:v>75.774604372282056</c:v>
                </c:pt>
                <c:pt idx="22">
                  <c:v>66.3154650731327</c:v>
                </c:pt>
                <c:pt idx="23">
                  <c:v>53.717728375741146</c:v>
                </c:pt>
                <c:pt idx="24">
                  <c:v>50.860858928124564</c:v>
                </c:pt>
                <c:pt idx="25">
                  <c:v>47.78030454756459</c:v>
                </c:pt>
                <c:pt idx="26">
                  <c:v>47.780913216449143</c:v>
                </c:pt>
                <c:pt idx="27">
                  <c:v>51.350147555451677</c:v>
                </c:pt>
                <c:pt idx="28">
                  <c:v>52.33729254926174</c:v>
                </c:pt>
                <c:pt idx="29">
                  <c:v>56.406238245633503</c:v>
                </c:pt>
                <c:pt idx="30">
                  <c:v>59.653192113683687</c:v>
                </c:pt>
                <c:pt idx="31">
                  <c:v>68.73007888489883</c:v>
                </c:pt>
                <c:pt idx="32">
                  <c:v>65.546578306998597</c:v>
                </c:pt>
                <c:pt idx="33">
                  <c:v>66.977274809096727</c:v>
                </c:pt>
                <c:pt idx="34">
                  <c:v>69.865526535500123</c:v>
                </c:pt>
                <c:pt idx="35">
                  <c:v>78.003983834883542</c:v>
                </c:pt>
                <c:pt idx="36">
                  <c:v>79.577833713818166</c:v>
                </c:pt>
                <c:pt idx="37">
                  <c:v>73.319344887386023</c:v>
                </c:pt>
                <c:pt idx="38">
                  <c:v>78.934890848202826</c:v>
                </c:pt>
                <c:pt idx="39">
                  <c:v>82.666729756519729</c:v>
                </c:pt>
                <c:pt idx="40">
                  <c:v>73.265918058210588</c:v>
                </c:pt>
                <c:pt idx="41">
                  <c:v>68.896448380009232</c:v>
                </c:pt>
                <c:pt idx="42">
                  <c:v>71.025977917422296</c:v>
                </c:pt>
                <c:pt idx="43">
                  <c:v>75.254197768764527</c:v>
                </c:pt>
                <c:pt idx="44">
                  <c:v>77.531999046454018</c:v>
                </c:pt>
                <c:pt idx="45">
                  <c:v>83.635858151347136</c:v>
                </c:pt>
                <c:pt idx="46">
                  <c:v>82.988350395116072</c:v>
                </c:pt>
                <c:pt idx="47">
                  <c:v>84.2987068838369</c:v>
                </c:pt>
                <c:pt idx="48">
                  <c:v>87.154002949690891</c:v>
                </c:pt>
                <c:pt idx="49">
                  <c:v>89.816349248489729</c:v>
                </c:pt>
                <c:pt idx="50">
                  <c:v>91.253262288795412</c:v>
                </c:pt>
                <c:pt idx="51">
                  <c:v>95.631388591132591</c:v>
                </c:pt>
                <c:pt idx="52">
                  <c:v>92.715690728741436</c:v>
                </c:pt>
                <c:pt idx="53">
                  <c:v>91.334012360812409</c:v>
                </c:pt>
                <c:pt idx="54">
                  <c:v>90.179454439518423</c:v>
                </c:pt>
                <c:pt idx="55">
                  <c:v>84.963041625330106</c:v>
                </c:pt>
                <c:pt idx="56">
                  <c:v>81.896236104530402</c:v>
                </c:pt>
              </c:numCache>
            </c:numRef>
          </c:val>
          <c:smooth val="0"/>
          <c:extLst>
            <c:ext xmlns:c16="http://schemas.microsoft.com/office/drawing/2014/chart" uri="{C3380CC4-5D6E-409C-BE32-E72D297353CC}">
              <c16:uniqueId val="{00000002-A36C-4A65-8189-B25C71436863}"/>
            </c:ext>
          </c:extLst>
        </c:ser>
        <c:ser>
          <c:idx val="3"/>
          <c:order val="3"/>
          <c:tx>
            <c:strRef>
              <c:f>'2.1.2.2-график'!$F$4</c:f>
              <c:strCache>
                <c:ptCount val="1"/>
                <c:pt idx="0">
                  <c:v>Алтын (USD/тр.унция) </c:v>
                </c:pt>
              </c:strCache>
            </c:strRef>
          </c:tx>
          <c:spPr>
            <a:ln w="25400">
              <a:solidFill>
                <a:srgbClr val="00FFFF"/>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'2.1.2.2-график'!$F$5:$F$61</c:f>
              <c:numCache>
                <c:formatCode>0.0</c:formatCode>
                <c:ptCount val="57"/>
                <c:pt idx="0">
                  <c:v>100</c:v>
                </c:pt>
                <c:pt idx="1">
                  <c:v>105.24543037073457</c:v>
                </c:pt>
                <c:pt idx="2">
                  <c:v>103.72517599909766</c:v>
                </c:pt>
                <c:pt idx="3">
                  <c:v>107.58899492059035</c:v>
                </c:pt>
                <c:pt idx="4">
                  <c:v>105.87059476446423</c:v>
                </c:pt>
                <c:pt idx="5">
                  <c:v>103.81793145652833</c:v>
                </c:pt>
                <c:pt idx="6">
                  <c:v>105.45348382002642</c:v>
                </c:pt>
                <c:pt idx="7">
                  <c:v>105.39273403814352</c:v>
                </c:pt>
                <c:pt idx="8">
                  <c:v>112.80888807179758</c:v>
                </c:pt>
                <c:pt idx="9">
                  <c:v>119.50098670665825</c:v>
                </c:pt>
                <c:pt idx="10">
                  <c:v>127.63951699134786</c:v>
                </c:pt>
                <c:pt idx="11">
                  <c:v>121.42251209947688</c:v>
                </c:pt>
                <c:pt idx="12">
                  <c:v>140.76716614818093</c:v>
                </c:pt>
                <c:pt idx="13">
                  <c:v>146.36801584448986</c:v>
                </c:pt>
                <c:pt idx="14">
                  <c:v>152.44960510421097</c:v>
                </c:pt>
                <c:pt idx="15">
                  <c:v>144.11491417473633</c:v>
                </c:pt>
                <c:pt idx="16">
                  <c:v>141.00188690512633</c:v>
                </c:pt>
                <c:pt idx="17">
                  <c:v>140.9022550868691</c:v>
                </c:pt>
                <c:pt idx="18">
                  <c:v>148.88529001463883</c:v>
                </c:pt>
                <c:pt idx="19">
                  <c:v>132.75455592364014</c:v>
                </c:pt>
                <c:pt idx="20">
                  <c:v>131.13298937877232</c:v>
                </c:pt>
                <c:pt idx="21">
                  <c:v>127.50659984879218</c:v>
                </c:pt>
                <c:pt idx="22">
                  <c:v>120.50086207727577</c:v>
                </c:pt>
                <c:pt idx="23">
                  <c:v>130.17125867413623</c:v>
                </c:pt>
                <c:pt idx="24">
                  <c:v>136.08849399757105</c:v>
                </c:pt>
                <c:pt idx="25">
                  <c:v>149.50057012778302</c:v>
                </c:pt>
                <c:pt idx="26">
                  <c:v>146.42026041844679</c:v>
                </c:pt>
                <c:pt idx="27">
                  <c:v>140.95257661076437</c:v>
                </c:pt>
                <c:pt idx="28">
                  <c:v>147.06167131379175</c:v>
                </c:pt>
                <c:pt idx="29">
                  <c:v>150.20851478457524</c:v>
                </c:pt>
                <c:pt idx="30">
                  <c:v>148.04696806320436</c:v>
                </c:pt>
                <c:pt idx="31">
                  <c:v>150.59932928997713</c:v>
                </c:pt>
                <c:pt idx="32">
                  <c:v>157.72599513526012</c:v>
                </c:pt>
                <c:pt idx="33">
                  <c:v>165.38060849435317</c:v>
                </c:pt>
                <c:pt idx="34">
                  <c:v>178.26221589271532</c:v>
                </c:pt>
                <c:pt idx="35">
                  <c:v>178.80212572281602</c:v>
                </c:pt>
                <c:pt idx="36">
                  <c:v>176.4070381861674</c:v>
                </c:pt>
                <c:pt idx="37">
                  <c:v>173.61697534817046</c:v>
                </c:pt>
                <c:pt idx="38">
                  <c:v>176.6363287075865</c:v>
                </c:pt>
                <c:pt idx="39">
                  <c:v>181.79193828798668</c:v>
                </c:pt>
                <c:pt idx="40">
                  <c:v>190.52132067405714</c:v>
                </c:pt>
                <c:pt idx="41">
                  <c:v>195.50790260454761</c:v>
                </c:pt>
                <c:pt idx="42">
                  <c:v>188.96798984135953</c:v>
                </c:pt>
                <c:pt idx="43">
                  <c:v>192.90619069384704</c:v>
                </c:pt>
                <c:pt idx="44">
                  <c:v>201.54427447859425</c:v>
                </c:pt>
                <c:pt idx="45">
                  <c:v>212.74763163187509</c:v>
                </c:pt>
                <c:pt idx="46">
                  <c:v>216.82240331770811</c:v>
                </c:pt>
                <c:pt idx="47">
                  <c:v>220.3139696455155</c:v>
                </c:pt>
                <c:pt idx="48">
                  <c:v>215.45453198142104</c:v>
                </c:pt>
                <c:pt idx="49">
                  <c:v>217.70677804815247</c:v>
                </c:pt>
                <c:pt idx="50">
                  <c:v>225.39981243622216</c:v>
                </c:pt>
                <c:pt idx="51">
                  <c:v>234.52681459692388</c:v>
                </c:pt>
                <c:pt idx="52">
                  <c:v>239.54501887468501</c:v>
                </c:pt>
                <c:pt idx="53">
                  <c:v>242.20309569120371</c:v>
                </c:pt>
                <c:pt idx="54">
                  <c:v>249.07525391638251</c:v>
                </c:pt>
                <c:pt idx="55">
                  <c:v>278.5731106254467</c:v>
                </c:pt>
                <c:pt idx="56">
                  <c:v>280.6511600422802</c:v>
                </c:pt>
              </c:numCache>
            </c:numRef>
          </c:val>
          <c:smooth val="0"/>
          <c:extLst>
            <c:ext xmlns:c16="http://schemas.microsoft.com/office/drawing/2014/chart" uri="{C3380CC4-5D6E-409C-BE32-E72D297353CC}">
              <c16:uniqueId val="{00000003-A36C-4A65-8189-B25C71436863}"/>
            </c:ext>
          </c:extLst>
        </c:ser>
        <c:ser>
          <c:idx val="4"/>
          <c:order val="4"/>
          <c:tx>
            <c:strRef>
              <c:f>'2.1.2.2-график'!$G$4</c:f>
              <c:strCache>
                <c:ptCount val="1"/>
                <c:pt idx="0">
                  <c:v>Бидай (сұрыпы  Hard (Kansas)) (USD/тонна)</c:v>
                </c:pt>
              </c:strCache>
            </c:strRef>
          </c:tx>
          <c:spPr>
            <a:ln w="25400">
              <a:solidFill>
                <a:srgbClr val="FF0000"/>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'2.1.2.2-график'!$G$5:$G$61</c:f>
              <c:numCache>
                <c:formatCode>0.0</c:formatCode>
                <c:ptCount val="57"/>
                <c:pt idx="0">
                  <c:v>100</c:v>
                </c:pt>
                <c:pt idx="1">
                  <c:v>101.50759443834309</c:v>
                </c:pt>
                <c:pt idx="2">
                  <c:v>101.55113789420345</c:v>
                </c:pt>
                <c:pt idx="3">
                  <c:v>104.20410108551181</c:v>
                </c:pt>
                <c:pt idx="4">
                  <c:v>105.7377898423092</c:v>
                </c:pt>
                <c:pt idx="5">
                  <c:v>117.94138571734459</c:v>
                </c:pt>
                <c:pt idx="6">
                  <c:v>118.57034674643825</c:v>
                </c:pt>
                <c:pt idx="7">
                  <c:v>128.54597069976586</c:v>
                </c:pt>
                <c:pt idx="8">
                  <c:v>159.27567914793093</c:v>
                </c:pt>
                <c:pt idx="9">
                  <c:v>166.35653453241881</c:v>
                </c:pt>
                <c:pt idx="10">
                  <c:v>160.12943417054566</c:v>
                </c:pt>
                <c:pt idx="11">
                  <c:v>173.36539446380098</c:v>
                </c:pt>
                <c:pt idx="12">
                  <c:v>184.15425102053501</c:v>
                </c:pt>
                <c:pt idx="13">
                  <c:v>219.96449712316181</c:v>
                </c:pt>
                <c:pt idx="14">
                  <c:v>226.5573951663593</c:v>
                </c:pt>
                <c:pt idx="15">
                  <c:v>189.79747536493429</c:v>
                </c:pt>
                <c:pt idx="16">
                  <c:v>170.07510610361891</c:v>
                </c:pt>
                <c:pt idx="17">
                  <c:v>174.3611603658434</c:v>
                </c:pt>
                <c:pt idx="18">
                  <c:v>162.97063760127642</c:v>
                </c:pt>
                <c:pt idx="19">
                  <c:v>162.49621338827495</c:v>
                </c:pt>
                <c:pt idx="20">
                  <c:v>142.40659773306533</c:v>
                </c:pt>
                <c:pt idx="21">
                  <c:v>113.16645599784493</c:v>
                </c:pt>
                <c:pt idx="22">
                  <c:v>115.35506330425413</c:v>
                </c:pt>
                <c:pt idx="23">
                  <c:v>111.83406204024121</c:v>
                </c:pt>
                <c:pt idx="24">
                  <c:v>122.45026363429147</c:v>
                </c:pt>
                <c:pt idx="25">
                  <c:v>114.6401707453532</c:v>
                </c:pt>
                <c:pt idx="26">
                  <c:v>114.09901874167605</c:v>
                </c:pt>
                <c:pt idx="27">
                  <c:v>111.98900252237453</c:v>
                </c:pt>
                <c:pt idx="28">
                  <c:v>122.33286857916458</c:v>
                </c:pt>
                <c:pt idx="29">
                  <c:v>122.55641434758282</c:v>
                </c:pt>
                <c:pt idx="30">
                  <c:v>102.49901572763629</c:v>
                </c:pt>
                <c:pt idx="31">
                  <c:v>94.036740247809675</c:v>
                </c:pt>
                <c:pt idx="32">
                  <c:v>83.91322202735617</c:v>
                </c:pt>
                <c:pt idx="33">
                  <c:v>93.094175556514188</c:v>
                </c:pt>
                <c:pt idx="34">
                  <c:v>100.41630527343035</c:v>
                </c:pt>
                <c:pt idx="35">
                  <c:v>97.724776725584846</c:v>
                </c:pt>
                <c:pt idx="36">
                  <c:v>95.371206357758069</c:v>
                </c:pt>
                <c:pt idx="37">
                  <c:v>91.356120101949884</c:v>
                </c:pt>
                <c:pt idx="38">
                  <c:v>89.342920491514533</c:v>
                </c:pt>
                <c:pt idx="39">
                  <c:v>88.793988497670711</c:v>
                </c:pt>
                <c:pt idx="40">
                  <c:v>85.290086527161478</c:v>
                </c:pt>
                <c:pt idx="41">
                  <c:v>81.590904381471944</c:v>
                </c:pt>
                <c:pt idx="42">
                  <c:v>96.874007486121286</c:v>
                </c:pt>
                <c:pt idx="43">
                  <c:v>126.31718247561923</c:v>
                </c:pt>
                <c:pt idx="44">
                  <c:v>129.65768043266539</c:v>
                </c:pt>
                <c:pt idx="45">
                  <c:v>131.25427381421082</c:v>
                </c:pt>
                <c:pt idx="46">
                  <c:v>133.48127245224157</c:v>
                </c:pt>
                <c:pt idx="47">
                  <c:v>149.50786381814788</c:v>
                </c:pt>
                <c:pt idx="48">
                  <c:v>159.28487062368825</c:v>
                </c:pt>
                <c:pt idx="49">
                  <c:v>170.94272570919412</c:v>
                </c:pt>
                <c:pt idx="50">
                  <c:v>155.0653764064734</c:v>
                </c:pt>
                <c:pt idx="51">
                  <c:v>170.27832952945366</c:v>
                </c:pt>
                <c:pt idx="52">
                  <c:v>173.35711285130046</c:v>
                </c:pt>
                <c:pt idx="53">
                  <c:v>153.59358310932109</c:v>
                </c:pt>
                <c:pt idx="54">
                  <c:v>137.36603781776702</c:v>
                </c:pt>
                <c:pt idx="55">
                  <c:v>150.24140574815058</c:v>
                </c:pt>
                <c:pt idx="56">
                  <c:v>144.05734964180019</c:v>
                </c:pt>
              </c:numCache>
            </c:numRef>
          </c:val>
          <c:smooth val="0"/>
          <c:extLst>
            <c:ext xmlns:c16="http://schemas.microsoft.com/office/drawing/2014/chart" uri="{C3380CC4-5D6E-409C-BE32-E72D297353CC}">
              <c16:uniqueId val="{00000004-A36C-4A65-8189-B25C71436863}"/>
            </c:ext>
          </c:extLst>
        </c:ser>
        <c:ser>
          <c:idx val="5"/>
          <c:order val="5"/>
          <c:tx>
            <c:strRef>
              <c:f>'2.1.2.2-график'!$H$4</c:f>
              <c:strCache>
                <c:ptCount val="1"/>
                <c:pt idx="0">
                  <c:v>Мырыш (USD/метр.тонна)</c:v>
                </c:pt>
              </c:strCache>
            </c:strRef>
          </c:tx>
          <c:spPr>
            <a:ln w="25400">
              <a:solidFill>
                <a:srgbClr val="CC99FF"/>
              </a:solidFill>
              <a:prstDash val="solid"/>
            </a:ln>
          </c:spPr>
          <c:marker>
            <c:symbol val="none"/>
          </c:marker>
          <c:cat>
            <c:strRef>
              <c:f>'2.1.2.2-график'!$B$5:$B$61</c:f>
              <c:strCache>
                <c:ptCount val="57"/>
                <c:pt idx="0">
                  <c:v>қаң.2007</c:v>
                </c:pt>
                <c:pt idx="1">
                  <c:v>ақп.2007</c:v>
                </c:pt>
                <c:pt idx="2">
                  <c:v>нау.2007</c:v>
                </c:pt>
                <c:pt idx="3">
                  <c:v>сәу.2007</c:v>
                </c:pt>
                <c:pt idx="4">
                  <c:v>мам.2007</c:v>
                </c:pt>
                <c:pt idx="5">
                  <c:v>мау.2007</c:v>
                </c:pt>
                <c:pt idx="6">
                  <c:v>шіл.2007</c:v>
                </c:pt>
                <c:pt idx="7">
                  <c:v>там.2007</c:v>
                </c:pt>
                <c:pt idx="8">
                  <c:v>қыр.2007</c:v>
                </c:pt>
                <c:pt idx="9">
                  <c:v>қаз.2007</c:v>
                </c:pt>
                <c:pt idx="10">
                  <c:v>қар.2007</c:v>
                </c:pt>
                <c:pt idx="11">
                  <c:v>жел.2007</c:v>
                </c:pt>
                <c:pt idx="12">
                  <c:v>қаң.2008</c:v>
                </c:pt>
                <c:pt idx="13">
                  <c:v>ақп.2008</c:v>
                </c:pt>
                <c:pt idx="14">
                  <c:v>нау.2008</c:v>
                </c:pt>
                <c:pt idx="15">
                  <c:v>сәу.2008</c:v>
                </c:pt>
                <c:pt idx="16">
                  <c:v>мам.2008</c:v>
                </c:pt>
                <c:pt idx="17">
                  <c:v>мау.2008</c:v>
                </c:pt>
                <c:pt idx="18">
                  <c:v>шіл.2008</c:v>
                </c:pt>
                <c:pt idx="19">
                  <c:v>там.2008</c:v>
                </c:pt>
                <c:pt idx="20">
                  <c:v>қыр.2008</c:v>
                </c:pt>
                <c:pt idx="21">
                  <c:v>қаз.2008</c:v>
                </c:pt>
                <c:pt idx="22">
                  <c:v>қар.2008</c:v>
                </c:pt>
                <c:pt idx="23">
                  <c:v>жел.2008</c:v>
                </c:pt>
                <c:pt idx="24">
                  <c:v>қаң.2009</c:v>
                </c:pt>
                <c:pt idx="25">
                  <c:v>ақп.2009</c:v>
                </c:pt>
                <c:pt idx="26">
                  <c:v>нау.2009</c:v>
                </c:pt>
                <c:pt idx="27">
                  <c:v>сәу.2009</c:v>
                </c:pt>
                <c:pt idx="28">
                  <c:v>мам.2009</c:v>
                </c:pt>
                <c:pt idx="29">
                  <c:v>мау.2009</c:v>
                </c:pt>
                <c:pt idx="30">
                  <c:v>шіл.2009</c:v>
                </c:pt>
                <c:pt idx="31">
                  <c:v>там.2009</c:v>
                </c:pt>
                <c:pt idx="32">
                  <c:v>қыр.2009</c:v>
                </c:pt>
                <c:pt idx="33">
                  <c:v>қаз.2009</c:v>
                </c:pt>
                <c:pt idx="34">
                  <c:v>қар.2009</c:v>
                </c:pt>
                <c:pt idx="35">
                  <c:v>жел.2009</c:v>
                </c:pt>
                <c:pt idx="36">
                  <c:v>қаң.2010</c:v>
                </c:pt>
                <c:pt idx="37">
                  <c:v>ақп.2010</c:v>
                </c:pt>
                <c:pt idx="38">
                  <c:v>нау.2010</c:v>
                </c:pt>
                <c:pt idx="39">
                  <c:v>сәу.2010</c:v>
                </c:pt>
                <c:pt idx="40">
                  <c:v>мам.2010</c:v>
                </c:pt>
                <c:pt idx="41">
                  <c:v>мау.2010</c:v>
                </c:pt>
                <c:pt idx="42">
                  <c:v>шіл.2010</c:v>
                </c:pt>
                <c:pt idx="43">
                  <c:v>там.2010</c:v>
                </c:pt>
                <c:pt idx="44">
                  <c:v>қыр.2010</c:v>
                </c:pt>
                <c:pt idx="45">
                  <c:v>қаз.2010</c:v>
                </c:pt>
                <c:pt idx="46">
                  <c:v>қар.2010</c:v>
                </c:pt>
                <c:pt idx="47">
                  <c:v>жел.2010</c:v>
                </c:pt>
                <c:pt idx="48">
                  <c:v>қаң.2011</c:v>
                </c:pt>
                <c:pt idx="49">
                  <c:v>ақп.2011</c:v>
                </c:pt>
                <c:pt idx="50">
                  <c:v>нау.2011</c:v>
                </c:pt>
                <c:pt idx="51">
                  <c:v>сәу.2011</c:v>
                </c:pt>
                <c:pt idx="52">
                  <c:v>мам.2011</c:v>
                </c:pt>
                <c:pt idx="53">
                  <c:v>мау.2011</c:v>
                </c:pt>
                <c:pt idx="54">
                  <c:v>шіл.2011</c:v>
                </c:pt>
                <c:pt idx="55">
                  <c:v>там.2011</c:v>
                </c:pt>
                <c:pt idx="56">
                  <c:v>қыр.2011</c:v>
                </c:pt>
              </c:strCache>
            </c:strRef>
          </c:cat>
          <c:val>
            <c:numRef>
              <c:f>'2.1.2.2-график'!$H$5:$H$61</c:f>
              <c:numCache>
                <c:formatCode>0.0</c:formatCode>
                <c:ptCount val="57"/>
                <c:pt idx="0">
                  <c:v>100</c:v>
                </c:pt>
                <c:pt idx="1">
                  <c:v>87.247878524846683</c:v>
                </c:pt>
                <c:pt idx="2">
                  <c:v>85.535344767616323</c:v>
                </c:pt>
                <c:pt idx="3">
                  <c:v>93.368931912109502</c:v>
                </c:pt>
                <c:pt idx="4">
                  <c:v>101.22662950991925</c:v>
                </c:pt>
                <c:pt idx="5">
                  <c:v>95.3196883445179</c:v>
                </c:pt>
                <c:pt idx="6">
                  <c:v>93.156224464686389</c:v>
                </c:pt>
                <c:pt idx="7">
                  <c:v>85.086001119270875</c:v>
                </c:pt>
                <c:pt idx="8">
                  <c:v>75.85321561953927</c:v>
                </c:pt>
                <c:pt idx="9">
                  <c:v>78.280148931553157</c:v>
                </c:pt>
                <c:pt idx="10">
                  <c:v>67.105830799053507</c:v>
                </c:pt>
                <c:pt idx="11">
                  <c:v>59.616905341119278</c:v>
                </c:pt>
                <c:pt idx="12">
                  <c:v>62.097262354808869</c:v>
                </c:pt>
                <c:pt idx="13">
                  <c:v>64.580732986457264</c:v>
                </c:pt>
                <c:pt idx="14">
                  <c:v>65.279352715537144</c:v>
                </c:pt>
                <c:pt idx="15">
                  <c:v>59.853308546017288</c:v>
                </c:pt>
                <c:pt idx="16">
                  <c:v>57.178090220708178</c:v>
                </c:pt>
                <c:pt idx="17">
                  <c:v>50.072521464928684</c:v>
                </c:pt>
                <c:pt idx="18">
                  <c:v>48.766232282969952</c:v>
                </c:pt>
                <c:pt idx="19">
                  <c:v>45.662648603875468</c:v>
                </c:pt>
                <c:pt idx="20">
                  <c:v>45.826173495291897</c:v>
                </c:pt>
                <c:pt idx="21">
                  <c:v>34.22810283586692</c:v>
                </c:pt>
                <c:pt idx="22">
                  <c:v>30.717518302363032</c:v>
                </c:pt>
                <c:pt idx="23">
                  <c:v>29.265507041127499</c:v>
                </c:pt>
                <c:pt idx="24">
                  <c:v>31.5620240113713</c:v>
                </c:pt>
                <c:pt idx="25">
                  <c:v>29.368362895028383</c:v>
                </c:pt>
                <c:pt idx="26">
                  <c:v>32.13223178251674</c:v>
                </c:pt>
                <c:pt idx="27">
                  <c:v>36.412163193431397</c:v>
                </c:pt>
                <c:pt idx="28">
                  <c:v>39.205701102465497</c:v>
                </c:pt>
                <c:pt idx="29">
                  <c:v>40.894243438300457</c:v>
                </c:pt>
                <c:pt idx="30">
                  <c:v>41.526948159484682</c:v>
                </c:pt>
                <c:pt idx="31">
                  <c:v>47.803539680545519</c:v>
                </c:pt>
                <c:pt idx="32">
                  <c:v>49.36258406212265</c:v>
                </c:pt>
                <c:pt idx="33">
                  <c:v>54.398191515760644</c:v>
                </c:pt>
                <c:pt idx="34">
                  <c:v>57.70023554723808</c:v>
                </c:pt>
                <c:pt idx="35">
                  <c:v>62.541715682355502</c:v>
                </c:pt>
                <c:pt idx="36">
                  <c:v>63.572831738997785</c:v>
                </c:pt>
                <c:pt idx="37">
                  <c:v>56.708658359697118</c:v>
                </c:pt>
                <c:pt idx="38">
                  <c:v>59.820516920406142</c:v>
                </c:pt>
                <c:pt idx="39">
                  <c:v>62.203452919500748</c:v>
                </c:pt>
                <c:pt idx="40">
                  <c:v>52.016523113922517</c:v>
                </c:pt>
                <c:pt idx="41">
                  <c:v>45.878412192784552</c:v>
                </c:pt>
                <c:pt idx="42">
                  <c:v>48.51882462022143</c:v>
                </c:pt>
                <c:pt idx="43">
                  <c:v>53.805261403740111</c:v>
                </c:pt>
                <c:pt idx="44">
                  <c:v>56.502270728574743</c:v>
                </c:pt>
                <c:pt idx="45">
                  <c:v>62.350153396671672</c:v>
                </c:pt>
                <c:pt idx="46">
                  <c:v>59.97897992684247</c:v>
                </c:pt>
                <c:pt idx="47">
                  <c:v>60.105131514327816</c:v>
                </c:pt>
                <c:pt idx="48">
                  <c:v>62.49456816430331</c:v>
                </c:pt>
                <c:pt idx="49">
                  <c:v>64.974074031773583</c:v>
                </c:pt>
                <c:pt idx="50">
                  <c:v>61.507360919172648</c:v>
                </c:pt>
                <c:pt idx="51">
                  <c:v>62.052192394940555</c:v>
                </c:pt>
                <c:pt idx="52">
                  <c:v>56.933314609599769</c:v>
                </c:pt>
                <c:pt idx="53">
                  <c:v>58.69629602326588</c:v>
                </c:pt>
                <c:pt idx="54">
                  <c:v>62.98566593625813</c:v>
                </c:pt>
                <c:pt idx="55">
                  <c:v>57.795493221558537</c:v>
                </c:pt>
                <c:pt idx="56">
                  <c:v>54.513140530791894</c:v>
                </c:pt>
              </c:numCache>
            </c:numRef>
          </c:val>
          <c:smooth val="0"/>
          <c:extLst>
            <c:ext xmlns:c16="http://schemas.microsoft.com/office/drawing/2014/chart" uri="{C3380CC4-5D6E-409C-BE32-E72D297353CC}">
              <c16:uniqueId val="{00000005-A36C-4A65-8189-B25C71436863}"/>
            </c:ext>
          </c:extLst>
        </c:ser>
        <c:dLbls>
          <c:showLegendKey val="0"/>
          <c:showVal val="0"/>
          <c:showCatName val="0"/>
          <c:showSerName val="0"/>
          <c:showPercent val="0"/>
          <c:showBubbleSize val="0"/>
        </c:dLbls>
        <c:smooth val="0"/>
        <c:axId val="297616680"/>
        <c:axId val="1"/>
      </c:lineChart>
      <c:catAx>
        <c:axId val="297616680"/>
        <c:scaling>
          <c:orientation val="minMax"/>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 қаң. 2007=100</a:t>
                </a:r>
              </a:p>
            </c:rich>
          </c:tx>
          <c:layout>
            <c:manualLayout>
              <c:xMode val="edge"/>
              <c:yMode val="edge"/>
              <c:x val="9.4876660341555973E-3"/>
              <c:y val="0.26553745568904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7616680"/>
        <c:crosses val="autoZero"/>
        <c:crossBetween val="between"/>
      </c:valAx>
      <c:spPr>
        <a:solidFill>
          <a:srgbClr val="FFFFFF"/>
        </a:solidFill>
        <a:ln w="12700">
          <a:solidFill>
            <a:srgbClr val="FFFFFF"/>
          </a:solidFill>
          <a:prstDash val="sysDash"/>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3"/>
          <c:tx>
            <c:strRef>
              <c:f>'4.2.4-график'!#REF!</c:f>
              <c:strCache>
                <c:ptCount val="1"/>
                <c:pt idx="0">
                  <c:v>Общая сумма пенсионных активов, взвешенных по типам риска (левая ось)</c:v>
                </c:pt>
              </c:strCache>
            </c:strRef>
          </c:tx>
          <c:spPr>
            <a:gradFill rotWithShape="0">
              <a:gsLst>
                <a:gs pos="0">
                  <a:srgbClr val="CC99FF"/>
                </a:gs>
                <a:gs pos="100000">
                  <a:srgbClr val="CC99FF">
                    <a:gamma/>
                    <a:shade val="46275"/>
                    <a:invGamma/>
                  </a:srgbClr>
                </a:gs>
              </a:gsLst>
              <a:lin ang="0" scaled="1"/>
            </a:gradFill>
            <a:ln w="12700">
              <a:solidFill>
                <a:srgbClr val="CC99FF"/>
              </a:solidFill>
              <a:prstDash val="solid"/>
            </a:ln>
          </c:spPr>
          <c:invertIfNegative val="0"/>
          <c:cat>
            <c:strRef>
              <c:f>'4.2.4-график'!#REF!</c:f>
              <c:strCache>
                <c:ptCount val="6"/>
                <c:pt idx="0">
                  <c:v>01.01.2008</c:v>
                </c:pt>
                <c:pt idx="1">
                  <c:v>01.01.2009</c:v>
                </c:pt>
                <c:pt idx="2">
                  <c:v>01.01.2010</c:v>
                </c:pt>
                <c:pt idx="3">
                  <c:v>01.04.2010</c:v>
                </c:pt>
                <c:pt idx="4">
                  <c:v>01.07.2010</c:v>
                </c:pt>
                <c:pt idx="5">
                  <c:v>01.10.2010</c:v>
                </c:pt>
              </c:strCache>
            </c:strRef>
          </c:cat>
          <c:val>
            <c:numRef>
              <c:f>'4.2.4-график'!#REF!</c:f>
              <c:numCache>
                <c:formatCode>General</c:formatCode>
                <c:ptCount val="6"/>
                <c:pt idx="0">
                  <c:v>318.40351099999998</c:v>
                </c:pt>
                <c:pt idx="1">
                  <c:v>710.03053</c:v>
                </c:pt>
                <c:pt idx="2">
                  <c:v>1162.0813746479262</c:v>
                </c:pt>
                <c:pt idx="3">
                  <c:v>1211.0364772999999</c:v>
                </c:pt>
                <c:pt idx="4">
                  <c:v>1149.544445</c:v>
                </c:pt>
                <c:pt idx="5">
                  <c:v>1149.9905602000001</c:v>
                </c:pt>
              </c:numCache>
            </c:numRef>
          </c:val>
          <c:extLst>
            <c:ext xmlns:c16="http://schemas.microsoft.com/office/drawing/2014/chart" uri="{C3380CC4-5D6E-409C-BE32-E72D297353CC}">
              <c16:uniqueId val="{00000000-F5BE-422B-B5A6-9D13BF9F99D4}"/>
            </c:ext>
          </c:extLst>
        </c:ser>
        <c:dLbls>
          <c:showLegendKey val="0"/>
          <c:showVal val="0"/>
          <c:showCatName val="0"/>
          <c:showSerName val="0"/>
          <c:showPercent val="0"/>
          <c:showBubbleSize val="0"/>
        </c:dLbls>
        <c:gapWidth val="150"/>
        <c:axId val="446870816"/>
        <c:axId val="1"/>
      </c:barChart>
      <c:lineChart>
        <c:grouping val="standard"/>
        <c:varyColors val="0"/>
        <c:ser>
          <c:idx val="1"/>
          <c:order val="1"/>
          <c:tx>
            <c:strRef>
              <c:f>'4.2.4-график'!#REF!</c:f>
              <c:strCache>
                <c:ptCount val="1"/>
                <c:pt idx="0">
                  <c:v>Сумма пенсионных активов, взвешенных по кредитному риску (левая ось)</c:v>
                </c:pt>
              </c:strCache>
            </c:strRef>
          </c:tx>
          <c:spPr>
            <a:ln w="25400">
              <a:solidFill>
                <a:srgbClr val="0000FF"/>
              </a:solidFill>
              <a:prstDash val="solid"/>
            </a:ln>
          </c:spPr>
          <c:marker>
            <c:symbol val="none"/>
          </c:marker>
          <c:cat>
            <c:strRef>
              <c:f>'4.2.4-график'!#REF!</c:f>
              <c:strCache>
                <c:ptCount val="6"/>
                <c:pt idx="0">
                  <c:v>01.01.2008</c:v>
                </c:pt>
                <c:pt idx="1">
                  <c:v>01.01.2009</c:v>
                </c:pt>
                <c:pt idx="2">
                  <c:v>01.01.2010</c:v>
                </c:pt>
                <c:pt idx="3">
                  <c:v>01.04.2010</c:v>
                </c:pt>
                <c:pt idx="4">
                  <c:v>01.07.2010</c:v>
                </c:pt>
                <c:pt idx="5">
                  <c:v>01.10.2010</c:v>
                </c:pt>
              </c:strCache>
            </c:strRef>
          </c:cat>
          <c:val>
            <c:numRef>
              <c:f>'4.2.4-график'!#REF!</c:f>
              <c:numCache>
                <c:formatCode>General</c:formatCode>
                <c:ptCount val="6"/>
                <c:pt idx="0">
                  <c:v>259.23241100000001</c:v>
                </c:pt>
                <c:pt idx="1">
                  <c:v>634.12473999999997</c:v>
                </c:pt>
                <c:pt idx="2">
                  <c:v>1102.1717625712729</c:v>
                </c:pt>
                <c:pt idx="3">
                  <c:v>877.34470529999999</c:v>
                </c:pt>
                <c:pt idx="4">
                  <c:v>785.11220500000002</c:v>
                </c:pt>
                <c:pt idx="5">
                  <c:v>795.86873900000001</c:v>
                </c:pt>
              </c:numCache>
            </c:numRef>
          </c:val>
          <c:smooth val="1"/>
          <c:extLst>
            <c:ext xmlns:c16="http://schemas.microsoft.com/office/drawing/2014/chart" uri="{C3380CC4-5D6E-409C-BE32-E72D297353CC}">
              <c16:uniqueId val="{00000001-F5BE-422B-B5A6-9D13BF9F99D4}"/>
            </c:ext>
          </c:extLst>
        </c:ser>
        <c:dLbls>
          <c:showLegendKey val="0"/>
          <c:showVal val="0"/>
          <c:showCatName val="0"/>
          <c:showSerName val="0"/>
          <c:showPercent val="0"/>
          <c:showBubbleSize val="0"/>
        </c:dLbls>
        <c:marker val="1"/>
        <c:smooth val="0"/>
        <c:axId val="446870816"/>
        <c:axId val="1"/>
      </c:lineChart>
      <c:lineChart>
        <c:grouping val="standard"/>
        <c:varyColors val="0"/>
        <c:ser>
          <c:idx val="0"/>
          <c:order val="0"/>
          <c:tx>
            <c:strRef>
              <c:f>'4.2.4-график'!#REF!</c:f>
              <c:strCache>
                <c:ptCount val="1"/>
                <c:pt idx="0">
                  <c:v>Сумма пенсионных активов, взвешенных по фондовому риску </c:v>
                </c:pt>
              </c:strCache>
            </c:strRef>
          </c:tx>
          <c:spPr>
            <a:ln w="25400">
              <a:solidFill>
                <a:srgbClr val="00FFFF"/>
              </a:solidFill>
              <a:prstDash val="sysDash"/>
            </a:ln>
          </c:spPr>
          <c:marker>
            <c:symbol val="none"/>
          </c:marker>
          <c:cat>
            <c:strRef>
              <c:f>'4.2.4-график'!#REF!</c:f>
              <c:strCache>
                <c:ptCount val="6"/>
                <c:pt idx="0">
                  <c:v>01.01.2008</c:v>
                </c:pt>
                <c:pt idx="1">
                  <c:v>01.01.2009</c:v>
                </c:pt>
                <c:pt idx="2">
                  <c:v>01.01.2010</c:v>
                </c:pt>
                <c:pt idx="3">
                  <c:v>01.04.2010</c:v>
                </c:pt>
                <c:pt idx="4">
                  <c:v>01.07.2010</c:v>
                </c:pt>
                <c:pt idx="5">
                  <c:v>01.10.2010</c:v>
                </c:pt>
              </c:strCache>
            </c:strRef>
          </c:cat>
          <c:val>
            <c:numRef>
              <c:f>'4.2.4-график'!#REF!</c:f>
              <c:numCache>
                <c:formatCode>General</c:formatCode>
                <c:ptCount val="6"/>
                <c:pt idx="0">
                  <c:v>16.819783000000001</c:v>
                </c:pt>
                <c:pt idx="1">
                  <c:v>16.290942999999999</c:v>
                </c:pt>
                <c:pt idx="2">
                  <c:v>17.38941445962416</c:v>
                </c:pt>
                <c:pt idx="3">
                  <c:v>11.377616</c:v>
                </c:pt>
                <c:pt idx="4">
                  <c:v>11.684837999999999</c:v>
                </c:pt>
                <c:pt idx="5">
                  <c:v>11.762631019999999</c:v>
                </c:pt>
              </c:numCache>
            </c:numRef>
          </c:val>
          <c:smooth val="1"/>
          <c:extLst>
            <c:ext xmlns:c16="http://schemas.microsoft.com/office/drawing/2014/chart" uri="{C3380CC4-5D6E-409C-BE32-E72D297353CC}">
              <c16:uniqueId val="{00000002-F5BE-422B-B5A6-9D13BF9F99D4}"/>
            </c:ext>
          </c:extLst>
        </c:ser>
        <c:ser>
          <c:idx val="2"/>
          <c:order val="2"/>
          <c:tx>
            <c:strRef>
              <c:f>'4.2.4-график'!#REF!</c:f>
              <c:strCache>
                <c:ptCount val="1"/>
                <c:pt idx="0">
                  <c:v>Сумма пенсионных активов, взвешенных по общему процентному риску</c:v>
                </c:pt>
              </c:strCache>
            </c:strRef>
          </c:tx>
          <c:spPr>
            <a:ln w="25400">
              <a:solidFill>
                <a:srgbClr val="000080"/>
              </a:solidFill>
              <a:prstDash val="solid"/>
            </a:ln>
          </c:spPr>
          <c:marker>
            <c:spPr>
              <a:solidFill>
                <a:srgbClr val="000080"/>
              </a:solidFill>
              <a:ln>
                <a:solidFill>
                  <a:srgbClr val="000080"/>
                </a:solidFill>
                <a:prstDash val="solid"/>
              </a:ln>
            </c:spPr>
          </c:marker>
          <c:cat>
            <c:strRef>
              <c:f>'4.2.4-график'!#REF!</c:f>
              <c:strCache>
                <c:ptCount val="6"/>
                <c:pt idx="0">
                  <c:v>01.01.2008</c:v>
                </c:pt>
                <c:pt idx="1">
                  <c:v>01.01.2009</c:v>
                </c:pt>
                <c:pt idx="2">
                  <c:v>01.01.2010</c:v>
                </c:pt>
                <c:pt idx="3">
                  <c:v>01.04.2010</c:v>
                </c:pt>
                <c:pt idx="4">
                  <c:v>01.07.2010</c:v>
                </c:pt>
                <c:pt idx="5">
                  <c:v>01.10.2010</c:v>
                </c:pt>
              </c:strCache>
            </c:strRef>
          </c:cat>
          <c:val>
            <c:numRef>
              <c:f>'4.2.4-график'!#REF!</c:f>
              <c:numCache>
                <c:formatCode>General</c:formatCode>
                <c:ptCount val="6"/>
                <c:pt idx="0">
                  <c:v>6.1880369999999996</c:v>
                </c:pt>
                <c:pt idx="1">
                  <c:v>5.6403610000000004</c:v>
                </c:pt>
                <c:pt idx="2">
                  <c:v>6.0841502075669709</c:v>
                </c:pt>
                <c:pt idx="3">
                  <c:v>0.68907099999999999</c:v>
                </c:pt>
                <c:pt idx="4">
                  <c:v>0.78803299999999998</c:v>
                </c:pt>
                <c:pt idx="5">
                  <c:v>0.92803400000000003</c:v>
                </c:pt>
              </c:numCache>
            </c:numRef>
          </c:val>
          <c:smooth val="0"/>
          <c:extLst>
            <c:ext xmlns:c16="http://schemas.microsoft.com/office/drawing/2014/chart" uri="{C3380CC4-5D6E-409C-BE32-E72D297353CC}">
              <c16:uniqueId val="{00000003-F5BE-422B-B5A6-9D13BF9F99D4}"/>
            </c:ext>
          </c:extLst>
        </c:ser>
        <c:dLbls>
          <c:showLegendKey val="0"/>
          <c:showVal val="0"/>
          <c:showCatName val="0"/>
          <c:showSerName val="0"/>
          <c:showPercent val="0"/>
          <c:showBubbleSize val="0"/>
        </c:dLbls>
        <c:marker val="1"/>
        <c:smooth val="0"/>
        <c:axId val="3"/>
        <c:axId val="4"/>
      </c:lineChart>
      <c:catAx>
        <c:axId val="446870816"/>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300"/>
          <c:min val="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9468663977978362E-2"/>
              <c:y val="0.29898008672828941"/>
            </c:manualLayout>
          </c:layout>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708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plotArea>
    <c:legend>
      <c:legendPos val="b"/>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55" l="0.70000000000000062" r="0.70000000000000062" t="0.7500000000000015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7039617255211"/>
          <c:y val="2.4390292314318777E-2"/>
          <c:w val="0.88815979680603419"/>
          <c:h val="0.59756216170081"/>
        </c:manualLayout>
      </c:layout>
      <c:barChart>
        <c:barDir val="col"/>
        <c:grouping val="percentStacked"/>
        <c:varyColors val="0"/>
        <c:ser>
          <c:idx val="0"/>
          <c:order val="0"/>
          <c:tx>
            <c:strRef>
              <c:f>'4.2.4-график'!$B$5</c:f>
              <c:strCache>
                <c:ptCount val="1"/>
                <c:pt idx="0">
                  <c:v>ҚР мемлекеттік бағалы қағаздары</c:v>
                </c:pt>
              </c:strCache>
            </c:strRef>
          </c:tx>
          <c:spPr>
            <a:solidFill>
              <a:srgbClr val="99CCFF"/>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'4.2.4-график'!$C$5:$J$5</c:f>
              <c:numCache>
                <c:formatCode>#,##0</c:formatCode>
                <c:ptCount val="8"/>
                <c:pt idx="0">
                  <c:v>212036</c:v>
                </c:pt>
                <c:pt idx="1">
                  <c:v>303364</c:v>
                </c:pt>
                <c:pt idx="2">
                  <c:v>425228</c:v>
                </c:pt>
                <c:pt idx="3">
                  <c:v>748525</c:v>
                </c:pt>
                <c:pt idx="4">
                  <c:v>1000562</c:v>
                </c:pt>
                <c:pt idx="5">
                  <c:v>1020751</c:v>
                </c:pt>
                <c:pt idx="6">
                  <c:v>1101010</c:v>
                </c:pt>
                <c:pt idx="7">
                  <c:v>1030221</c:v>
                </c:pt>
              </c:numCache>
            </c:numRef>
          </c:val>
          <c:extLst>
            <c:ext xmlns:c16="http://schemas.microsoft.com/office/drawing/2014/chart" uri="{C3380CC4-5D6E-409C-BE32-E72D297353CC}">
              <c16:uniqueId val="{00000000-A4BC-405E-AD1E-98DE01DD2E85}"/>
            </c:ext>
          </c:extLst>
        </c:ser>
        <c:ser>
          <c:idx val="1"/>
          <c:order val="1"/>
          <c:tx>
            <c:strRef>
              <c:f>'4.2.4-график'!$B$6</c:f>
              <c:strCache>
                <c:ptCount val="1"/>
                <c:pt idx="0">
                  <c:v>Шетел эмитенттерінің мемлекеттік емес бағалы қағаздары</c:v>
                </c:pt>
              </c:strCache>
            </c:strRef>
          </c:tx>
          <c:spPr>
            <a:solidFill>
              <a:srgbClr val="FF99CC"/>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'4.2.4-график'!$C$6:$J$6</c:f>
              <c:numCache>
                <c:formatCode>#,##0</c:formatCode>
                <c:ptCount val="8"/>
                <c:pt idx="0">
                  <c:v>70887</c:v>
                </c:pt>
                <c:pt idx="1">
                  <c:v>103929</c:v>
                </c:pt>
                <c:pt idx="2">
                  <c:v>142727</c:v>
                </c:pt>
                <c:pt idx="3">
                  <c:v>222235</c:v>
                </c:pt>
                <c:pt idx="4">
                  <c:v>185942</c:v>
                </c:pt>
                <c:pt idx="5">
                  <c:v>227385</c:v>
                </c:pt>
                <c:pt idx="6">
                  <c:v>233102</c:v>
                </c:pt>
                <c:pt idx="7">
                  <c:v>162284</c:v>
                </c:pt>
              </c:numCache>
            </c:numRef>
          </c:val>
          <c:extLst>
            <c:ext xmlns:c16="http://schemas.microsoft.com/office/drawing/2014/chart" uri="{C3380CC4-5D6E-409C-BE32-E72D297353CC}">
              <c16:uniqueId val="{00000001-A4BC-405E-AD1E-98DE01DD2E85}"/>
            </c:ext>
          </c:extLst>
        </c:ser>
        <c:ser>
          <c:idx val="2"/>
          <c:order val="2"/>
          <c:tx>
            <c:strRef>
              <c:f>'4.2.4-график'!$B$7</c:f>
              <c:strCache>
                <c:ptCount val="1"/>
                <c:pt idx="0">
                  <c:v>Халықаралық қаржы ұйымдарының бағалы қағаздары</c:v>
                </c:pt>
              </c:strCache>
            </c:strRef>
          </c:tx>
          <c:spPr>
            <a:solidFill>
              <a:srgbClr val="FF0000"/>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'4.2.4-график'!$C$7:$J$7</c:f>
              <c:numCache>
                <c:formatCode>#,##0</c:formatCode>
                <c:ptCount val="8"/>
                <c:pt idx="0" formatCode="General">
                  <c:v>0</c:v>
                </c:pt>
                <c:pt idx="1">
                  <c:v>1288</c:v>
                </c:pt>
                <c:pt idx="2" formatCode="General">
                  <c:v>0</c:v>
                </c:pt>
                <c:pt idx="3">
                  <c:v>74207</c:v>
                </c:pt>
                <c:pt idx="4">
                  <c:v>43692</c:v>
                </c:pt>
                <c:pt idx="5">
                  <c:v>54311</c:v>
                </c:pt>
                <c:pt idx="6">
                  <c:v>57011</c:v>
                </c:pt>
                <c:pt idx="7">
                  <c:v>91940</c:v>
                </c:pt>
              </c:numCache>
            </c:numRef>
          </c:val>
          <c:extLst>
            <c:ext xmlns:c16="http://schemas.microsoft.com/office/drawing/2014/chart" uri="{C3380CC4-5D6E-409C-BE32-E72D297353CC}">
              <c16:uniqueId val="{00000002-A4BC-405E-AD1E-98DE01DD2E85}"/>
            </c:ext>
          </c:extLst>
        </c:ser>
        <c:ser>
          <c:idx val="3"/>
          <c:order val="3"/>
          <c:tx>
            <c:strRef>
              <c:f>'4.2.4-график'!$B$8</c:f>
              <c:strCache>
                <c:ptCount val="1"/>
                <c:pt idx="0">
                  <c:v>Шетел эмитенттерінің мемлекеттік бағалы қағаздары</c:v>
                </c:pt>
              </c:strCache>
            </c:strRef>
          </c:tx>
          <c:spPr>
            <a:solidFill>
              <a:srgbClr val="00FFFF"/>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'4.2.4-график'!$C$8:$J$8</c:f>
              <c:numCache>
                <c:formatCode>#,##0</c:formatCode>
                <c:ptCount val="8"/>
                <c:pt idx="0" formatCode="General">
                  <c:v>206</c:v>
                </c:pt>
                <c:pt idx="1">
                  <c:v>34599</c:v>
                </c:pt>
                <c:pt idx="2">
                  <c:v>22721</c:v>
                </c:pt>
                <c:pt idx="3">
                  <c:v>17585</c:v>
                </c:pt>
                <c:pt idx="4">
                  <c:v>31450</c:v>
                </c:pt>
                <c:pt idx="5">
                  <c:v>36220</c:v>
                </c:pt>
                <c:pt idx="6">
                  <c:v>32682</c:v>
                </c:pt>
                <c:pt idx="7">
                  <c:v>43952</c:v>
                </c:pt>
              </c:numCache>
            </c:numRef>
          </c:val>
          <c:extLst>
            <c:ext xmlns:c16="http://schemas.microsoft.com/office/drawing/2014/chart" uri="{C3380CC4-5D6E-409C-BE32-E72D297353CC}">
              <c16:uniqueId val="{00000003-A4BC-405E-AD1E-98DE01DD2E85}"/>
            </c:ext>
          </c:extLst>
        </c:ser>
        <c:ser>
          <c:idx val="4"/>
          <c:order val="4"/>
          <c:tx>
            <c:strRef>
              <c:f>'4.2.4-график'!$B$9</c:f>
              <c:strCache>
                <c:ptCount val="1"/>
                <c:pt idx="0">
                  <c:v>ҚР эмитенттерінің мемлекеттік емес бағалы қағаздары</c:v>
                </c:pt>
              </c:strCache>
            </c:strRef>
          </c:tx>
          <c:spPr>
            <a:solidFill>
              <a:srgbClr val="008000"/>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'4.2.4-график'!$C$9:$J$9</c:f>
              <c:numCache>
                <c:formatCode>#,##0</c:formatCode>
                <c:ptCount val="8"/>
                <c:pt idx="0">
                  <c:v>464198</c:v>
                </c:pt>
                <c:pt idx="1">
                  <c:v>553603</c:v>
                </c:pt>
                <c:pt idx="2">
                  <c:v>638693</c:v>
                </c:pt>
                <c:pt idx="3">
                  <c:v>678568</c:v>
                </c:pt>
                <c:pt idx="4">
                  <c:v>756568</c:v>
                </c:pt>
                <c:pt idx="5">
                  <c:v>718567</c:v>
                </c:pt>
                <c:pt idx="6">
                  <c:v>729170</c:v>
                </c:pt>
                <c:pt idx="7">
                  <c:v>733683</c:v>
                </c:pt>
              </c:numCache>
            </c:numRef>
          </c:val>
          <c:extLst>
            <c:ext xmlns:c16="http://schemas.microsoft.com/office/drawing/2014/chart" uri="{C3380CC4-5D6E-409C-BE32-E72D297353CC}">
              <c16:uniqueId val="{00000004-A4BC-405E-AD1E-98DE01DD2E85}"/>
            </c:ext>
          </c:extLst>
        </c:ser>
        <c:ser>
          <c:idx val="5"/>
          <c:order val="5"/>
          <c:tx>
            <c:strRef>
              <c:f>'4.2.4-график'!$B$10</c:f>
              <c:strCache>
                <c:ptCount val="1"/>
                <c:pt idx="0">
                  <c:v>Екінші деңгейдегі банктерге салымдар</c:v>
                </c:pt>
              </c:strCache>
            </c:strRef>
          </c:tx>
          <c:spPr>
            <a:solidFill>
              <a:srgbClr val="CC99FF"/>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'4.2.4-график'!$C$10:$J$10</c:f>
              <c:numCache>
                <c:formatCode>#,##0</c:formatCode>
                <c:ptCount val="8"/>
                <c:pt idx="0">
                  <c:v>146087</c:v>
                </c:pt>
                <c:pt idx="1">
                  <c:v>176834</c:v>
                </c:pt>
                <c:pt idx="2">
                  <c:v>123483</c:v>
                </c:pt>
                <c:pt idx="3">
                  <c:v>92098</c:v>
                </c:pt>
                <c:pt idx="4">
                  <c:v>176226</c:v>
                </c:pt>
                <c:pt idx="5">
                  <c:v>180550</c:v>
                </c:pt>
                <c:pt idx="6">
                  <c:v>172942</c:v>
                </c:pt>
                <c:pt idx="7">
                  <c:v>184461</c:v>
                </c:pt>
              </c:numCache>
            </c:numRef>
          </c:val>
          <c:extLst>
            <c:ext xmlns:c16="http://schemas.microsoft.com/office/drawing/2014/chart" uri="{C3380CC4-5D6E-409C-BE32-E72D297353CC}">
              <c16:uniqueId val="{00000005-A4BC-405E-AD1E-98DE01DD2E85}"/>
            </c:ext>
          </c:extLst>
        </c:ser>
        <c:ser>
          <c:idx val="6"/>
          <c:order val="6"/>
          <c:tx>
            <c:strRef>
              <c:f>'4.2.4-график'!$B$11</c:f>
              <c:strCache>
                <c:ptCount val="1"/>
                <c:pt idx="0">
                  <c:v>Басқа да қаржы құралдары (ИҚ пайлары, тазартылған алтын, туынды ҚҚ)</c:v>
                </c:pt>
              </c:strCache>
            </c:strRef>
          </c:tx>
          <c:spPr>
            <a:solidFill>
              <a:srgbClr val="0000FF"/>
            </a:solidFill>
            <a:ln w="25400">
              <a:noFill/>
            </a:ln>
          </c:spPr>
          <c:invertIfNegative val="0"/>
          <c:cat>
            <c:strRef>
              <c:f>'4.2.4-график'!$C$4:$J$4</c:f>
              <c:strCache>
                <c:ptCount val="8"/>
                <c:pt idx="0">
                  <c:v>01.01.2007</c:v>
                </c:pt>
                <c:pt idx="1">
                  <c:v>01.01.2008</c:v>
                </c:pt>
                <c:pt idx="2">
                  <c:v>01.01.2009</c:v>
                </c:pt>
                <c:pt idx="3">
                  <c:v>01.01.2010</c:v>
                </c:pt>
                <c:pt idx="4">
                  <c:v>01.01.2011</c:v>
                </c:pt>
                <c:pt idx="5">
                  <c:v>01.04.2011</c:v>
                </c:pt>
                <c:pt idx="6">
                  <c:v>01.07.2011</c:v>
                </c:pt>
                <c:pt idx="7">
                  <c:v>01.10.2011</c:v>
                </c:pt>
              </c:strCache>
            </c:strRef>
          </c:cat>
          <c:val>
            <c:numRef>
              <c:f>'4.2.4-график'!$C$11:$J$11</c:f>
              <c:numCache>
                <c:formatCode>#,##0</c:formatCode>
                <c:ptCount val="8"/>
                <c:pt idx="0">
                  <c:v>4583</c:v>
                </c:pt>
                <c:pt idx="1">
                  <c:v>21472</c:v>
                </c:pt>
                <c:pt idx="2">
                  <c:v>25541</c:v>
                </c:pt>
                <c:pt idx="3">
                  <c:v>6400</c:v>
                </c:pt>
                <c:pt idx="4">
                  <c:v>29323</c:v>
                </c:pt>
                <c:pt idx="5">
                  <c:v>53404</c:v>
                </c:pt>
                <c:pt idx="6">
                  <c:v>78844</c:v>
                </c:pt>
                <c:pt idx="7">
                  <c:v>114580</c:v>
                </c:pt>
              </c:numCache>
            </c:numRef>
          </c:val>
          <c:extLst>
            <c:ext xmlns:c16="http://schemas.microsoft.com/office/drawing/2014/chart" uri="{C3380CC4-5D6E-409C-BE32-E72D297353CC}">
              <c16:uniqueId val="{00000006-A4BC-405E-AD1E-98DE01DD2E85}"/>
            </c:ext>
          </c:extLst>
        </c:ser>
        <c:dLbls>
          <c:showLegendKey val="0"/>
          <c:showVal val="0"/>
          <c:showCatName val="0"/>
          <c:showSerName val="0"/>
          <c:showPercent val="0"/>
          <c:showBubbleSize val="0"/>
        </c:dLbls>
        <c:gapWidth val="100"/>
        <c:overlap val="100"/>
        <c:axId val="446871472"/>
        <c:axId val="1"/>
      </c:barChart>
      <c:catAx>
        <c:axId val="446871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71472"/>
        <c:crosses val="autoZero"/>
        <c:crossBetween val="between"/>
        <c:majorUnit val="0.2"/>
      </c:valAx>
    </c:plotArea>
    <c:legend>
      <c:legendPos val="r"/>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dLbls>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'4.2.5-график'!#REF!</c:f>
              <c:strCache>
                <c:ptCount val="5"/>
                <c:pt idx="0">
                  <c:v>01.01.2009</c:v>
                </c:pt>
                <c:pt idx="1">
                  <c:v>01.01.2010</c:v>
                </c:pt>
                <c:pt idx="2">
                  <c:v>01.04.2010</c:v>
                </c:pt>
                <c:pt idx="3">
                  <c:v>01.07.2010</c:v>
                </c:pt>
                <c:pt idx="4">
                  <c:v>01.10.2010</c:v>
                </c:pt>
              </c:strCache>
            </c:strRef>
          </c:cat>
          <c:val>
            <c:numRef>
              <c:f>'4.2.5-график'!#REF!</c:f>
              <c:numCache>
                <c:formatCode>General</c:formatCode>
                <c:ptCount val="5"/>
                <c:pt idx="0">
                  <c:v>1.9447887855402624</c:v>
                </c:pt>
                <c:pt idx="1">
                  <c:v>3.8415933235699473</c:v>
                </c:pt>
                <c:pt idx="2">
                  <c:v>3.848087430711121</c:v>
                </c:pt>
                <c:pt idx="3">
                  <c:v>4.214449711265174</c:v>
                </c:pt>
                <c:pt idx="4">
                  <c:v>3.9174084845603265</c:v>
                </c:pt>
              </c:numCache>
            </c:numRef>
          </c:val>
          <c:smooth val="1"/>
          <c:extLst>
            <c:ext xmlns:c16="http://schemas.microsoft.com/office/drawing/2014/chart" uri="{C3380CC4-5D6E-409C-BE32-E72D297353CC}">
              <c16:uniqueId val="{00000000-EF4D-442E-8A3D-663262383E5C}"/>
            </c:ext>
          </c:extLst>
        </c:ser>
        <c:dLbls>
          <c:showLegendKey val="0"/>
          <c:showVal val="0"/>
          <c:showCatName val="0"/>
          <c:showSerName val="0"/>
          <c:showPercent val="0"/>
          <c:showBubbleSize val="0"/>
        </c:dLbls>
        <c:smooth val="0"/>
        <c:axId val="446876720"/>
        <c:axId val="1"/>
      </c:lineChart>
      <c:catAx>
        <c:axId val="44687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5"/>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6835989423973938E-2"/>
              <c:y val="0.397662660588479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7672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13689095127611"/>
          <c:y val="1.9736873806399387E-2"/>
          <c:w val="0.57540603248259858"/>
          <c:h val="0.81579078399784133"/>
        </c:manualLayout>
      </c:layout>
      <c:doughnutChart>
        <c:varyColors val="1"/>
        <c:ser>
          <c:idx val="0"/>
          <c:order val="0"/>
          <c:tx>
            <c:strRef>
              <c:f>'4.2.5-график'!$B$4:$G$4</c:f>
              <c:strCache>
                <c:ptCount val="6"/>
                <c:pt idx="0">
                  <c:v>1 жылға дейін</c:v>
                </c:pt>
                <c:pt idx="1">
                  <c:v>1 жылдан 2 жылға дейін</c:v>
                </c:pt>
                <c:pt idx="2">
                  <c:v>2 жылдан 3 жылға дейін</c:v>
                </c:pt>
                <c:pt idx="3">
                  <c:v>3 жылдан 3 жылға дейін</c:v>
                </c:pt>
                <c:pt idx="4">
                  <c:v>4 жылдан 5 жылға дейін </c:v>
                </c:pt>
                <c:pt idx="5">
                  <c:v>5 жылдан астам</c:v>
                </c:pt>
              </c:strCache>
            </c:strRef>
          </c:tx>
          <c:dPt>
            <c:idx val="0"/>
            <c:bubble3D val="0"/>
            <c:spPr>
              <a:solidFill>
                <a:srgbClr val="FF99CC"/>
              </a:solidFill>
              <a:ln w="25400">
                <a:noFill/>
              </a:ln>
            </c:spPr>
            <c:extLst>
              <c:ext xmlns:c16="http://schemas.microsoft.com/office/drawing/2014/chart" uri="{C3380CC4-5D6E-409C-BE32-E72D297353CC}">
                <c16:uniqueId val="{00000000-3DAB-4240-9AA4-405B13F56D08}"/>
              </c:ext>
            </c:extLst>
          </c:dPt>
          <c:dPt>
            <c:idx val="1"/>
            <c:bubble3D val="0"/>
            <c:spPr>
              <a:solidFill>
                <a:srgbClr val="33CCCC"/>
              </a:solidFill>
              <a:ln w="25400">
                <a:noFill/>
              </a:ln>
            </c:spPr>
            <c:extLst>
              <c:ext xmlns:c16="http://schemas.microsoft.com/office/drawing/2014/chart" uri="{C3380CC4-5D6E-409C-BE32-E72D297353CC}">
                <c16:uniqueId val="{00000001-3DAB-4240-9AA4-405B13F56D08}"/>
              </c:ext>
            </c:extLst>
          </c:dPt>
          <c:dPt>
            <c:idx val="2"/>
            <c:bubble3D val="0"/>
            <c:spPr>
              <a:solidFill>
                <a:srgbClr val="FFCC99"/>
              </a:solidFill>
              <a:ln w="25400">
                <a:noFill/>
              </a:ln>
            </c:spPr>
            <c:extLst>
              <c:ext xmlns:c16="http://schemas.microsoft.com/office/drawing/2014/chart" uri="{C3380CC4-5D6E-409C-BE32-E72D297353CC}">
                <c16:uniqueId val="{00000002-3DAB-4240-9AA4-405B13F56D08}"/>
              </c:ext>
            </c:extLst>
          </c:dPt>
          <c:dPt>
            <c:idx val="3"/>
            <c:bubble3D val="0"/>
            <c:spPr>
              <a:solidFill>
                <a:srgbClr val="00FF00"/>
              </a:solidFill>
              <a:ln w="25400">
                <a:noFill/>
              </a:ln>
            </c:spPr>
            <c:extLst>
              <c:ext xmlns:c16="http://schemas.microsoft.com/office/drawing/2014/chart" uri="{C3380CC4-5D6E-409C-BE32-E72D297353CC}">
                <c16:uniqueId val="{00000003-3DAB-4240-9AA4-405B13F56D08}"/>
              </c:ext>
            </c:extLst>
          </c:dPt>
          <c:dPt>
            <c:idx val="4"/>
            <c:bubble3D val="0"/>
            <c:spPr>
              <a:solidFill>
                <a:srgbClr val="FFFF00"/>
              </a:solidFill>
              <a:ln w="25400">
                <a:noFill/>
              </a:ln>
            </c:spPr>
            <c:extLst>
              <c:ext xmlns:c16="http://schemas.microsoft.com/office/drawing/2014/chart" uri="{C3380CC4-5D6E-409C-BE32-E72D297353CC}">
                <c16:uniqueId val="{00000004-3DAB-4240-9AA4-405B13F56D08}"/>
              </c:ext>
            </c:extLst>
          </c:dPt>
          <c:dPt>
            <c:idx val="5"/>
            <c:bubble3D val="0"/>
            <c:spPr>
              <a:solidFill>
                <a:srgbClr val="0000FF"/>
              </a:solidFill>
              <a:ln w="12700">
                <a:solidFill>
                  <a:srgbClr val="3366FF"/>
                </a:solidFill>
                <a:prstDash val="solid"/>
              </a:ln>
            </c:spPr>
            <c:extLst>
              <c:ext xmlns:c16="http://schemas.microsoft.com/office/drawing/2014/chart" uri="{C3380CC4-5D6E-409C-BE32-E72D297353CC}">
                <c16:uniqueId val="{00000005-3DAB-4240-9AA4-405B13F56D08}"/>
              </c:ext>
            </c:extLst>
          </c:dPt>
          <c:dLbls>
            <c:dLbl>
              <c:idx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6="http://schemas.microsoft.com/office/drawing/2014/chart" uri="{C3380CC4-5D6E-409C-BE32-E72D297353CC}">
                  <c16:uniqueId val="{00000000-3DAB-4240-9AA4-405B13F56D08}"/>
                </c:ext>
              </c:extLst>
            </c:dLbl>
            <c:dLbl>
              <c:idx val="1"/>
              <c:layout>
                <c:manualLayout>
                  <c:xMode val="edge"/>
                  <c:yMode val="edge"/>
                  <c:x val="0.61716937354988399"/>
                  <c:y val="0.1452149894769411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B-4240-9AA4-405B13F56D08}"/>
                </c:ext>
              </c:extLst>
            </c:dLbl>
            <c:dLbl>
              <c:idx val="2"/>
              <c:layout>
                <c:manualLayout>
                  <c:xMode val="edge"/>
                  <c:yMode val="edge"/>
                  <c:x val="0.67053364269141535"/>
                  <c:y val="0.234324187565064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B-4240-9AA4-405B13F56D08}"/>
                </c:ext>
              </c:extLst>
            </c:dLbl>
            <c:dLbl>
              <c:idx val="3"/>
              <c:layout>
                <c:manualLayout>
                  <c:xMode val="edge"/>
                  <c:yMode val="edge"/>
                  <c:x val="0.691415313225058"/>
                  <c:y val="0.3465357703427003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AB-4240-9AA4-405B13F56D08}"/>
                </c:ext>
              </c:extLst>
            </c:dLbl>
            <c:dLbl>
              <c:idx val="4"/>
              <c:layout>
                <c:manualLayout>
                  <c:xMode val="edge"/>
                  <c:yMode val="edge"/>
                  <c:x val="0.69373549883990715"/>
                  <c:y val="0.48845041914971105"/>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AB-4240-9AA4-405B13F56D08}"/>
                </c:ext>
              </c:extLst>
            </c:dLbl>
            <c:dLbl>
              <c:idx val="5"/>
              <c:layout>
                <c:manualLayout>
                  <c:xMode val="edge"/>
                  <c:yMode val="edge"/>
                  <c:x val="0.25290023201856149"/>
                  <c:y val="0.4785493971399196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AB-4240-9AA4-405B13F56D08}"/>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extLst>
          </c:dLbls>
          <c:cat>
            <c:strRef>
              <c:f>'4.2.5-график'!$B$4:$G$4</c:f>
              <c:strCache>
                <c:ptCount val="6"/>
                <c:pt idx="0">
                  <c:v>1 жылға дейін</c:v>
                </c:pt>
                <c:pt idx="1">
                  <c:v>1 жылдан 2 жылға дейін</c:v>
                </c:pt>
                <c:pt idx="2">
                  <c:v>2 жылдан 3 жылға дейін</c:v>
                </c:pt>
                <c:pt idx="3">
                  <c:v>3 жылдан 3 жылға дейін</c:v>
                </c:pt>
                <c:pt idx="4">
                  <c:v>4 жылдан 5 жылға дейін </c:v>
                </c:pt>
                <c:pt idx="5">
                  <c:v>5 жылдан астам</c:v>
                </c:pt>
              </c:strCache>
            </c:strRef>
          </c:cat>
          <c:val>
            <c:numRef>
              <c:f>'4.2.5-график'!$B$5:$G$5</c:f>
              <c:numCache>
                <c:formatCode>0.0%</c:formatCode>
                <c:ptCount val="6"/>
                <c:pt idx="0">
                  <c:v>8.7999999999999995E-2</c:v>
                </c:pt>
                <c:pt idx="1">
                  <c:v>5.1999999999999998E-2</c:v>
                </c:pt>
                <c:pt idx="2">
                  <c:v>5.8999999999999997E-2</c:v>
                </c:pt>
                <c:pt idx="3">
                  <c:v>6.0999999999999999E-2</c:v>
                </c:pt>
                <c:pt idx="4">
                  <c:v>6.7000000000000004E-2</c:v>
                </c:pt>
                <c:pt idx="5">
                  <c:v>0.67200000000000004</c:v>
                </c:pt>
              </c:numCache>
            </c:numRef>
          </c:val>
          <c:extLst>
            <c:ext xmlns:c16="http://schemas.microsoft.com/office/drawing/2014/chart" uri="{C3380CC4-5D6E-409C-BE32-E72D297353CC}">
              <c16:uniqueId val="{00000006-3DAB-4240-9AA4-405B13F56D08}"/>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9.7447795823665889E-2"/>
          <c:y val="0.82508516748262006"/>
          <c:w val="0.79582366589327147"/>
          <c:h val="0.16171669282659354"/>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86094015519373E-2"/>
          <c:y val="6.9069271623004719E-2"/>
          <c:w val="0.90765288440602898"/>
          <c:h val="0.81081318861788143"/>
        </c:manualLayout>
      </c:layout>
      <c:scatterChart>
        <c:scatterStyle val="lineMarker"/>
        <c:varyColors val="0"/>
        <c:ser>
          <c:idx val="0"/>
          <c:order val="0"/>
          <c:spPr>
            <a:ln w="28575">
              <a:noFill/>
            </a:ln>
          </c:spPr>
          <c:dLbls>
            <c:dLbl>
              <c:idx val="1"/>
              <c:layout>
                <c:manualLayout>
                  <c:x val="-0.19417221529242934"/>
                  <c:y val="-3.914575156991437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26-49D2-B8A5-1B57887D424D}"/>
                </c:ext>
              </c:extLst>
            </c:dLbl>
            <c:dLbl>
              <c:idx val="2"/>
              <c:layout>
                <c:manualLayout>
                  <c:x val="-5.1237843339088256E-2"/>
                  <c:y val="-8.630799777973799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26-49D2-B8A5-1B57887D424D}"/>
                </c:ext>
              </c:extLst>
            </c:dLbl>
            <c:dLbl>
              <c:idx val="3"/>
              <c:layout>
                <c:manualLayout>
                  <c:x val="-0.13484106440054758"/>
                  <c:y val="-0.1147726739225019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26-49D2-B8A5-1B57887D424D}"/>
                </c:ext>
              </c:extLst>
            </c:dLbl>
            <c:dLbl>
              <c:idx val="4"/>
              <c:layout>
                <c:manualLayout>
                  <c:x val="-6.6340244882388377E-2"/>
                  <c:y val="-0.1104747689558542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26-49D2-B8A5-1B57887D424D}"/>
                </c:ext>
              </c:extLst>
            </c:dLbl>
            <c:dLbl>
              <c:idx val="6"/>
              <c:layout>
                <c:manualLayout>
                  <c:x val="-0.11380520825113928"/>
                  <c:y val="6.27155174013256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26-49D2-B8A5-1B57887D424D}"/>
                </c:ext>
              </c:extLst>
            </c:dLbl>
            <c:dLbl>
              <c:idx val="7"/>
              <c:layout>
                <c:manualLayout>
                  <c:x val="-8.7375719106066146E-2"/>
                  <c:y val="-9.173271818427419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26-49D2-B8A5-1B57887D424D}"/>
                </c:ext>
              </c:extLst>
            </c:dLbl>
            <c:dLbl>
              <c:idx val="8"/>
              <c:layout>
                <c:manualLayout>
                  <c:x val="-6.418282590689281E-2"/>
                  <c:y val="8.249835874381267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26-49D2-B8A5-1B57887D424D}"/>
                </c:ext>
              </c:extLst>
            </c:dLbl>
            <c:dLbl>
              <c:idx val="9"/>
              <c:layout>
                <c:manualLayout>
                  <c:x val="-3.6739894269349156E-2"/>
                  <c:y val="-9.1757177624987585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26-49D2-B8A5-1B57887D424D}"/>
                </c:ext>
              </c:extLst>
            </c:dLbl>
            <c:dLbl>
              <c:idx val="10"/>
              <c:layout>
                <c:manualLayout>
                  <c:x val="-1.1238225007109082E-2"/>
                  <c:y val="-0.11401681523845077"/>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26-49D2-B8A5-1B57887D424D}"/>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'4.2.6-график'!$C$7:$C$17</c:f>
              <c:strCache>
                <c:ptCount val="11"/>
                <c:pt idx="0">
                  <c:v>"ҰларҮміт" ЖЗҚ АҚ</c:v>
                </c:pt>
                <c:pt idx="1">
                  <c:v>"ГРАНТУМ ЖЗҚ" ЖЗҚ" АҚ</c:v>
                </c:pt>
                <c:pt idx="2">
                  <c:v>"Атамекен" ЖЗҚ АҚ</c:v>
                </c:pt>
                <c:pt idx="3">
                  <c:v>"ГНПФ" ЖЗҚ АҚ</c:v>
                </c:pt>
                <c:pt idx="4">
                  <c:v>"Халық Банкінің" ЖЗҚ" АҚ</c:v>
                </c:pt>
                <c:pt idx="5">
                  <c:v>"Қазақмыс"  ЖЗҚ" АҚ</c:v>
                </c:pt>
                <c:pt idx="6">
                  <c:v>"МұнайГаз - Дем" ЖЗҚ" АҚ</c:v>
                </c:pt>
                <c:pt idx="7">
                  <c:v>"Астана" ЖЗҚ" АҚ</c:v>
                </c:pt>
                <c:pt idx="8">
                  <c:v>"Отан"  ЖЗҚ" АҚ</c:v>
                </c:pt>
                <c:pt idx="9">
                  <c:v>"Капитал" ЖЗҚ" АҚ</c:v>
                </c:pt>
                <c:pt idx="10">
                  <c:v>"РЕСПУБЛИКА" ЖЗҚ" АҚ</c:v>
                </c:pt>
              </c:strCache>
            </c:strRef>
          </c:xVal>
          <c:yVal>
            <c:numRef>
              <c:f>'4.2.6-график'!$D$7:$D$17</c:f>
              <c:numCache>
                <c:formatCode>#\ ##0.000</c:formatCode>
                <c:ptCount val="11"/>
                <c:pt idx="0">
                  <c:v>4.3243542408296913E-2</c:v>
                </c:pt>
                <c:pt idx="1">
                  <c:v>7.6894359184467298E-2</c:v>
                </c:pt>
                <c:pt idx="2">
                  <c:v>4.4161321184904609E-2</c:v>
                </c:pt>
                <c:pt idx="3">
                  <c:v>7.6585466913597661E-2</c:v>
                </c:pt>
                <c:pt idx="4">
                  <c:v>6.6812603497635015E-2</c:v>
                </c:pt>
                <c:pt idx="5">
                  <c:v>2.0479368587615295E-3</c:v>
                </c:pt>
                <c:pt idx="6">
                  <c:v>5.5316354477199979E-2</c:v>
                </c:pt>
                <c:pt idx="7">
                  <c:v>5.9644816496296715E-2</c:v>
                </c:pt>
                <c:pt idx="8">
                  <c:v>4.6717110908320619E-2</c:v>
                </c:pt>
                <c:pt idx="9">
                  <c:v>7.35596528994681E-2</c:v>
                </c:pt>
                <c:pt idx="10">
                  <c:v>4.8174102086410611E-2</c:v>
                </c:pt>
              </c:numCache>
            </c:numRef>
          </c:yVal>
          <c:smooth val="0"/>
          <c:extLst>
            <c:ext xmlns:c16="http://schemas.microsoft.com/office/drawing/2014/chart" uri="{C3380CC4-5D6E-409C-BE32-E72D297353CC}">
              <c16:uniqueId val="{00000009-3826-49D2-B8A5-1B57887D424D}"/>
            </c:ext>
          </c:extLst>
        </c:ser>
        <c:dLbls>
          <c:showLegendKey val="0"/>
          <c:showVal val="0"/>
          <c:showCatName val="0"/>
          <c:showSerName val="0"/>
          <c:showPercent val="0"/>
          <c:showBubbleSize val="0"/>
        </c:dLbls>
        <c:axId val="446882952"/>
        <c:axId val="1"/>
      </c:scatterChart>
      <c:valAx>
        <c:axId val="446882952"/>
        <c:scaling>
          <c:orientation val="minMax"/>
        </c:scaling>
        <c:delete val="0"/>
        <c:axPos val="b"/>
        <c:numFmt formatCode="@" sourceLinked="1"/>
        <c:majorTickMark val="none"/>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1"/>
        <c:axPos val="l"/>
        <c:numFmt formatCode="#\ ##0.000" sourceLinked="1"/>
        <c:majorTickMark val="out"/>
        <c:minorTickMark val="none"/>
        <c:tickLblPos val="nextTo"/>
        <c:crossAx val="446882952"/>
        <c:crosses val="autoZero"/>
        <c:crossBetween val="midCat"/>
      </c:valAx>
    </c:plotArea>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56426669210976E-2"/>
          <c:y val="5.3030499195442692E-2"/>
          <c:w val="0.91379566775454535"/>
          <c:h val="0.82954852312871064"/>
        </c:manualLayout>
      </c:layout>
      <c:scatterChart>
        <c:scatterStyle val="lineMarker"/>
        <c:varyColors val="0"/>
        <c:ser>
          <c:idx val="0"/>
          <c:order val="0"/>
          <c:spPr>
            <a:ln w="28575">
              <a:noFill/>
            </a:ln>
          </c:spPr>
          <c:dLbls>
            <c:dLbl>
              <c:idx val="1"/>
              <c:layout>
                <c:manualLayout>
                  <c:x val="-0.2001918322483722"/>
                  <c:y val="-0.1053952127741632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6E-4C80-A804-71CBE13F0EFE}"/>
                </c:ext>
              </c:extLst>
            </c:dLbl>
            <c:dLbl>
              <c:idx val="2"/>
              <c:layout>
                <c:manualLayout>
                  <c:x val="-1.7720294663139409E-2"/>
                  <c:y val="2.6492879541566306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6E-4C80-A804-71CBE13F0EFE}"/>
                </c:ext>
              </c:extLst>
            </c:dLbl>
            <c:dLbl>
              <c:idx val="3"/>
              <c:layout>
                <c:manualLayout>
                  <c:x val="-0.17145629541437823"/>
                  <c:y val="-0.1068178175114938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E-4C80-A804-71CBE13F0EFE}"/>
                </c:ext>
              </c:extLst>
            </c:dLbl>
            <c:dLbl>
              <c:idx val="4"/>
              <c:layout>
                <c:manualLayout>
                  <c:x val="-7.8065165892375263E-2"/>
                  <c:y val="-0.177300096965598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E-4C80-A804-71CBE13F0EFE}"/>
                </c:ext>
              </c:extLst>
            </c:dLbl>
            <c:dLbl>
              <c:idx val="5"/>
              <c:layout>
                <c:manualLayout>
                  <c:x val="-8.5249031249017115E-2"/>
                  <c:y val="-0.1059321162024151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E-4C80-A804-71CBE13F0EFE}"/>
                </c:ext>
              </c:extLst>
            </c:dLbl>
            <c:dLbl>
              <c:idx val="6"/>
              <c:layout>
                <c:manualLayout>
                  <c:x val="-3.7835042242966091E-2"/>
                  <c:y val="-0.146641402803260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E-4C80-A804-71CBE13F0EFE}"/>
                </c:ext>
              </c:extLst>
            </c:dLbl>
            <c:dLbl>
              <c:idx val="7"/>
              <c:layout>
                <c:manualLayout>
                  <c:x val="-4.5018907599608027E-2"/>
                  <c:y val="-9.698828641536137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6E-4C80-A804-71CBE13F0EFE}"/>
                </c:ext>
              </c:extLst>
            </c:dLbl>
            <c:dLbl>
              <c:idx val="8"/>
              <c:layout>
                <c:manualLayout>
                  <c:x val="2.825692126023881E-2"/>
                  <c:y val="-3.244493769937122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6E-4C80-A804-71CBE13F0EFE}"/>
                </c:ext>
              </c:extLst>
            </c:dLbl>
            <c:dLbl>
              <c:idx val="9"/>
              <c:layout>
                <c:manualLayout>
                  <c:x val="-1.053622820112007E-2"/>
                  <c:y val="-2.091458833599491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6E-4C80-A804-71CBE13F0EF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'4.2.7-график'!$C$7:$C$16</c:f>
              <c:strCache>
                <c:ptCount val="10"/>
                <c:pt idx="0">
                  <c:v>"ҰларҮміт" ЖЗҚ АҚ</c:v>
                </c:pt>
                <c:pt idx="1">
                  <c:v>"ГРАНТУМ ЖЗҚ" ЖЗҚ" АҚ</c:v>
                </c:pt>
                <c:pt idx="2">
                  <c:v>"Атамекен" ЖЗҚ АҚ</c:v>
                </c:pt>
                <c:pt idx="3">
                  <c:v>"ГНПФ" ЖЗҚ АҚ</c:v>
                </c:pt>
                <c:pt idx="4">
                  <c:v>"Халық Банкінің" ЖЗҚ" АҚ</c:v>
                </c:pt>
                <c:pt idx="5">
                  <c:v>"Қазақмыс"  ЖЗҚ" АҚ</c:v>
                </c:pt>
                <c:pt idx="6">
                  <c:v>"МұнайГаз - Дем" ЖЗҚ" АҚ</c:v>
                </c:pt>
                <c:pt idx="7">
                  <c:v>"Астана" ЖЗҚ" АҚ</c:v>
                </c:pt>
                <c:pt idx="8">
                  <c:v>"Отан"  ЖЗҚ" АҚ</c:v>
                </c:pt>
                <c:pt idx="9">
                  <c:v>"Капитал" ЖЗҚ" АҚ</c:v>
                </c:pt>
              </c:strCache>
            </c:strRef>
          </c:xVal>
          <c:yVal>
            <c:numRef>
              <c:f>'4.2.7-график'!$F$7:$F$16</c:f>
              <c:numCache>
                <c:formatCode>#,##0.00</c:formatCode>
                <c:ptCount val="10"/>
                <c:pt idx="0">
                  <c:v>19.690000000000001</c:v>
                </c:pt>
                <c:pt idx="1">
                  <c:v>37.07</c:v>
                </c:pt>
                <c:pt idx="2">
                  <c:v>33.08</c:v>
                </c:pt>
                <c:pt idx="3">
                  <c:v>38.950000000000003</c:v>
                </c:pt>
                <c:pt idx="4">
                  <c:v>39.54</c:v>
                </c:pt>
                <c:pt idx="5">
                  <c:v>23.72</c:v>
                </c:pt>
                <c:pt idx="6">
                  <c:v>39.07</c:v>
                </c:pt>
                <c:pt idx="7">
                  <c:v>30.22</c:v>
                </c:pt>
                <c:pt idx="8">
                  <c:v>29.49</c:v>
                </c:pt>
                <c:pt idx="9">
                  <c:v>49.72</c:v>
                </c:pt>
              </c:numCache>
            </c:numRef>
          </c:yVal>
          <c:smooth val="0"/>
          <c:extLst>
            <c:ext xmlns:c16="http://schemas.microsoft.com/office/drawing/2014/chart" uri="{C3380CC4-5D6E-409C-BE32-E72D297353CC}">
              <c16:uniqueId val="{00000009-676E-4C80-A804-71CBE13F0EFE}"/>
            </c:ext>
          </c:extLst>
        </c:ser>
        <c:dLbls>
          <c:showLegendKey val="0"/>
          <c:showVal val="0"/>
          <c:showCatName val="0"/>
          <c:showSerName val="0"/>
          <c:showPercent val="0"/>
          <c:showBubbleSize val="0"/>
        </c:dLbls>
        <c:axId val="446880656"/>
        <c:axId val="1"/>
      </c:scatterChart>
      <c:valAx>
        <c:axId val="446880656"/>
        <c:scaling>
          <c:orientation val="minMax"/>
        </c:scaling>
        <c:delete val="0"/>
        <c:axPos val="b"/>
        <c:numFmt formatCode="@" sourceLinked="1"/>
        <c:majorTickMark val="none"/>
        <c:minorTickMark val="none"/>
        <c:tickLblPos val="nextTo"/>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1"/>
        <c:axPos val="l"/>
        <c:numFmt formatCode="#,##0.00" sourceLinked="1"/>
        <c:majorTickMark val="out"/>
        <c:minorTickMark val="none"/>
        <c:tickLblPos val="nextTo"/>
        <c:crossAx val="446880656"/>
        <c:crosses val="autoZero"/>
        <c:crossBetween val="midCat"/>
        <c:majorUnit val="2"/>
      </c:valAx>
    </c:plotArea>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44" l="0.7000000000000004" r="0.7000000000000004" t="0.75000000000000044" header="0.30000000000000021" footer="0.30000000000000021"/>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'4.3.1-график'!#REF!</c:f>
              <c:strCache>
                <c:ptCount val="1"/>
                <c:pt idx="0">
                  <c:v>#ССЫЛКА!</c:v>
                </c:pt>
              </c:strCache>
            </c:strRef>
          </c:tx>
          <c:spPr>
            <a:solidFill>
              <a:srgbClr val="3366FF"/>
            </a:solidFill>
            <a:ln w="12700">
              <a:solidFill>
                <a:srgbClr val="000000"/>
              </a:solidFill>
              <a:prstDash val="solid"/>
            </a:ln>
          </c:spPr>
          <c:invertIfNegative val="0"/>
          <c:cat>
            <c:strRef>
              <c:f>'4.3.1-график'!#REF!</c:f>
              <c:strCache>
                <c:ptCount val="8"/>
                <c:pt idx="0">
                  <c:v>01.01.2006</c:v>
                </c:pt>
                <c:pt idx="1">
                  <c:v>01.01.2007</c:v>
                </c:pt>
                <c:pt idx="2">
                  <c:v>01.01.2008</c:v>
                </c:pt>
                <c:pt idx="3">
                  <c:v>01.01.2009</c:v>
                </c:pt>
                <c:pt idx="4">
                  <c:v>01.01.2010</c:v>
                </c:pt>
                <c:pt idx="5">
                  <c:v>01.04.2010</c:v>
                </c:pt>
                <c:pt idx="6">
                  <c:v>01.07.2010</c:v>
                </c:pt>
                <c:pt idx="7">
                  <c:v>01.10.2010</c:v>
                </c:pt>
              </c:strCache>
            </c:strRef>
          </c:cat>
          <c:val>
            <c:numRef>
              <c:f>'4.3.1-график'!#REF!</c:f>
              <c:numCache>
                <c:formatCode>General</c:formatCode>
                <c:ptCount val="8"/>
                <c:pt idx="0">
                  <c:v>99.704812000000004</c:v>
                </c:pt>
                <c:pt idx="1">
                  <c:v>81.767296999999999</c:v>
                </c:pt>
                <c:pt idx="2">
                  <c:v>108.494382</c:v>
                </c:pt>
                <c:pt idx="3">
                  <c:v>162.41471200000001</c:v>
                </c:pt>
                <c:pt idx="4">
                  <c:v>178.77581000000001</c:v>
                </c:pt>
                <c:pt idx="5">
                  <c:v>158.31827799999999</c:v>
                </c:pt>
                <c:pt idx="6">
                  <c:v>173.61781300000001</c:v>
                </c:pt>
                <c:pt idx="7">
                  <c:v>179.90784600000001</c:v>
                </c:pt>
              </c:numCache>
            </c:numRef>
          </c:val>
          <c:extLst>
            <c:ext xmlns:c16="http://schemas.microsoft.com/office/drawing/2014/chart" uri="{C3380CC4-5D6E-409C-BE32-E72D297353CC}">
              <c16:uniqueId val="{00000000-E521-4F09-8AA8-A1A55B254E4D}"/>
            </c:ext>
          </c:extLst>
        </c:ser>
        <c:dLbls>
          <c:showLegendKey val="0"/>
          <c:showVal val="0"/>
          <c:showCatName val="0"/>
          <c:showSerName val="0"/>
          <c:showPercent val="0"/>
          <c:showBubbleSize val="0"/>
        </c:dLbls>
        <c:gapWidth val="150"/>
        <c:axId val="446890496"/>
        <c:axId val="1"/>
      </c:barChart>
      <c:catAx>
        <c:axId val="44689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90496"/>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5419501727696E-2"/>
          <c:y val="4.2813583517248177E-2"/>
          <c:w val="0.82184061796691277"/>
          <c:h val="0.64526186586709755"/>
        </c:manualLayout>
      </c:layout>
      <c:barChart>
        <c:barDir val="col"/>
        <c:grouping val="clustered"/>
        <c:varyColors val="0"/>
        <c:ser>
          <c:idx val="1"/>
          <c:order val="0"/>
          <c:tx>
            <c:strRef>
              <c:f>'4.3.1-график'!$B$5</c:f>
              <c:strCache>
                <c:ptCount val="1"/>
                <c:pt idx="0">
                  <c:v>Заемдар</c:v>
                </c:pt>
              </c:strCache>
            </c:strRef>
          </c:tx>
          <c:spPr>
            <a:solidFill>
              <a:srgbClr val="99CCFF"/>
            </a:solidFill>
            <a:ln w="12700">
              <a:solidFill>
                <a:srgbClr val="000000"/>
              </a:solidFill>
              <a:prstDash val="solid"/>
            </a:ln>
          </c:spPr>
          <c:invertIfNegative val="0"/>
          <c:cat>
            <c:strRef>
              <c:f>'4.3.1-график'!$C$4:$J$4</c:f>
              <c:strCache>
                <c:ptCount val="8"/>
                <c:pt idx="0">
                  <c:v>01.01.07</c:v>
                </c:pt>
                <c:pt idx="1">
                  <c:v>01.01.08</c:v>
                </c:pt>
                <c:pt idx="2">
                  <c:v>01.01.09</c:v>
                </c:pt>
                <c:pt idx="3">
                  <c:v>01.01.10</c:v>
                </c:pt>
                <c:pt idx="4">
                  <c:v>01.01.11</c:v>
                </c:pt>
                <c:pt idx="5">
                  <c:v>01.04.11</c:v>
                </c:pt>
                <c:pt idx="6">
                  <c:v>01.07.11</c:v>
                </c:pt>
                <c:pt idx="7">
                  <c:v>01.10.11</c:v>
                </c:pt>
              </c:strCache>
            </c:strRef>
          </c:cat>
          <c:val>
            <c:numRef>
              <c:f>'4.3.1-график'!$C$5:$J$5</c:f>
              <c:numCache>
                <c:formatCode>#,##0</c:formatCode>
                <c:ptCount val="8"/>
                <c:pt idx="0">
                  <c:v>100678852</c:v>
                </c:pt>
                <c:pt idx="1">
                  <c:v>226986717</c:v>
                </c:pt>
                <c:pt idx="2">
                  <c:v>423245485</c:v>
                </c:pt>
                <c:pt idx="3">
                  <c:v>201755193.42938</c:v>
                </c:pt>
                <c:pt idx="4">
                  <c:v>181648122</c:v>
                </c:pt>
                <c:pt idx="5">
                  <c:v>204442671</c:v>
                </c:pt>
                <c:pt idx="6">
                  <c:v>227005627</c:v>
                </c:pt>
                <c:pt idx="7">
                  <c:v>252999817</c:v>
                </c:pt>
              </c:numCache>
            </c:numRef>
          </c:val>
          <c:extLst>
            <c:ext xmlns:c16="http://schemas.microsoft.com/office/drawing/2014/chart" uri="{C3380CC4-5D6E-409C-BE32-E72D297353CC}">
              <c16:uniqueId val="{00000000-7AC0-481F-9320-E3F5046A18D4}"/>
            </c:ext>
          </c:extLst>
        </c:ser>
        <c:dLbls>
          <c:showLegendKey val="0"/>
          <c:showVal val="0"/>
          <c:showCatName val="0"/>
          <c:showSerName val="0"/>
          <c:showPercent val="0"/>
          <c:showBubbleSize val="0"/>
        </c:dLbls>
        <c:gapWidth val="100"/>
        <c:axId val="446892136"/>
        <c:axId val="1"/>
      </c:barChart>
      <c:lineChart>
        <c:grouping val="standard"/>
        <c:varyColors val="0"/>
        <c:ser>
          <c:idx val="0"/>
          <c:order val="1"/>
          <c:tx>
            <c:strRef>
              <c:f>'4.3.1-график'!$B$6</c:f>
              <c:strCache>
                <c:ptCount val="1"/>
                <c:pt idx="0">
                  <c:v>Провизиялар</c:v>
                </c:pt>
              </c:strCache>
            </c:strRef>
          </c:tx>
          <c:spPr>
            <a:ln w="25400">
              <a:solidFill>
                <a:srgbClr val="008000"/>
              </a:solidFill>
              <a:prstDash val="solid"/>
            </a:ln>
          </c:spPr>
          <c:marker>
            <c:symbol val="diamond"/>
            <c:size val="7"/>
            <c:spPr>
              <a:solidFill>
                <a:srgbClr val="008000"/>
              </a:solidFill>
              <a:ln>
                <a:solidFill>
                  <a:srgbClr val="008000"/>
                </a:solidFill>
                <a:prstDash val="solid"/>
              </a:ln>
            </c:spPr>
          </c:marker>
          <c:cat>
            <c:strRef>
              <c:f>'4.3.1-график'!$C$4:$J$4</c:f>
              <c:strCache>
                <c:ptCount val="8"/>
                <c:pt idx="0">
                  <c:v>01.01.07</c:v>
                </c:pt>
                <c:pt idx="1">
                  <c:v>01.01.08</c:v>
                </c:pt>
                <c:pt idx="2">
                  <c:v>01.01.09</c:v>
                </c:pt>
                <c:pt idx="3">
                  <c:v>01.01.10</c:v>
                </c:pt>
                <c:pt idx="4">
                  <c:v>01.01.11</c:v>
                </c:pt>
                <c:pt idx="5">
                  <c:v>01.04.11</c:v>
                </c:pt>
                <c:pt idx="6">
                  <c:v>01.07.11</c:v>
                </c:pt>
                <c:pt idx="7">
                  <c:v>01.10.11</c:v>
                </c:pt>
              </c:strCache>
            </c:strRef>
          </c:cat>
          <c:val>
            <c:numRef>
              <c:f>'4.3.1-график'!$C$6:$J$6</c:f>
              <c:numCache>
                <c:formatCode>#,##0</c:formatCode>
                <c:ptCount val="8"/>
                <c:pt idx="0">
                  <c:v>2156799</c:v>
                </c:pt>
                <c:pt idx="1">
                  <c:v>6676557</c:v>
                </c:pt>
                <c:pt idx="2">
                  <c:v>5305027</c:v>
                </c:pt>
                <c:pt idx="3">
                  <c:v>18172955.25</c:v>
                </c:pt>
                <c:pt idx="4">
                  <c:v>36992362</c:v>
                </c:pt>
                <c:pt idx="5">
                  <c:v>43511809</c:v>
                </c:pt>
                <c:pt idx="6">
                  <c:v>45169553</c:v>
                </c:pt>
                <c:pt idx="7">
                  <c:v>51725283</c:v>
                </c:pt>
              </c:numCache>
            </c:numRef>
          </c:val>
          <c:smooth val="0"/>
          <c:extLst>
            <c:ext xmlns:c16="http://schemas.microsoft.com/office/drawing/2014/chart" uri="{C3380CC4-5D6E-409C-BE32-E72D297353CC}">
              <c16:uniqueId val="{00000001-7AC0-481F-9320-E3F5046A18D4}"/>
            </c:ext>
          </c:extLst>
        </c:ser>
        <c:dLbls>
          <c:showLegendKey val="0"/>
          <c:showVal val="0"/>
          <c:showCatName val="0"/>
          <c:showSerName val="0"/>
          <c:showPercent val="0"/>
          <c:showBubbleSize val="0"/>
        </c:dLbls>
        <c:marker val="1"/>
        <c:smooth val="0"/>
        <c:axId val="446892136"/>
        <c:axId val="1"/>
      </c:lineChart>
      <c:lineChart>
        <c:grouping val="standard"/>
        <c:varyColors val="0"/>
        <c:ser>
          <c:idx val="2"/>
          <c:order val="2"/>
          <c:tx>
            <c:strRef>
              <c:f>'4.3.1-график'!$B$7</c:f>
              <c:strCache>
                <c:ptCount val="1"/>
                <c:pt idx="0">
                  <c:v>Меншікті капиталдың міндеттемелерге қатынасы (оң ось)</c:v>
                </c:pt>
              </c:strCache>
            </c:strRef>
          </c:tx>
          <c:spPr>
            <a:ln w="25400">
              <a:solidFill>
                <a:srgbClr val="FF0000"/>
              </a:solidFill>
              <a:prstDash val="solid"/>
            </a:ln>
          </c:spPr>
          <c:marker>
            <c:symbol val="none"/>
          </c:marker>
          <c:cat>
            <c:strRef>
              <c:f>'4.3.1-график'!$C$4:$J$4</c:f>
              <c:strCache>
                <c:ptCount val="8"/>
                <c:pt idx="0">
                  <c:v>01.01.07</c:v>
                </c:pt>
                <c:pt idx="1">
                  <c:v>01.01.08</c:v>
                </c:pt>
                <c:pt idx="2">
                  <c:v>01.01.09</c:v>
                </c:pt>
                <c:pt idx="3">
                  <c:v>01.01.10</c:v>
                </c:pt>
                <c:pt idx="4">
                  <c:v>01.01.11</c:v>
                </c:pt>
                <c:pt idx="5">
                  <c:v>01.04.11</c:v>
                </c:pt>
                <c:pt idx="6">
                  <c:v>01.07.11</c:v>
                </c:pt>
                <c:pt idx="7">
                  <c:v>01.10.11</c:v>
                </c:pt>
              </c:strCache>
            </c:strRef>
          </c:cat>
          <c:val>
            <c:numRef>
              <c:f>'4.3.1-график'!$C$7:$J$7</c:f>
              <c:numCache>
                <c:formatCode>#,##0.00</c:formatCode>
                <c:ptCount val="8"/>
                <c:pt idx="0">
                  <c:v>1.8139522422792291</c:v>
                </c:pt>
                <c:pt idx="1">
                  <c:v>4.5517779105996885</c:v>
                </c:pt>
                <c:pt idx="2">
                  <c:v>6.0791113214339418</c:v>
                </c:pt>
                <c:pt idx="3">
                  <c:v>0.45994050529673586</c:v>
                </c:pt>
                <c:pt idx="4">
                  <c:v>0.86235398418179698</c:v>
                </c:pt>
                <c:pt idx="5">
                  <c:v>0.81732594569496808</c:v>
                </c:pt>
                <c:pt idx="6">
                  <c:v>0.86660562896757554</c:v>
                </c:pt>
                <c:pt idx="7">
                  <c:v>0.75853183856039708</c:v>
                </c:pt>
              </c:numCache>
            </c:numRef>
          </c:val>
          <c:smooth val="0"/>
          <c:extLst>
            <c:ext xmlns:c16="http://schemas.microsoft.com/office/drawing/2014/chart" uri="{C3380CC4-5D6E-409C-BE32-E72D297353CC}">
              <c16:uniqueId val="{00000002-7AC0-481F-9320-E3F5046A18D4}"/>
            </c:ext>
          </c:extLst>
        </c:ser>
        <c:dLbls>
          <c:showLegendKey val="0"/>
          <c:showVal val="0"/>
          <c:showCatName val="0"/>
          <c:showSerName val="0"/>
          <c:showPercent val="0"/>
          <c:showBubbleSize val="0"/>
        </c:dLbls>
        <c:marker val="1"/>
        <c:smooth val="0"/>
        <c:axId val="3"/>
        <c:axId val="4"/>
      </c:lineChart>
      <c:catAx>
        <c:axId val="446892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000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9.5785440613026813E-3"/>
              <c:y val="0.2606066968901614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92136"/>
        <c:crosses val="autoZero"/>
        <c:crossBetween val="between"/>
        <c:majorUnit val="100000000"/>
        <c:dispUnits>
          <c:builtInUnit val="millions"/>
          <c:dispUnitsLbl>
            <c:layout>
              <c:manualLayout>
                <c:xMode val="edge"/>
                <c:yMode val="edge"/>
                <c:x val="0.95594048570044166"/>
                <c:y val="0.28746263218723778"/>
              </c:manualLayout>
            </c:layout>
            <c:tx>
              <c:rich>
                <a:bodyPr rot="-5400000" vert="horz"/>
                <a:lstStyle/>
                <a:p>
                  <a:pPr algn="ctr">
                    <a:defRPr sz="800" b="1" i="0" u="none" strike="noStrike" baseline="0">
                      <a:solidFill>
                        <a:srgbClr val="000000"/>
                      </a:solidFill>
                      <a:latin typeface="Times New Roman"/>
                      <a:ea typeface="Times New Roman"/>
                      <a:cs typeface="Times New Roman"/>
                    </a:defRPr>
                  </a:pPr>
                  <a:r>
                    <a:rPr lang="ru-RU"/>
                    <a:t>млрд.тг.</a:t>
                  </a:r>
                </a:p>
              </c:rich>
            </c:tx>
            <c:spPr>
              <a:noFill/>
              <a:ln w="25400">
                <a:noFill/>
              </a:ln>
            </c:spPr>
          </c:dispUnitsLbl>
        </c:dispUnits>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5134127929926833"/>
          <c:y val="0.85627167034496354"/>
          <c:w val="0.72797071055344253"/>
          <c:h val="0.134556976768494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2937352764085"/>
          <c:y val="3.1630073544561196E-2"/>
        </c:manualLayout>
      </c:layout>
      <c:overlay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strRef>
              <c:f>'4.3.2-график'!#REF!</c:f>
              <c:strCache>
                <c:ptCount val="1"/>
                <c:pt idx="0">
                  <c:v>01.10.2009</c:v>
                </c:pt>
              </c:strCache>
            </c:strRef>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7AA-4600-BCDA-4FDCF2614D6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AA-4600-BCDA-4FDCF2614D6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17AA-4600-BCDA-4FDCF2614D6A}"/>
              </c:ext>
            </c:extLst>
          </c:dPt>
          <c:dLbls>
            <c:dLbl>
              <c:idx val="0"/>
              <c:tx>
                <c:rich>
                  <a:bodyPr/>
                  <a:lstStyle/>
                  <a:p>
                    <a:pPr>
                      <a:defRPr sz="770" b="0" i="0" u="none" strike="noStrike" baseline="0">
                        <a:solidFill>
                          <a:srgbClr val="000000"/>
                        </a:solidFill>
                        <a:latin typeface="Times New Roman"/>
                        <a:ea typeface="Times New Roman"/>
                        <a:cs typeface="Times New Roman"/>
                      </a:defRPr>
                    </a:pPr>
                    <a:r>
                      <a:rPr lang="ru-RU"/>
                      <a:t>Займы финансовым           организациям
12.0%</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AA-4600-BCDA-4FDCF2614D6A}"/>
                </c:ext>
              </c:extLst>
            </c:dLbl>
            <c:dLbl>
              <c:idx val="1"/>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AA-4600-BCDA-4FDCF2614D6A}"/>
                </c:ext>
              </c:extLst>
            </c:dLbl>
            <c:dLbl>
              <c:idx val="2"/>
              <c:layout>
                <c:manualLayout>
                  <c:x val="-9.0188410691652177E-2"/>
                  <c:y val="-5.4479082973620141E-2"/>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7AA-4600-BCDA-4FDCF2614D6A}"/>
                </c:ext>
              </c:extLst>
            </c:dLbl>
            <c:numFmt formatCode="0.0%" sourceLinked="0"/>
            <c:spPr>
              <a:noFill/>
              <a:ln w="25400">
                <a:noFill/>
              </a:ln>
            </c:spPr>
            <c:txPr>
              <a:bodyPr wrap="square" lIns="38100" tIns="19050" rIns="38100" bIns="19050" anchor="ctr">
                <a:spAutoFit/>
              </a:bodyPr>
              <a:lstStyle/>
              <a:p>
                <a:pPr>
                  <a:defRPr sz="77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'4.3.2-график'!#REF!</c:f>
              <c:strCache>
                <c:ptCount val="3"/>
                <c:pt idx="0">
                  <c:v>Займы финансовым организациям</c:v>
                </c:pt>
                <c:pt idx="1">
                  <c:v>Займы прочим юридическим лицам</c:v>
                </c:pt>
                <c:pt idx="2">
                  <c:v>Займы физическим лицам</c:v>
                </c:pt>
              </c:strCache>
            </c:strRef>
          </c:cat>
          <c:val>
            <c:numRef>
              <c:f>'4.3.2-график'!#REF!</c:f>
              <c:numCache>
                <c:formatCode>General</c:formatCode>
                <c:ptCount val="3"/>
                <c:pt idx="0">
                  <c:v>26709301</c:v>
                </c:pt>
                <c:pt idx="1">
                  <c:v>172951771</c:v>
                </c:pt>
                <c:pt idx="2">
                  <c:v>22866080</c:v>
                </c:pt>
              </c:numCache>
            </c:numRef>
          </c:val>
          <c:extLst>
            <c:ext xmlns:c16="http://schemas.microsoft.com/office/drawing/2014/chart" uri="{C3380CC4-5D6E-409C-BE32-E72D297353CC}">
              <c16:uniqueId val="{00000003-17AA-4600-BCDA-4FDCF2614D6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2940077405581"/>
          <c:y val="3.1630102840918467E-2"/>
        </c:manualLayout>
      </c:layout>
      <c:overlay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strRef>
              <c:f>'4.3.2-график'!#REF!</c:f>
              <c:strCache>
                <c:ptCount val="1"/>
                <c:pt idx="0">
                  <c:v>01.10.2010</c:v>
                </c:pt>
              </c:strCache>
            </c:strRef>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0025-4D37-8B47-2AC3AE26DB3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025-4D37-8B47-2AC3AE26DB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0025-4D37-8B47-2AC3AE26DB3A}"/>
              </c:ext>
            </c:extLst>
          </c:dPt>
          <c:dLbls>
            <c:dLbl>
              <c:idx val="0"/>
              <c:layout>
                <c:manualLayout>
                  <c:x val="0.2004626540326527"/>
                  <c:y val="-3.9674804800343355E-2"/>
                </c:manualLayout>
              </c:layout>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25-4D37-8B47-2AC3AE26DB3A}"/>
                </c:ext>
              </c:extLst>
            </c:dLbl>
            <c:dLbl>
              <c:idx val="1"/>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25-4D37-8B47-2AC3AE26DB3A}"/>
                </c:ext>
              </c:extLst>
            </c:dLbl>
            <c:dLbl>
              <c:idx val="2"/>
              <c:numFmt formatCode="0.0%" sourceLinked="0"/>
              <c:spPr>
                <a:noFill/>
                <a:ln w="25400">
                  <a:noFill/>
                </a:ln>
              </c:spPr>
              <c:txPr>
                <a:bodyPr/>
                <a:lstStyle/>
                <a:p>
                  <a:pPr>
                    <a:defRPr sz="77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25-4D37-8B47-2AC3AE26DB3A}"/>
                </c:ext>
              </c:extLst>
            </c:dLbl>
            <c:numFmt formatCode="0.0%" sourceLinked="0"/>
            <c:spPr>
              <a:noFill/>
              <a:ln w="25400">
                <a:noFill/>
              </a:ln>
            </c:spPr>
            <c:txPr>
              <a:bodyPr wrap="square" lIns="38100" tIns="19050" rIns="38100" bIns="19050" anchor="ctr">
                <a:spAutoFit/>
              </a:bodyPr>
              <a:lstStyle/>
              <a:p>
                <a:pPr>
                  <a:defRPr sz="77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'4.3.2-график'!#REF!</c:f>
              <c:strCache>
                <c:ptCount val="3"/>
                <c:pt idx="0">
                  <c:v>Займы финансовым организациям</c:v>
                </c:pt>
                <c:pt idx="1">
                  <c:v>Займы прочим юридическим лицам</c:v>
                </c:pt>
                <c:pt idx="2">
                  <c:v>Займы физическим лицам</c:v>
                </c:pt>
              </c:strCache>
            </c:strRef>
          </c:cat>
          <c:val>
            <c:numRef>
              <c:f>'4.3.2-график'!#REF!</c:f>
              <c:numCache>
                <c:formatCode>General</c:formatCode>
                <c:ptCount val="3"/>
                <c:pt idx="0">
                  <c:v>23532423</c:v>
                </c:pt>
                <c:pt idx="1">
                  <c:v>157790722</c:v>
                </c:pt>
                <c:pt idx="2">
                  <c:v>22117124</c:v>
                </c:pt>
              </c:numCache>
            </c:numRef>
          </c:val>
          <c:extLst>
            <c:ext xmlns:c16="http://schemas.microsoft.com/office/drawing/2014/chart" uri="{C3380CC4-5D6E-409C-BE32-E72D297353CC}">
              <c16:uniqueId val="{00000003-0025-4D37-8B47-2AC3AE26DB3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'2.1.2.3-график'!#REF!</c:f>
              <c:strCache>
                <c:ptCount val="1"/>
                <c:pt idx="0">
                  <c:v>США</c:v>
                </c:pt>
              </c:strCache>
            </c:strRef>
          </c:tx>
          <c:spPr>
            <a:ln w="12700">
              <a:solidFill>
                <a:srgbClr val="000080"/>
              </a:solidFill>
              <a:prstDash val="solid"/>
            </a:ln>
          </c:spPr>
          <c:marker>
            <c:symbol val="none"/>
          </c:marker>
          <c:cat>
            <c:strRef>
              <c:f>'2.1.2.3-график'!#REF!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'2.1.2.3-график'!#REF!</c:f>
              <c:numCache>
                <c:formatCode>General</c:formatCode>
                <c:ptCount val="15"/>
                <c:pt idx="0">
                  <c:v>2.3681969999999999</c:v>
                </c:pt>
                <c:pt idx="1">
                  <c:v>2.5254880000000002</c:v>
                </c:pt>
                <c:pt idx="2">
                  <c:v>2.0354139999999998</c:v>
                </c:pt>
                <c:pt idx="3">
                  <c:v>1.8034859999999999</c:v>
                </c:pt>
                <c:pt idx="4">
                  <c:v>1.207184</c:v>
                </c:pt>
                <c:pt idx="5">
                  <c:v>0.172738</c:v>
                </c:pt>
                <c:pt idx="6">
                  <c:v>-0.89098429999999995</c:v>
                </c:pt>
                <c:pt idx="7">
                  <c:v>-5.2604889999999997</c:v>
                </c:pt>
                <c:pt idx="8">
                  <c:v>-4.7402319999999998</c:v>
                </c:pt>
                <c:pt idx="9">
                  <c:v>-2.7740200000000002</c:v>
                </c:pt>
                <c:pt idx="10">
                  <c:v>-0.94184080000000003</c:v>
                </c:pt>
                <c:pt idx="11">
                  <c:v>0.32030530000000002</c:v>
                </c:pt>
                <c:pt idx="12">
                  <c:v>1.1811100000000001</c:v>
                </c:pt>
                <c:pt idx="13">
                  <c:v>0.75563999999999998</c:v>
                </c:pt>
                <c:pt idx="14">
                  <c:v>1.129856</c:v>
                </c:pt>
              </c:numCache>
            </c:numRef>
          </c:val>
          <c:smooth val="0"/>
          <c:extLst>
            <c:ext xmlns:c16="http://schemas.microsoft.com/office/drawing/2014/chart" uri="{C3380CC4-5D6E-409C-BE32-E72D297353CC}">
              <c16:uniqueId val="{00000000-4A99-47B1-AA8D-9F531229EB17}"/>
            </c:ext>
          </c:extLst>
        </c:ser>
        <c:ser>
          <c:idx val="1"/>
          <c:order val="1"/>
          <c:tx>
            <c:strRef>
              <c:f>'2.1.2.3-график'!#REF!</c:f>
              <c:strCache>
                <c:ptCount val="1"/>
                <c:pt idx="0">
                  <c:v>Еврозона</c:v>
                </c:pt>
              </c:strCache>
            </c:strRef>
          </c:tx>
          <c:spPr>
            <a:ln w="12700">
              <a:solidFill>
                <a:srgbClr val="FF00FF"/>
              </a:solidFill>
              <a:prstDash val="solid"/>
            </a:ln>
          </c:spPr>
          <c:marker>
            <c:symbol val="none"/>
          </c:marker>
          <c:cat>
            <c:strRef>
              <c:f>'2.1.2.3-график'!#REF!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'2.1.2.3-график'!#REF!</c:f>
              <c:numCache>
                <c:formatCode>General</c:formatCode>
                <c:ptCount val="15"/>
                <c:pt idx="0">
                  <c:v>1.1636329999999999</c:v>
                </c:pt>
                <c:pt idx="1">
                  <c:v>1.307267</c:v>
                </c:pt>
                <c:pt idx="2">
                  <c:v>0.76908580000000004</c:v>
                </c:pt>
                <c:pt idx="3">
                  <c:v>-0.68786979999999998</c:v>
                </c:pt>
                <c:pt idx="4">
                  <c:v>-1.5536110000000001</c:v>
                </c:pt>
                <c:pt idx="5">
                  <c:v>-2.312551</c:v>
                </c:pt>
                <c:pt idx="6">
                  <c:v>-2.0057450000000001</c:v>
                </c:pt>
                <c:pt idx="7">
                  <c:v>-4.2062460000000002</c:v>
                </c:pt>
                <c:pt idx="8">
                  <c:v>-4.5424009999999999</c:v>
                </c:pt>
                <c:pt idx="9">
                  <c:v>-3.3004989999999998</c:v>
                </c:pt>
                <c:pt idx="10">
                  <c:v>-1.5588329999999999</c:v>
                </c:pt>
                <c:pt idx="11">
                  <c:v>-0.64546720000000002</c:v>
                </c:pt>
                <c:pt idx="12">
                  <c:v>0.37673630000000002</c:v>
                </c:pt>
                <c:pt idx="13">
                  <c:v>0.9805895</c:v>
                </c:pt>
                <c:pt idx="14">
                  <c:v>0.97651940000000004</c:v>
                </c:pt>
              </c:numCache>
            </c:numRef>
          </c:val>
          <c:smooth val="0"/>
          <c:extLst>
            <c:ext xmlns:c16="http://schemas.microsoft.com/office/drawing/2014/chart" uri="{C3380CC4-5D6E-409C-BE32-E72D297353CC}">
              <c16:uniqueId val="{00000001-4A99-47B1-AA8D-9F531229EB17}"/>
            </c:ext>
          </c:extLst>
        </c:ser>
        <c:ser>
          <c:idx val="2"/>
          <c:order val="2"/>
          <c:tx>
            <c:strRef>
              <c:f>'2.1.2.3-график'!#REF!</c:f>
              <c:strCache>
                <c:ptCount val="1"/>
                <c:pt idx="0">
                  <c:v>Япония</c:v>
                </c:pt>
              </c:strCache>
            </c:strRef>
          </c:tx>
          <c:spPr>
            <a:ln w="12700">
              <a:solidFill>
                <a:srgbClr val="008000"/>
              </a:solidFill>
              <a:prstDash val="solid"/>
            </a:ln>
          </c:spPr>
          <c:marker>
            <c:symbol val="none"/>
          </c:marker>
          <c:cat>
            <c:strRef>
              <c:f>'2.1.2.3-график'!#REF!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'2.1.2.3-график'!#REF!</c:f>
              <c:numCache>
                <c:formatCode>General</c:formatCode>
                <c:ptCount val="15"/>
                <c:pt idx="0">
                  <c:v>3.5490949999999999</c:v>
                </c:pt>
                <c:pt idx="1">
                  <c:v>4.1469449999999997</c:v>
                </c:pt>
                <c:pt idx="2">
                  <c:v>3.7246540000000001</c:v>
                </c:pt>
                <c:pt idx="3">
                  <c:v>3.4642719999999998</c:v>
                </c:pt>
                <c:pt idx="4">
                  <c:v>2.392474</c:v>
                </c:pt>
                <c:pt idx="5">
                  <c:v>2.2546430000000002</c:v>
                </c:pt>
                <c:pt idx="6">
                  <c:v>2.196599</c:v>
                </c:pt>
                <c:pt idx="7">
                  <c:v>-1.3178749999999999</c:v>
                </c:pt>
                <c:pt idx="8">
                  <c:v>-4.2050729999999996</c:v>
                </c:pt>
                <c:pt idx="9">
                  <c:v>-3.5280879999999999</c:v>
                </c:pt>
                <c:pt idx="10">
                  <c:v>-2.7598259999999999</c:v>
                </c:pt>
                <c:pt idx="11">
                  <c:v>-1.769004</c:v>
                </c:pt>
                <c:pt idx="12">
                  <c:v>-0.67283800000000005</c:v>
                </c:pt>
                <c:pt idx="13">
                  <c:v>-0.21458350000000001</c:v>
                </c:pt>
                <c:pt idx="14">
                  <c:v>-0.3680775</c:v>
                </c:pt>
              </c:numCache>
            </c:numRef>
          </c:val>
          <c:smooth val="0"/>
          <c:extLst>
            <c:ext xmlns:c16="http://schemas.microsoft.com/office/drawing/2014/chart" uri="{C3380CC4-5D6E-409C-BE32-E72D297353CC}">
              <c16:uniqueId val="{00000002-4A99-47B1-AA8D-9F531229EB17}"/>
            </c:ext>
          </c:extLst>
        </c:ser>
        <c:ser>
          <c:idx val="3"/>
          <c:order val="3"/>
          <c:tx>
            <c:strRef>
              <c:f>'2.1.2.3-график'!#REF!</c:f>
              <c:strCache>
                <c:ptCount val="1"/>
                <c:pt idx="0">
                  <c:v>Великобритания</c:v>
                </c:pt>
              </c:strCache>
            </c:strRef>
          </c:tx>
          <c:spPr>
            <a:ln w="12700">
              <a:solidFill>
                <a:srgbClr val="800000"/>
              </a:solidFill>
              <a:prstDash val="solid"/>
            </a:ln>
          </c:spPr>
          <c:marker>
            <c:symbol val="none"/>
          </c:marker>
          <c:cat>
            <c:strRef>
              <c:f>'2.1.2.3-график'!#REF!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'2.1.2.3-график'!#REF!</c:f>
              <c:numCache>
                <c:formatCode>General</c:formatCode>
                <c:ptCount val="15"/>
                <c:pt idx="0">
                  <c:v>1.7117960000000001</c:v>
                </c:pt>
                <c:pt idx="1">
                  <c:v>2.2847010000000001</c:v>
                </c:pt>
                <c:pt idx="2">
                  <c:v>1.764899</c:v>
                </c:pt>
                <c:pt idx="3">
                  <c:v>2.1526540000000001</c:v>
                </c:pt>
                <c:pt idx="4">
                  <c:v>1.931079</c:v>
                </c:pt>
                <c:pt idx="5">
                  <c:v>0.86027109999999996</c:v>
                </c:pt>
                <c:pt idx="6">
                  <c:v>1.218459</c:v>
                </c:pt>
                <c:pt idx="7">
                  <c:v>-3.6231249999999999</c:v>
                </c:pt>
                <c:pt idx="8">
                  <c:v>-1.894091</c:v>
                </c:pt>
                <c:pt idx="9">
                  <c:v>-1.520049</c:v>
                </c:pt>
                <c:pt idx="10">
                  <c:v>2.4593829999999999</c:v>
                </c:pt>
                <c:pt idx="11">
                  <c:v>2.4531740000000002</c:v>
                </c:pt>
                <c:pt idx="12">
                  <c:v>5.6923000000000004</c:v>
                </c:pt>
                <c:pt idx="13">
                  <c:v>4.5244410000000004</c:v>
                </c:pt>
                <c:pt idx="14">
                  <c:v>5.3467539999999998</c:v>
                </c:pt>
              </c:numCache>
            </c:numRef>
          </c:val>
          <c:smooth val="0"/>
          <c:extLst>
            <c:ext xmlns:c16="http://schemas.microsoft.com/office/drawing/2014/chart" uri="{C3380CC4-5D6E-409C-BE32-E72D297353CC}">
              <c16:uniqueId val="{00000003-4A99-47B1-AA8D-9F531229EB17}"/>
            </c:ext>
          </c:extLst>
        </c:ser>
        <c:dLbls>
          <c:showLegendKey val="0"/>
          <c:showVal val="0"/>
          <c:showCatName val="0"/>
          <c:showSerName val="0"/>
          <c:showPercent val="0"/>
          <c:showBubbleSize val="0"/>
        </c:dLbls>
        <c:smooth val="0"/>
        <c:axId val="297613072"/>
        <c:axId val="1"/>
      </c:lineChart>
      <c:catAx>
        <c:axId val="2976130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297613072"/>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70824524312897"/>
          <c:y val="5.5118110236220472E-2"/>
          <c:w val="0.88583509513742076"/>
          <c:h val="0.65354330708661412"/>
        </c:manualLayout>
      </c:layout>
      <c:barChart>
        <c:barDir val="col"/>
        <c:grouping val="stacked"/>
        <c:varyColors val="0"/>
        <c:ser>
          <c:idx val="0"/>
          <c:order val="0"/>
          <c:tx>
            <c:strRef>
              <c:f>'4.3.2-график'!$B$5</c:f>
              <c:strCache>
                <c:ptCount val="1"/>
                <c:pt idx="0">
                  <c:v>Қаржы ұйымдарына заемдар</c:v>
                </c:pt>
              </c:strCache>
            </c:strRef>
          </c:tx>
          <c:spPr>
            <a:solidFill>
              <a:srgbClr val="99CCFF"/>
            </a:solidFill>
            <a:ln w="12700">
              <a:solidFill>
                <a:srgbClr val="000000"/>
              </a:solidFill>
              <a:prstDash val="solid"/>
            </a:ln>
          </c:spPr>
          <c:invertIfNegative val="0"/>
          <c:cat>
            <c:strRef>
              <c:f>'4.3.2-график'!$C$4:$E$4</c:f>
              <c:strCache>
                <c:ptCount val="3"/>
                <c:pt idx="0">
                  <c:v>01.01.2010</c:v>
                </c:pt>
                <c:pt idx="1">
                  <c:v>01.01.2011</c:v>
                </c:pt>
                <c:pt idx="2">
                  <c:v>01.10.2011</c:v>
                </c:pt>
              </c:strCache>
            </c:strRef>
          </c:cat>
          <c:val>
            <c:numRef>
              <c:f>'4.3.2-график'!$C$5:$E$5</c:f>
              <c:numCache>
                <c:formatCode>#,##0</c:formatCode>
                <c:ptCount val="3"/>
                <c:pt idx="0">
                  <c:v>22979383</c:v>
                </c:pt>
                <c:pt idx="1">
                  <c:v>19464533</c:v>
                </c:pt>
                <c:pt idx="2">
                  <c:v>24667947</c:v>
                </c:pt>
              </c:numCache>
            </c:numRef>
          </c:val>
          <c:extLst>
            <c:ext xmlns:c16="http://schemas.microsoft.com/office/drawing/2014/chart" uri="{C3380CC4-5D6E-409C-BE32-E72D297353CC}">
              <c16:uniqueId val="{00000000-0F8C-4D3C-AB6A-BE0D0D757E69}"/>
            </c:ext>
          </c:extLst>
        </c:ser>
        <c:ser>
          <c:idx val="1"/>
          <c:order val="1"/>
          <c:tx>
            <c:strRef>
              <c:f>'4.3.2-график'!$B$6</c:f>
              <c:strCache>
                <c:ptCount val="1"/>
                <c:pt idx="0">
                  <c:v>Басқа заңды тұлғаларға заемдар</c:v>
                </c:pt>
              </c:strCache>
            </c:strRef>
          </c:tx>
          <c:spPr>
            <a:solidFill>
              <a:srgbClr val="CCFFCC"/>
            </a:solidFill>
            <a:ln w="12700">
              <a:solidFill>
                <a:srgbClr val="000000"/>
              </a:solidFill>
              <a:prstDash val="solid"/>
            </a:ln>
          </c:spPr>
          <c:invertIfNegative val="0"/>
          <c:cat>
            <c:strRef>
              <c:f>'4.3.2-график'!$C$4:$E$4</c:f>
              <c:strCache>
                <c:ptCount val="3"/>
                <c:pt idx="0">
                  <c:v>01.01.2010</c:v>
                </c:pt>
                <c:pt idx="1">
                  <c:v>01.01.2011</c:v>
                </c:pt>
                <c:pt idx="2">
                  <c:v>01.10.2011</c:v>
                </c:pt>
              </c:strCache>
            </c:strRef>
          </c:cat>
          <c:val>
            <c:numRef>
              <c:f>'4.3.2-график'!$C$6:$E$6</c:f>
              <c:numCache>
                <c:formatCode>#,##0</c:formatCode>
                <c:ptCount val="3"/>
                <c:pt idx="0">
                  <c:v>155478430</c:v>
                </c:pt>
                <c:pt idx="1">
                  <c:v>139983531</c:v>
                </c:pt>
                <c:pt idx="2">
                  <c:v>194711005</c:v>
                </c:pt>
              </c:numCache>
            </c:numRef>
          </c:val>
          <c:extLst>
            <c:ext xmlns:c16="http://schemas.microsoft.com/office/drawing/2014/chart" uri="{C3380CC4-5D6E-409C-BE32-E72D297353CC}">
              <c16:uniqueId val="{00000001-0F8C-4D3C-AB6A-BE0D0D757E69}"/>
            </c:ext>
          </c:extLst>
        </c:ser>
        <c:ser>
          <c:idx val="2"/>
          <c:order val="2"/>
          <c:tx>
            <c:strRef>
              <c:f>'4.3.2-график'!$B$7</c:f>
              <c:strCache>
                <c:ptCount val="1"/>
                <c:pt idx="0">
                  <c:v>Жеке тұлғаларға заемдар</c:v>
                </c:pt>
              </c:strCache>
            </c:strRef>
          </c:tx>
          <c:spPr>
            <a:solidFill>
              <a:srgbClr val="FF0000"/>
            </a:solidFill>
            <a:ln w="12700">
              <a:solidFill>
                <a:srgbClr val="000000"/>
              </a:solidFill>
              <a:prstDash val="solid"/>
            </a:ln>
          </c:spPr>
          <c:invertIfNegative val="0"/>
          <c:cat>
            <c:strRef>
              <c:f>'4.3.2-график'!$C$4:$E$4</c:f>
              <c:strCache>
                <c:ptCount val="3"/>
                <c:pt idx="0">
                  <c:v>01.01.2010</c:v>
                </c:pt>
                <c:pt idx="1">
                  <c:v>01.01.2011</c:v>
                </c:pt>
                <c:pt idx="2">
                  <c:v>01.10.2011</c:v>
                </c:pt>
              </c:strCache>
            </c:strRef>
          </c:cat>
          <c:val>
            <c:numRef>
              <c:f>'4.3.2-график'!$C$7:$E$7</c:f>
              <c:numCache>
                <c:formatCode>#,##0</c:formatCode>
                <c:ptCount val="3"/>
                <c:pt idx="0">
                  <c:v>23297380</c:v>
                </c:pt>
                <c:pt idx="1">
                  <c:v>22200058</c:v>
                </c:pt>
                <c:pt idx="2" formatCode="#,##0.00">
                  <c:v>33620865</c:v>
                </c:pt>
              </c:numCache>
            </c:numRef>
          </c:val>
          <c:extLst>
            <c:ext xmlns:c16="http://schemas.microsoft.com/office/drawing/2014/chart" uri="{C3380CC4-5D6E-409C-BE32-E72D297353CC}">
              <c16:uniqueId val="{00000002-0F8C-4D3C-AB6A-BE0D0D757E69}"/>
            </c:ext>
          </c:extLst>
        </c:ser>
        <c:dLbls>
          <c:showLegendKey val="0"/>
          <c:showVal val="0"/>
          <c:showCatName val="0"/>
          <c:showSerName val="0"/>
          <c:showPercent val="0"/>
          <c:showBubbleSize val="0"/>
        </c:dLbls>
        <c:gapWidth val="150"/>
        <c:overlap val="100"/>
        <c:axId val="446897384"/>
        <c:axId val="1"/>
      </c:barChart>
      <c:catAx>
        <c:axId val="44689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0570824524312896E-2"/>
              <c:y val="0.251968503937007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897384"/>
        <c:crosses val="autoZero"/>
        <c:crossBetween val="between"/>
        <c:dispUnits>
          <c:builtInUnit val="millions"/>
        </c:dispUnits>
      </c:valAx>
      <c:spPr>
        <a:solidFill>
          <a:srgbClr val="FFFFFF"/>
        </a:solidFill>
        <a:ln w="25400">
          <a:noFill/>
        </a:ln>
      </c:spPr>
    </c:plotArea>
    <c:legend>
      <c:legendPos val="r"/>
      <c:layout>
        <c:manualLayout>
          <c:xMode val="edge"/>
          <c:yMode val="edge"/>
          <c:x val="0.16913319238900634"/>
          <c:y val="0.79921259842519687"/>
          <c:w val="0.59830866807610994"/>
          <c:h val="0.17322834645669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389277457636227"/>
          <c:y val="7.012195121951220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strRef>
              <c:f>'4.3.3-график'!#REF!</c:f>
              <c:strCache>
                <c:ptCount val="1"/>
                <c:pt idx="0">
                  <c:v>01.10.2009</c:v>
                </c:pt>
              </c:strCache>
            </c:strRef>
          </c:tx>
          <c:spPr>
            <a:solidFill>
              <a:srgbClr val="9999FF"/>
            </a:solidFill>
            <a:ln w="12700">
              <a:solidFill>
                <a:srgbClr val="000000"/>
              </a:solidFill>
              <a:prstDash val="solid"/>
            </a:ln>
          </c:spPr>
          <c:explosion val="15"/>
          <c:dPt>
            <c:idx val="0"/>
            <c:bubble3D val="0"/>
            <c:extLst>
              <c:ext xmlns:c16="http://schemas.microsoft.com/office/drawing/2014/chart" uri="{C3380CC4-5D6E-409C-BE32-E72D297353CC}">
                <c16:uniqueId val="{00000000-AA54-4112-A23A-684E2E59D06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A54-4112-A23A-684E2E59D06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AA54-4112-A23A-684E2E59D062}"/>
              </c:ext>
            </c:extLst>
          </c:dPt>
          <c:dLbls>
            <c:dLbl>
              <c:idx val="0"/>
              <c:layout>
                <c:manualLayout>
                  <c:x val="2.7767240461563092E-2"/>
                  <c:y val="0.13141281855508649"/>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54-4112-A23A-684E2E59D062}"/>
                </c:ext>
              </c:extLst>
            </c:dLbl>
            <c:dLbl>
              <c:idx val="1"/>
              <c:layout>
                <c:manualLayout>
                  <c:x val="-4.7440011196544687E-2"/>
                  <c:y val="-6.9860017644255437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54-4112-A23A-684E2E59D062}"/>
                </c:ext>
              </c:extLst>
            </c:dLbl>
            <c:dLbl>
              <c:idx val="2"/>
              <c:layout>
                <c:manualLayout>
                  <c:x val="5.277283985851542E-2"/>
                  <c:y val="-8.2470367567928513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54-4112-A23A-684E2E59D062}"/>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'4.3.3-график'!#REF!</c:f>
              <c:strCache>
                <c:ptCount val="3"/>
                <c:pt idx="0">
                  <c:v>Стандартные</c:v>
                </c:pt>
                <c:pt idx="1">
                  <c:v>Сомнительные</c:v>
                </c:pt>
                <c:pt idx="2">
                  <c:v>Безнадежные</c:v>
                </c:pt>
              </c:strCache>
            </c:strRef>
          </c:cat>
          <c:val>
            <c:numRef>
              <c:f>'4.3.3-график'!#REF!</c:f>
              <c:numCache>
                <c:formatCode>General</c:formatCode>
                <c:ptCount val="3"/>
                <c:pt idx="0">
                  <c:v>189865167</c:v>
                </c:pt>
                <c:pt idx="1">
                  <c:v>20127091</c:v>
                </c:pt>
                <c:pt idx="2">
                  <c:v>12534894</c:v>
                </c:pt>
              </c:numCache>
            </c:numRef>
          </c:val>
          <c:extLst>
            <c:ext xmlns:c16="http://schemas.microsoft.com/office/drawing/2014/chart" uri="{C3380CC4-5D6E-409C-BE32-E72D297353CC}">
              <c16:uniqueId val="{00000003-AA54-4112-A23A-684E2E59D062}"/>
            </c:ext>
          </c:extLst>
        </c:ser>
        <c:dLbls>
          <c:showLegendKey val="0"/>
          <c:showVal val="0"/>
          <c:showCatName val="0"/>
          <c:showSerName val="0"/>
          <c:showPercent val="0"/>
          <c:showBubbleSize val="0"/>
          <c:showLeaderLines val="1"/>
        </c:dLbls>
      </c:pie3DChart>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1145038167939"/>
          <c:y val="3.4161490683229816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strRef>
              <c:f>'4.3.3-график'!#REF!</c:f>
              <c:strCache>
                <c:ptCount val="1"/>
                <c:pt idx="0">
                  <c:v>01.10.2010</c:v>
                </c:pt>
              </c:strCache>
            </c:strRef>
          </c:tx>
          <c:spPr>
            <a:solidFill>
              <a:srgbClr val="9999FF"/>
            </a:solidFill>
            <a:ln w="12700">
              <a:solidFill>
                <a:srgbClr val="000000"/>
              </a:solidFill>
              <a:prstDash val="solid"/>
            </a:ln>
          </c:spPr>
          <c:explosion val="11"/>
          <c:dPt>
            <c:idx val="0"/>
            <c:bubble3D val="0"/>
            <c:extLst>
              <c:ext xmlns:c16="http://schemas.microsoft.com/office/drawing/2014/chart" uri="{C3380CC4-5D6E-409C-BE32-E72D297353CC}">
                <c16:uniqueId val="{00000000-2CC3-4C7E-ABBC-D0754613573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CC3-4C7E-ABBC-D0754613573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2CC3-4C7E-ABBC-D07546135737}"/>
              </c:ext>
            </c:extLst>
          </c:dPt>
          <c:dLbls>
            <c:dLbl>
              <c:idx val="0"/>
              <c:layout>
                <c:manualLayout>
                  <c:x val="-3.4252970287110981E-3"/>
                  <c:y val="8.780629843584365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CC3-4C7E-ABBC-D07546135737}"/>
                </c:ext>
              </c:extLst>
            </c:dLbl>
            <c:dLbl>
              <c:idx val="1"/>
              <c:layout>
                <c:manualLayout>
                  <c:x val="-1.287912484221914E-2"/>
                  <c:y val="-8.6743383915509939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CC3-4C7E-ABBC-D07546135737}"/>
                </c:ext>
              </c:extLst>
            </c:dLbl>
            <c:dLbl>
              <c:idx val="2"/>
              <c:layout>
                <c:manualLayout>
                  <c:x val="6.4977660235218566E-3"/>
                  <c:y val="-0.1049724893261842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CC3-4C7E-ABBC-D07546135737}"/>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'4.3.3-график'!#REF!</c:f>
              <c:strCache>
                <c:ptCount val="3"/>
                <c:pt idx="0">
                  <c:v>Стандартные</c:v>
                </c:pt>
                <c:pt idx="1">
                  <c:v>Сомнительные</c:v>
                </c:pt>
                <c:pt idx="2">
                  <c:v>Безнадежные</c:v>
                </c:pt>
              </c:strCache>
            </c:strRef>
          </c:cat>
          <c:val>
            <c:numRef>
              <c:f>'4.3.3-график'!#REF!</c:f>
              <c:numCache>
                <c:formatCode>General</c:formatCode>
                <c:ptCount val="3"/>
                <c:pt idx="0">
                  <c:v>137023581</c:v>
                </c:pt>
                <c:pt idx="1">
                  <c:v>44023639</c:v>
                </c:pt>
                <c:pt idx="2">
                  <c:v>22393049</c:v>
                </c:pt>
              </c:numCache>
            </c:numRef>
          </c:val>
          <c:extLst>
            <c:ext xmlns:c16="http://schemas.microsoft.com/office/drawing/2014/chart" uri="{C3380CC4-5D6E-409C-BE32-E72D297353CC}">
              <c16:uniqueId val="{00000003-2CC3-4C7E-ABBC-D075461357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5810999976354296"/>
          <c:y val="2.6315789473684209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3423804863028"/>
          <c:y val="0.14736879977590403"/>
          <c:w val="0.69144296224609869"/>
          <c:h val="0.64210691330929615"/>
        </c:manualLayout>
      </c:layout>
      <c:pie3DChart>
        <c:varyColors val="1"/>
        <c:ser>
          <c:idx val="0"/>
          <c:order val="0"/>
          <c:tx>
            <c:strRef>
              <c:f>'4.3.3-график'!$C$4</c:f>
              <c:strCache>
                <c:ptCount val="1"/>
                <c:pt idx="0">
                  <c:v>01.10.2010</c:v>
                </c:pt>
              </c:strCache>
            </c:strRef>
          </c:tx>
          <c:spPr>
            <a:solidFill>
              <a:srgbClr val="9999FF"/>
            </a:solidFill>
            <a:ln w="12700">
              <a:solidFill>
                <a:srgbClr val="000000"/>
              </a:solidFill>
              <a:prstDash val="solid"/>
            </a:ln>
          </c:spPr>
          <c:explosion val="5"/>
          <c:dPt>
            <c:idx val="0"/>
            <c:bubble3D val="0"/>
            <c:spPr>
              <a:solidFill>
                <a:srgbClr val="0000FF"/>
              </a:solidFill>
              <a:ln w="12700">
                <a:solidFill>
                  <a:srgbClr val="000000"/>
                </a:solidFill>
                <a:prstDash val="solid"/>
              </a:ln>
            </c:spPr>
            <c:extLst>
              <c:ext xmlns:c16="http://schemas.microsoft.com/office/drawing/2014/chart" uri="{C3380CC4-5D6E-409C-BE32-E72D297353CC}">
                <c16:uniqueId val="{00000000-A3A7-4F84-A20A-F6E65643D54E}"/>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A3A7-4F84-A20A-F6E65643D54E}"/>
              </c:ext>
            </c:extLst>
          </c:dPt>
          <c:dPt>
            <c:idx val="2"/>
            <c:bubble3D val="0"/>
            <c:spPr>
              <a:solidFill>
                <a:srgbClr val="008000"/>
              </a:solidFill>
              <a:ln w="12700">
                <a:solidFill>
                  <a:srgbClr val="000000"/>
                </a:solidFill>
                <a:prstDash val="solid"/>
              </a:ln>
            </c:spPr>
            <c:extLst>
              <c:ext xmlns:c16="http://schemas.microsoft.com/office/drawing/2014/chart" uri="{C3380CC4-5D6E-409C-BE32-E72D297353CC}">
                <c16:uniqueId val="{00000002-A3A7-4F84-A20A-F6E65643D54E}"/>
              </c:ext>
            </c:extLst>
          </c:dPt>
          <c:dLbls>
            <c:numFmt formatCode="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'4.3.3-график'!$B$5:$B$7</c:f>
              <c:strCache>
                <c:ptCount val="3"/>
                <c:pt idx="0">
                  <c:v>Стандартты</c:v>
                </c:pt>
                <c:pt idx="1">
                  <c:v>Күмәнді</c:v>
                </c:pt>
                <c:pt idx="2">
                  <c:v>Үмітсіз</c:v>
                </c:pt>
              </c:strCache>
            </c:strRef>
          </c:cat>
          <c:val>
            <c:numRef>
              <c:f>'4.3.3-график'!$C$5:$C$7</c:f>
              <c:numCache>
                <c:formatCode>0.0</c:formatCode>
                <c:ptCount val="3"/>
                <c:pt idx="0">
                  <c:v>67.353224449383717</c:v>
                </c:pt>
                <c:pt idx="1">
                  <c:v>21.639589456107139</c:v>
                </c:pt>
                <c:pt idx="2">
                  <c:v>11.007186094509146</c:v>
                </c:pt>
              </c:numCache>
            </c:numRef>
          </c:val>
          <c:extLst>
            <c:ext xmlns:c16="http://schemas.microsoft.com/office/drawing/2014/chart" uri="{C3380CC4-5D6E-409C-BE32-E72D297353CC}">
              <c16:uniqueId val="{00000003-A3A7-4F84-A20A-F6E65643D54E}"/>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wMode val="edge"/>
          <c:hMode val="edge"/>
          <c:x val="0.21621668913007494"/>
          <c:y val="0.84210747340792924"/>
          <c:w val="0.76126291645976685"/>
          <c:h val="0.9473706313026660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6322869955156956"/>
          <c:y val="2.475247524752475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05829596412556"/>
          <c:y val="0.19802028064153543"/>
          <c:w val="0.65919282511210764"/>
          <c:h val="0.57920932087649113"/>
        </c:manualLayout>
      </c:layout>
      <c:pie3DChart>
        <c:varyColors val="1"/>
        <c:ser>
          <c:idx val="0"/>
          <c:order val="0"/>
          <c:tx>
            <c:strRef>
              <c:f>'4.3.3-график'!$E$4</c:f>
              <c:strCache>
                <c:ptCount val="1"/>
                <c:pt idx="0">
                  <c:v>01.10.2011</c:v>
                </c:pt>
              </c:strCache>
            </c:strRef>
          </c:tx>
          <c:spPr>
            <a:solidFill>
              <a:srgbClr val="9999FF"/>
            </a:solidFill>
            <a:ln w="12700">
              <a:solidFill>
                <a:srgbClr val="000000"/>
              </a:solidFill>
              <a:prstDash val="solid"/>
            </a:ln>
          </c:spPr>
          <c:dPt>
            <c:idx val="0"/>
            <c:bubble3D val="0"/>
            <c:spPr>
              <a:solidFill>
                <a:srgbClr val="0000FF"/>
              </a:solidFill>
              <a:ln w="12700">
                <a:solidFill>
                  <a:srgbClr val="000000"/>
                </a:solidFill>
                <a:prstDash val="solid"/>
              </a:ln>
            </c:spPr>
            <c:extLst>
              <c:ext xmlns:c16="http://schemas.microsoft.com/office/drawing/2014/chart" uri="{C3380CC4-5D6E-409C-BE32-E72D297353CC}">
                <c16:uniqueId val="{00000000-1F56-4F41-9AE7-A1DBB1924092}"/>
              </c:ext>
            </c:extLst>
          </c:dPt>
          <c:dPt>
            <c:idx val="1"/>
            <c:bubble3D val="0"/>
            <c:explosion val="11"/>
            <c:spPr>
              <a:solidFill>
                <a:srgbClr val="FF0000"/>
              </a:solidFill>
              <a:ln w="12700">
                <a:solidFill>
                  <a:srgbClr val="000000"/>
                </a:solidFill>
                <a:prstDash val="solid"/>
              </a:ln>
            </c:spPr>
            <c:extLst>
              <c:ext xmlns:c16="http://schemas.microsoft.com/office/drawing/2014/chart" uri="{C3380CC4-5D6E-409C-BE32-E72D297353CC}">
                <c16:uniqueId val="{00000001-1F56-4F41-9AE7-A1DBB1924092}"/>
              </c:ext>
            </c:extLst>
          </c:dPt>
          <c:dPt>
            <c:idx val="2"/>
            <c:bubble3D val="0"/>
            <c:explosion val="23"/>
            <c:spPr>
              <a:solidFill>
                <a:srgbClr val="008000"/>
              </a:solidFill>
              <a:ln w="12700">
                <a:solidFill>
                  <a:srgbClr val="000000"/>
                </a:solidFill>
                <a:prstDash val="solid"/>
              </a:ln>
            </c:spPr>
            <c:extLst>
              <c:ext xmlns:c16="http://schemas.microsoft.com/office/drawing/2014/chart" uri="{C3380CC4-5D6E-409C-BE32-E72D297353CC}">
                <c16:uniqueId val="{00000002-1F56-4F41-9AE7-A1DBB1924092}"/>
              </c:ext>
            </c:extLst>
          </c:dPt>
          <c:dLbls>
            <c:numFmt formatCode="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'4.3.3-график'!$B$5:$B$7</c:f>
              <c:strCache>
                <c:ptCount val="3"/>
                <c:pt idx="0">
                  <c:v>Стандартты</c:v>
                </c:pt>
                <c:pt idx="1">
                  <c:v>Күмәнді</c:v>
                </c:pt>
                <c:pt idx="2">
                  <c:v>Үмітсіз</c:v>
                </c:pt>
              </c:strCache>
            </c:strRef>
          </c:cat>
          <c:val>
            <c:numRef>
              <c:f>'4.3.3-график'!$E$5:$E$7</c:f>
              <c:numCache>
                <c:formatCode>0.0</c:formatCode>
                <c:ptCount val="3"/>
                <c:pt idx="0">
                  <c:v>58.342986074175698</c:v>
                </c:pt>
                <c:pt idx="1">
                  <c:v>28.954113828469687</c:v>
                </c:pt>
                <c:pt idx="2">
                  <c:v>12.702900097354616</c:v>
                </c:pt>
              </c:numCache>
            </c:numRef>
          </c:val>
          <c:extLst>
            <c:ext xmlns:c16="http://schemas.microsoft.com/office/drawing/2014/chart" uri="{C3380CC4-5D6E-409C-BE32-E72D297353CC}">
              <c16:uniqueId val="{00000003-1F56-4F41-9AE7-A1DBB192409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'4.3.4-график'!#REF!</c:f>
              <c:strCache>
                <c:ptCount val="1"/>
                <c:pt idx="0">
                  <c:v>Коэффициент ROE</c:v>
                </c:pt>
              </c:strCache>
            </c:strRef>
          </c:tx>
          <c:spPr>
            <a:ln w="25400">
              <a:solidFill>
                <a:srgbClr val="000080"/>
              </a:solidFill>
              <a:prstDash val="solid"/>
            </a:ln>
          </c:spPr>
          <c:marker>
            <c:symbol val="diamond"/>
            <c:size val="5"/>
            <c:spPr>
              <a:solidFill>
                <a:srgbClr val="000080"/>
              </a:solidFill>
              <a:ln>
                <a:solidFill>
                  <a:srgbClr val="0000FF"/>
                </a:solidFill>
                <a:prstDash val="solid"/>
              </a:ln>
            </c:spPr>
          </c:marker>
          <c:cat>
            <c:strRef>
              <c:f>'4.3.4-график'!#REF!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'4.3.4-график'!#REF!</c:f>
              <c:numCache>
                <c:formatCode>General</c:formatCode>
                <c:ptCount val="8"/>
                <c:pt idx="0">
                  <c:v>4.7149653303887935E-2</c:v>
                </c:pt>
                <c:pt idx="1">
                  <c:v>-7.4588606703370225E-2</c:v>
                </c:pt>
                <c:pt idx="2">
                  <c:v>-3.1300197766942012E-2</c:v>
                </c:pt>
                <c:pt idx="3">
                  <c:v>-1.863610469620848E-2</c:v>
                </c:pt>
                <c:pt idx="4">
                  <c:v>-4.8484823410591016E-2</c:v>
                </c:pt>
                <c:pt idx="5">
                  <c:v>1.8808983950390996E-2</c:v>
                </c:pt>
                <c:pt idx="6">
                  <c:v>-2.7982140954155542E-2</c:v>
                </c:pt>
                <c:pt idx="7">
                  <c:v>-2.0953262218749831E-2</c:v>
                </c:pt>
              </c:numCache>
            </c:numRef>
          </c:val>
          <c:smooth val="0"/>
          <c:extLst>
            <c:ext xmlns:c16="http://schemas.microsoft.com/office/drawing/2014/chart" uri="{C3380CC4-5D6E-409C-BE32-E72D297353CC}">
              <c16:uniqueId val="{00000000-E498-4808-A7F9-2BFD323E71C6}"/>
            </c:ext>
          </c:extLst>
        </c:ser>
        <c:ser>
          <c:idx val="1"/>
          <c:order val="1"/>
          <c:tx>
            <c:strRef>
              <c:f>'4.3.4-график'!#REF!</c:f>
              <c:strCache>
                <c:ptCount val="1"/>
                <c:pt idx="0">
                  <c:v>Коэффициент ROA</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strRef>
              <c:f>'4.3.4-график'!#REF!</c:f>
              <c:strCache>
                <c:ptCount val="8"/>
                <c:pt idx="0">
                  <c:v>01.01.2009</c:v>
                </c:pt>
                <c:pt idx="1">
                  <c:v>01.04.2009</c:v>
                </c:pt>
                <c:pt idx="2">
                  <c:v>01.07.2009</c:v>
                </c:pt>
                <c:pt idx="3">
                  <c:v>01.10.2009</c:v>
                </c:pt>
                <c:pt idx="4">
                  <c:v>01.01.2010</c:v>
                </c:pt>
                <c:pt idx="5">
                  <c:v>01.04.2010</c:v>
                </c:pt>
                <c:pt idx="6">
                  <c:v>01.07.2010</c:v>
                </c:pt>
                <c:pt idx="7">
                  <c:v>01.10.2010</c:v>
                </c:pt>
              </c:strCache>
            </c:strRef>
          </c:cat>
          <c:val>
            <c:numRef>
              <c:f>'4.3.4-график'!#REF!</c:f>
              <c:numCache>
                <c:formatCode>General</c:formatCode>
                <c:ptCount val="8"/>
                <c:pt idx="0">
                  <c:v>4.0489261742996739E-2</c:v>
                </c:pt>
                <c:pt idx="1">
                  <c:v>-3.1416900799079113E-2</c:v>
                </c:pt>
                <c:pt idx="2">
                  <c:v>-1.1019234945272943E-2</c:v>
                </c:pt>
                <c:pt idx="3">
                  <c:v>-6.5717171736762621E-3</c:v>
                </c:pt>
                <c:pt idx="4">
                  <c:v>-1.52746869463408E-2</c:v>
                </c:pt>
                <c:pt idx="5">
                  <c:v>6.728432477440806E-3</c:v>
                </c:pt>
                <c:pt idx="6">
                  <c:v>-9.6201770649595869E-3</c:v>
                </c:pt>
                <c:pt idx="7">
                  <c:v>-8.2835950034634582E-3</c:v>
                </c:pt>
              </c:numCache>
            </c:numRef>
          </c:val>
          <c:smooth val="0"/>
          <c:extLst>
            <c:ext xmlns:c16="http://schemas.microsoft.com/office/drawing/2014/chart" uri="{C3380CC4-5D6E-409C-BE32-E72D297353CC}">
              <c16:uniqueId val="{00000001-E498-4808-A7F9-2BFD323E71C6}"/>
            </c:ext>
          </c:extLst>
        </c:ser>
        <c:dLbls>
          <c:showLegendKey val="0"/>
          <c:showVal val="0"/>
          <c:showCatName val="0"/>
          <c:showSerName val="0"/>
          <c:showPercent val="0"/>
          <c:showBubbleSize val="0"/>
        </c:dLbls>
        <c:marker val="1"/>
        <c:smooth val="0"/>
        <c:axId val="446911160"/>
        <c:axId val="1"/>
      </c:lineChart>
      <c:catAx>
        <c:axId val="4469111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911160"/>
        <c:crosses val="autoZero"/>
        <c:crossBetween val="between"/>
        <c:majorUnit val="0.05"/>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909090909090912E-2"/>
          <c:y val="5.185203939539712E-2"/>
          <c:w val="0.87954545454545452"/>
          <c:h val="0.67778022923983372"/>
        </c:manualLayout>
      </c:layout>
      <c:lineChart>
        <c:grouping val="standard"/>
        <c:varyColors val="0"/>
        <c:ser>
          <c:idx val="0"/>
          <c:order val="0"/>
          <c:tx>
            <c:strRef>
              <c:f>'4.3.4-график'!$B$5</c:f>
              <c:strCache>
                <c:ptCount val="1"/>
                <c:pt idx="0">
                  <c:v> ROE коэффициенті</c:v>
                </c:pt>
              </c:strCache>
            </c:strRef>
          </c:tx>
          <c:spPr>
            <a:ln w="25400">
              <a:solidFill>
                <a:srgbClr val="0000FF"/>
              </a:solidFill>
              <a:prstDash val="solid"/>
            </a:ln>
          </c:spPr>
          <c:marker>
            <c:symbol val="diamond"/>
            <c:size val="3"/>
            <c:spPr>
              <a:solidFill>
                <a:srgbClr val="0000FF"/>
              </a:solidFill>
              <a:ln>
                <a:solidFill>
                  <a:srgbClr val="0000FF"/>
                </a:solidFill>
                <a:prstDash val="solid"/>
              </a:ln>
            </c:spPr>
          </c:marker>
          <c:cat>
            <c:strRef>
              <c:f>'4.3.4-график'!$C$4:$S$4</c:f>
              <c:strCache>
                <c:ptCount val="8"/>
                <c:pt idx="0">
                  <c:v>қаң.2007</c:v>
                </c:pt>
                <c:pt idx="1">
                  <c:v>қаң.2008</c:v>
                </c:pt>
                <c:pt idx="2">
                  <c:v>қаң.2009</c:v>
                </c:pt>
                <c:pt idx="3">
                  <c:v>қаң.2010</c:v>
                </c:pt>
                <c:pt idx="4">
                  <c:v>қаң.2011</c:v>
                </c:pt>
                <c:pt idx="5">
                  <c:v>сәу.2011</c:v>
                </c:pt>
                <c:pt idx="6">
                  <c:v>шіл.2011</c:v>
                </c:pt>
                <c:pt idx="7">
                  <c:v>қаз.2011</c:v>
                </c:pt>
              </c:strCache>
            </c:strRef>
          </c:cat>
          <c:val>
            <c:numRef>
              <c:f>'4.3.4-график'!$C$5:$S$5</c:f>
              <c:numCache>
                <c:formatCode>#\ ##0.000</c:formatCode>
                <c:ptCount val="8"/>
                <c:pt idx="0">
                  <c:v>0.23992683094731476</c:v>
                </c:pt>
                <c:pt idx="1">
                  <c:v>0.11629135942083768</c:v>
                </c:pt>
                <c:pt idx="2">
                  <c:v>4.7149653303887935E-2</c:v>
                </c:pt>
                <c:pt idx="3">
                  <c:v>-4.8484823410591016E-2</c:v>
                </c:pt>
                <c:pt idx="4">
                  <c:v>2.4803095200736865E-2</c:v>
                </c:pt>
                <c:pt idx="5">
                  <c:v>-1.3082603727118577E-2</c:v>
                </c:pt>
                <c:pt idx="6">
                  <c:v>-4.6982883020049299E-3</c:v>
                </c:pt>
                <c:pt idx="7">
                  <c:v>-1.8511702286584181E-2</c:v>
                </c:pt>
              </c:numCache>
            </c:numRef>
          </c:val>
          <c:smooth val="0"/>
          <c:extLst>
            <c:ext xmlns:c16="http://schemas.microsoft.com/office/drawing/2014/chart" uri="{C3380CC4-5D6E-409C-BE32-E72D297353CC}">
              <c16:uniqueId val="{00000000-C51B-45D9-A65D-D8CC0ECE5DB1}"/>
            </c:ext>
          </c:extLst>
        </c:ser>
        <c:ser>
          <c:idx val="1"/>
          <c:order val="1"/>
          <c:tx>
            <c:strRef>
              <c:f>'4.3.4-график'!$B$6</c:f>
              <c:strCache>
                <c:ptCount val="1"/>
                <c:pt idx="0">
                  <c:v> ROA коэффициенті</c:v>
                </c:pt>
              </c:strCache>
            </c:strRef>
          </c:tx>
          <c:spPr>
            <a:ln w="25400">
              <a:solidFill>
                <a:srgbClr val="008000"/>
              </a:solidFill>
              <a:prstDash val="solid"/>
            </a:ln>
          </c:spPr>
          <c:marker>
            <c:symbol val="square"/>
            <c:size val="3"/>
            <c:spPr>
              <a:solidFill>
                <a:srgbClr val="008000"/>
              </a:solidFill>
              <a:ln>
                <a:solidFill>
                  <a:srgbClr val="008000"/>
                </a:solidFill>
                <a:prstDash val="solid"/>
              </a:ln>
            </c:spPr>
          </c:marker>
          <c:cat>
            <c:strRef>
              <c:f>'4.3.4-график'!$C$4:$S$4</c:f>
              <c:strCache>
                <c:ptCount val="8"/>
                <c:pt idx="0">
                  <c:v>қаң.2007</c:v>
                </c:pt>
                <c:pt idx="1">
                  <c:v>қаң.2008</c:v>
                </c:pt>
                <c:pt idx="2">
                  <c:v>қаң.2009</c:v>
                </c:pt>
                <c:pt idx="3">
                  <c:v>қаң.2010</c:v>
                </c:pt>
                <c:pt idx="4">
                  <c:v>қаң.2011</c:v>
                </c:pt>
                <c:pt idx="5">
                  <c:v>сәу.2011</c:v>
                </c:pt>
                <c:pt idx="6">
                  <c:v>шіл.2011</c:v>
                </c:pt>
                <c:pt idx="7">
                  <c:v>қаз.2011</c:v>
                </c:pt>
              </c:strCache>
            </c:strRef>
          </c:cat>
          <c:val>
            <c:numRef>
              <c:f>'4.3.4-график'!$C$6:$S$6</c:f>
              <c:numCache>
                <c:formatCode>#\ ##0.000</c:formatCode>
                <c:ptCount val="8"/>
                <c:pt idx="0">
                  <c:v>0.15466440292300362</c:v>
                </c:pt>
                <c:pt idx="1">
                  <c:v>9.5344671478078055E-2</c:v>
                </c:pt>
                <c:pt idx="2">
                  <c:v>4.0489261742996739E-2</c:v>
                </c:pt>
                <c:pt idx="3">
                  <c:v>-1.52746869463408E-2</c:v>
                </c:pt>
                <c:pt idx="4">
                  <c:v>1.1484952993935182E-2</c:v>
                </c:pt>
                <c:pt idx="5">
                  <c:v>-5.8837829772636985E-3</c:v>
                </c:pt>
                <c:pt idx="6">
                  <c:v>-2.1812658366845154E-3</c:v>
                </c:pt>
                <c:pt idx="7">
                  <c:v>-7.9849083550403623E-3</c:v>
                </c:pt>
              </c:numCache>
            </c:numRef>
          </c:val>
          <c:smooth val="0"/>
          <c:extLst>
            <c:ext xmlns:c16="http://schemas.microsoft.com/office/drawing/2014/chart" uri="{C3380CC4-5D6E-409C-BE32-E72D297353CC}">
              <c16:uniqueId val="{00000001-C51B-45D9-A65D-D8CC0ECE5DB1}"/>
            </c:ext>
          </c:extLst>
        </c:ser>
        <c:dLbls>
          <c:showLegendKey val="0"/>
          <c:showVal val="0"/>
          <c:showCatName val="0"/>
          <c:showSerName val="0"/>
          <c:showPercent val="0"/>
          <c:showBubbleSize val="0"/>
        </c:dLbls>
        <c:marker val="1"/>
        <c:smooth val="0"/>
        <c:axId val="446907880"/>
        <c:axId val="1"/>
      </c:lineChart>
      <c:catAx>
        <c:axId val="446907880"/>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907880"/>
        <c:crosses val="autoZero"/>
        <c:crossBetween val="between"/>
      </c:valAx>
      <c:spPr>
        <a:solidFill>
          <a:srgbClr val="FFFFFF"/>
        </a:solidFill>
        <a:ln w="25400">
          <a:noFill/>
        </a:ln>
      </c:spPr>
    </c:plotArea>
    <c:legend>
      <c:legendPos val="r"/>
      <c:layout>
        <c:manualLayout>
          <c:xMode val="edge"/>
          <c:yMode val="edge"/>
          <c:x val="0.16136363636363638"/>
          <c:y val="0.89629953812043595"/>
          <c:w val="0.6454545454545455"/>
          <c:h val="7.407434199342445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'4.3.5-график'!#REF!</c:f>
              <c:strCache>
                <c:ptCount val="1"/>
                <c:pt idx="0">
                  <c:v>Отношение собственного капитала к обязательствам </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'4.3.5-график'!#REF!</c:f>
              <c:strCache>
                <c:ptCount val="14"/>
                <c:pt idx="0">
                  <c:v>01.01.2006</c:v>
                </c:pt>
                <c:pt idx="1">
                  <c:v>01.01.2007</c:v>
                </c:pt>
                <c:pt idx="2">
                  <c:v>01.01.2008</c:v>
                </c:pt>
                <c:pt idx="3">
                  <c:v>01.04.2008</c:v>
                </c:pt>
                <c:pt idx="4">
                  <c:v>01.07.2008</c:v>
                </c:pt>
                <c:pt idx="5">
                  <c:v>01.10.2008</c:v>
                </c:pt>
                <c:pt idx="6">
                  <c:v>01.01.2009</c:v>
                </c:pt>
                <c:pt idx="7">
                  <c:v>01.04.2009</c:v>
                </c:pt>
                <c:pt idx="8">
                  <c:v>01.07.2009</c:v>
                </c:pt>
                <c:pt idx="9">
                  <c:v>01.10.2009</c:v>
                </c:pt>
                <c:pt idx="10">
                  <c:v>01.01.2010</c:v>
                </c:pt>
                <c:pt idx="11">
                  <c:v>01.04.2010</c:v>
                </c:pt>
                <c:pt idx="12">
                  <c:v>01.07.2010</c:v>
                </c:pt>
                <c:pt idx="13">
                  <c:v>01.10.2010</c:v>
                </c:pt>
              </c:strCache>
            </c:strRef>
          </c:cat>
          <c:val>
            <c:numRef>
              <c:f>'4.3.5-график'!#REF!</c:f>
              <c:numCache>
                <c:formatCode>General</c:formatCode>
                <c:ptCount val="14"/>
                <c:pt idx="0">
                  <c:v>1.87374707561202</c:v>
                </c:pt>
                <c:pt idx="1">
                  <c:v>1.8139807475210969</c:v>
                </c:pt>
                <c:pt idx="2">
                  <c:v>4.5517779105996885</c:v>
                </c:pt>
                <c:pt idx="3">
                  <c:v>4.4816984378334208</c:v>
                </c:pt>
                <c:pt idx="4">
                  <c:v>5.3988275182681136</c:v>
                </c:pt>
                <c:pt idx="5">
                  <c:v>1.9558474615165682</c:v>
                </c:pt>
                <c:pt idx="6">
                  <c:v>6.079111321433941</c:v>
                </c:pt>
                <c:pt idx="7">
                  <c:v>0.72771969837671802</c:v>
                </c:pt>
                <c:pt idx="8">
                  <c:v>0.54332898505309957</c:v>
                </c:pt>
                <c:pt idx="9">
                  <c:v>0.54472033175347723</c:v>
                </c:pt>
                <c:pt idx="10">
                  <c:v>0.4599405052967358</c:v>
                </c:pt>
                <c:pt idx="11">
                  <c:v>0.55696401712343813</c:v>
                </c:pt>
                <c:pt idx="12">
                  <c:v>0.52391874436808072</c:v>
                </c:pt>
                <c:pt idx="13">
                  <c:v>0.6538131477888407</c:v>
                </c:pt>
              </c:numCache>
            </c:numRef>
          </c:val>
          <c:extLst>
            <c:ext xmlns:c16="http://schemas.microsoft.com/office/drawing/2014/chart" uri="{C3380CC4-5D6E-409C-BE32-E72D297353CC}">
              <c16:uniqueId val="{00000000-501F-4983-9B21-6AADD8F1EB43}"/>
            </c:ext>
          </c:extLst>
        </c:ser>
        <c:dLbls>
          <c:showLegendKey val="0"/>
          <c:showVal val="0"/>
          <c:showCatName val="0"/>
          <c:showSerName val="0"/>
          <c:showPercent val="0"/>
          <c:showBubbleSize val="0"/>
        </c:dLbls>
        <c:gapWidth val="150"/>
        <c:axId val="446902960"/>
        <c:axId val="1"/>
      </c:barChart>
      <c:catAx>
        <c:axId val="446902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902960"/>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4756773962347"/>
          <c:y val="5.185203939539712E-2"/>
          <c:w val="0.76053297417736432"/>
          <c:h val="0.6703727950404913"/>
        </c:manualLayout>
      </c:layout>
      <c:barChart>
        <c:barDir val="col"/>
        <c:grouping val="clustered"/>
        <c:varyColors val="0"/>
        <c:ser>
          <c:idx val="0"/>
          <c:order val="0"/>
          <c:tx>
            <c:strRef>
              <c:f>'4.3.5-график'!$B$5</c:f>
              <c:strCache>
                <c:ptCount val="1"/>
                <c:pt idx="0">
                  <c:v>Барлығы</c:v>
                </c:pt>
              </c:strCache>
            </c:strRef>
          </c:tx>
          <c:spPr>
            <a:solidFill>
              <a:srgbClr val="0000FF"/>
            </a:solidFill>
            <a:ln w="3175">
              <a:solidFill>
                <a:srgbClr val="000000"/>
              </a:solidFill>
              <a:prstDash val="solid"/>
            </a:ln>
          </c:spPr>
          <c:invertIfNegative val="0"/>
          <c:cat>
            <c:strRef>
              <c:f>'4.3.5-график'!$C$4:$J$4</c:f>
              <c:strCache>
                <c:ptCount val="8"/>
                <c:pt idx="0">
                  <c:v>01.01.07</c:v>
                </c:pt>
                <c:pt idx="1">
                  <c:v>01.01.08</c:v>
                </c:pt>
                <c:pt idx="2">
                  <c:v>01.01.09</c:v>
                </c:pt>
                <c:pt idx="3">
                  <c:v>01.01.10</c:v>
                </c:pt>
                <c:pt idx="4">
                  <c:v>01.01.11</c:v>
                </c:pt>
                <c:pt idx="5">
                  <c:v>01.04.11</c:v>
                </c:pt>
                <c:pt idx="6">
                  <c:v>01.07.11</c:v>
                </c:pt>
                <c:pt idx="7">
                  <c:v>01.10.11</c:v>
                </c:pt>
              </c:strCache>
            </c:strRef>
          </c:cat>
          <c:val>
            <c:numRef>
              <c:f>'4.3.5-график'!$C$5:$J$5</c:f>
              <c:numCache>
                <c:formatCode>#\ ##0.0</c:formatCode>
                <c:ptCount val="8"/>
                <c:pt idx="0">
                  <c:v>104.4</c:v>
                </c:pt>
                <c:pt idx="1">
                  <c:v>180.4</c:v>
                </c:pt>
                <c:pt idx="2">
                  <c:v>170.4</c:v>
                </c:pt>
                <c:pt idx="3">
                  <c:v>68.400000000000006</c:v>
                </c:pt>
                <c:pt idx="4">
                  <c:v>76.8</c:v>
                </c:pt>
                <c:pt idx="5">
                  <c:v>75.400000000000006</c:v>
                </c:pt>
                <c:pt idx="6">
                  <c:v>69</c:v>
                </c:pt>
                <c:pt idx="7">
                  <c:v>60.6</c:v>
                </c:pt>
              </c:numCache>
            </c:numRef>
          </c:val>
          <c:extLst>
            <c:ext xmlns:c16="http://schemas.microsoft.com/office/drawing/2014/chart" uri="{C3380CC4-5D6E-409C-BE32-E72D297353CC}">
              <c16:uniqueId val="{00000000-0FE4-40CF-9F02-C1F7C97AC39D}"/>
            </c:ext>
          </c:extLst>
        </c:ser>
        <c:dLbls>
          <c:showLegendKey val="0"/>
          <c:showVal val="0"/>
          <c:showCatName val="0"/>
          <c:showSerName val="0"/>
          <c:showPercent val="0"/>
          <c:showBubbleSize val="0"/>
        </c:dLbls>
        <c:gapWidth val="100"/>
        <c:axId val="446907552"/>
        <c:axId val="1"/>
      </c:barChart>
      <c:lineChart>
        <c:grouping val="standard"/>
        <c:varyColors val="0"/>
        <c:ser>
          <c:idx val="1"/>
          <c:order val="1"/>
          <c:tx>
            <c:strRef>
              <c:f>'4.3.5-график'!$B$6</c:f>
              <c:strCache>
                <c:ptCount val="1"/>
                <c:pt idx="0">
                  <c:v>Үмітсіз (оң ось)</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'4.3.5-график'!$C$4:$J$4</c:f>
              <c:strCache>
                <c:ptCount val="8"/>
                <c:pt idx="0">
                  <c:v>01.01.07</c:v>
                </c:pt>
                <c:pt idx="1">
                  <c:v>01.01.08</c:v>
                </c:pt>
                <c:pt idx="2">
                  <c:v>01.01.09</c:v>
                </c:pt>
                <c:pt idx="3">
                  <c:v>01.01.10</c:v>
                </c:pt>
                <c:pt idx="4">
                  <c:v>01.01.11</c:v>
                </c:pt>
                <c:pt idx="5">
                  <c:v>01.04.11</c:v>
                </c:pt>
                <c:pt idx="6">
                  <c:v>01.07.11</c:v>
                </c:pt>
                <c:pt idx="7">
                  <c:v>01.10.11</c:v>
                </c:pt>
              </c:strCache>
            </c:strRef>
          </c:cat>
          <c:val>
            <c:numRef>
              <c:f>'4.3.5-график'!$C$6:$J$6</c:f>
              <c:numCache>
                <c:formatCode>#,##0</c:formatCode>
                <c:ptCount val="8"/>
                <c:pt idx="0">
                  <c:v>193915</c:v>
                </c:pt>
                <c:pt idx="1">
                  <c:v>997139</c:v>
                </c:pt>
                <c:pt idx="2">
                  <c:v>1424502</c:v>
                </c:pt>
                <c:pt idx="3">
                  <c:v>7327119</c:v>
                </c:pt>
                <c:pt idx="4">
                  <c:v>6541634</c:v>
                </c:pt>
                <c:pt idx="5">
                  <c:v>6536089</c:v>
                </c:pt>
                <c:pt idx="6">
                  <c:v>6262963</c:v>
                </c:pt>
                <c:pt idx="7">
                  <c:v>1420010</c:v>
                </c:pt>
              </c:numCache>
            </c:numRef>
          </c:val>
          <c:smooth val="0"/>
          <c:extLst>
            <c:ext xmlns:c16="http://schemas.microsoft.com/office/drawing/2014/chart" uri="{C3380CC4-5D6E-409C-BE32-E72D297353CC}">
              <c16:uniqueId val="{00000001-0FE4-40CF-9F02-C1F7C97AC39D}"/>
            </c:ext>
          </c:extLst>
        </c:ser>
        <c:dLbls>
          <c:showLegendKey val="0"/>
          <c:showVal val="0"/>
          <c:showCatName val="0"/>
          <c:showSerName val="0"/>
          <c:showPercent val="0"/>
          <c:showBubbleSize val="0"/>
        </c:dLbls>
        <c:marker val="1"/>
        <c:smooth val="0"/>
        <c:axId val="3"/>
        <c:axId val="4"/>
      </c:lineChart>
      <c:catAx>
        <c:axId val="44690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7738359201773836E-2"/>
              <c:y val="0.270370370370370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69075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dispUnits>
          <c:builtInUnit val="thousands"/>
          <c:dispUnitsLbl>
            <c:layout>
              <c:manualLayout>
                <c:xMode val="edge"/>
                <c:yMode val="edge"/>
                <c:x val="0.94235033259423506"/>
                <c:y val="0.27037037037037037"/>
              </c:manualLayout>
            </c:layout>
            <c:tx>
              <c:rich>
                <a:bodyPr rot="5400000" vert="horz"/>
                <a:lstStyle/>
                <a:p>
                  <a:pPr algn="ctr">
                    <a:defRPr sz="800" b="1" i="0" u="none" strike="noStrike" baseline="0">
                      <a:solidFill>
                        <a:srgbClr val="000000"/>
                      </a:solidFill>
                      <a:latin typeface="Times New Roman"/>
                      <a:ea typeface="Times New Roman"/>
                      <a:cs typeface="Times New Roman"/>
                    </a:defRPr>
                  </a:pPr>
                  <a:r>
                    <a:rPr lang="ru-RU"/>
                    <a:t>млн.теңге</a:t>
                  </a:r>
                </a:p>
              </c:rich>
            </c:tx>
            <c:spPr>
              <a:noFill/>
              <a:ln w="25400">
                <a:noFill/>
              </a:ln>
            </c:spPr>
          </c:dispUnitsLbl>
        </c:dispUnits>
      </c:valAx>
      <c:spPr>
        <a:solidFill>
          <a:srgbClr val="FFFFFF"/>
        </a:solidFill>
        <a:ln w="25400">
          <a:noFill/>
        </a:ln>
      </c:spPr>
    </c:plotArea>
    <c:legend>
      <c:legendPos val="r"/>
      <c:layout>
        <c:manualLayout>
          <c:xMode val="edge"/>
          <c:yMode val="edge"/>
          <c:x val="0.14634146341463414"/>
          <c:y val="0.88148148148148153"/>
          <c:w val="0.72062084257206205"/>
          <c:h val="0.103703703703703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'4.3.6-график'!#REF!</c:f>
              <c:strCache>
                <c:ptCount val="1"/>
                <c:pt idx="0">
                  <c:v>Активы</c:v>
                </c:pt>
              </c:strCache>
            </c:strRef>
          </c:tx>
          <c:spPr>
            <a:solidFill>
              <a:srgbClr val="9999FF"/>
            </a:solidFill>
            <a:ln w="12700">
              <a:solidFill>
                <a:srgbClr val="000000"/>
              </a:solidFill>
              <a:prstDash val="solid"/>
            </a:ln>
          </c:spPr>
          <c:invertIfNegative val="0"/>
          <c:cat>
            <c:strRef>
              <c:f>'4.3.6-график'!#REF!</c:f>
              <c:strCache>
                <c:ptCount val="11"/>
                <c:pt idx="0">
                  <c:v>01.01.2006</c:v>
                </c:pt>
                <c:pt idx="1">
                  <c:v>01.01.2007</c:v>
                </c:pt>
                <c:pt idx="2">
                  <c:v>01.01.2008</c:v>
                </c:pt>
                <c:pt idx="3">
                  <c:v>01.01.2009</c:v>
                </c:pt>
                <c:pt idx="4">
                  <c:v>01.04.2009</c:v>
                </c:pt>
                <c:pt idx="5">
                  <c:v>01.07.2009</c:v>
                </c:pt>
                <c:pt idx="6">
                  <c:v>01.10.2009</c:v>
                </c:pt>
                <c:pt idx="7">
                  <c:v>01.01.2010</c:v>
                </c:pt>
                <c:pt idx="8">
                  <c:v>01.04.2010</c:v>
                </c:pt>
                <c:pt idx="9">
                  <c:v>01.07.2010</c:v>
                </c:pt>
                <c:pt idx="10">
                  <c:v>01.10.2010</c:v>
                </c:pt>
              </c:strCache>
            </c:strRef>
          </c:cat>
          <c:val>
            <c:numRef>
              <c:f>'4.3.6-график'!#REF!</c:f>
              <c:numCache>
                <c:formatCode>General</c:formatCode>
                <c:ptCount val="11"/>
                <c:pt idx="0">
                  <c:v>75.346254000000002</c:v>
                </c:pt>
                <c:pt idx="1">
                  <c:v>126.554328</c:v>
                </c:pt>
                <c:pt idx="2">
                  <c:v>216.13512499999999</c:v>
                </c:pt>
                <c:pt idx="3">
                  <c:v>214.57782499999999</c:v>
                </c:pt>
                <c:pt idx="4">
                  <c:v>102.24359800000001</c:v>
                </c:pt>
                <c:pt idx="5">
                  <c:v>90.543131000000002</c:v>
                </c:pt>
                <c:pt idx="6">
                  <c:v>86.123118000000005</c:v>
                </c:pt>
                <c:pt idx="7">
                  <c:v>80.280483000000004</c:v>
                </c:pt>
                <c:pt idx="8">
                  <c:v>78.173344999999998</c:v>
                </c:pt>
                <c:pt idx="9">
                  <c:v>121.20461299999999</c:v>
                </c:pt>
                <c:pt idx="10">
                  <c:v>122.183408</c:v>
                </c:pt>
              </c:numCache>
            </c:numRef>
          </c:val>
          <c:extLst>
            <c:ext xmlns:c16="http://schemas.microsoft.com/office/drawing/2014/chart" uri="{C3380CC4-5D6E-409C-BE32-E72D297353CC}">
              <c16:uniqueId val="{00000000-BA1A-4E13-8B07-206471AD936D}"/>
            </c:ext>
          </c:extLst>
        </c:ser>
        <c:ser>
          <c:idx val="1"/>
          <c:order val="1"/>
          <c:tx>
            <c:strRef>
              <c:f>'4.3.6-график'!#REF!</c:f>
              <c:strCache>
                <c:ptCount val="1"/>
                <c:pt idx="0">
                  <c:v>Обязательства</c:v>
                </c:pt>
              </c:strCache>
            </c:strRef>
          </c:tx>
          <c:spPr>
            <a:solidFill>
              <a:srgbClr val="993366"/>
            </a:solidFill>
            <a:ln w="12700">
              <a:solidFill>
                <a:srgbClr val="000000"/>
              </a:solidFill>
              <a:prstDash val="solid"/>
            </a:ln>
          </c:spPr>
          <c:invertIfNegative val="0"/>
          <c:val>
            <c:numRef>
              <c:f>'4.3.6-график'!#REF!</c:f>
              <c:numCache>
                <c:formatCode>General</c:formatCode>
                <c:ptCount val="11"/>
                <c:pt idx="0">
                  <c:v>62.053899000000001</c:v>
                </c:pt>
                <c:pt idx="1">
                  <c:v>98.836708999999999</c:v>
                </c:pt>
                <c:pt idx="2">
                  <c:v>171.56764999999999</c:v>
                </c:pt>
                <c:pt idx="3">
                  <c:v>162.37736200000001</c:v>
                </c:pt>
                <c:pt idx="4">
                  <c:v>77.938503999999995</c:v>
                </c:pt>
                <c:pt idx="5">
                  <c:v>67.214296000000004</c:v>
                </c:pt>
                <c:pt idx="6">
                  <c:v>67.732174000000001</c:v>
                </c:pt>
                <c:pt idx="7">
                  <c:v>61.660367999999998</c:v>
                </c:pt>
                <c:pt idx="8">
                  <c:v>59.570481999999998</c:v>
                </c:pt>
                <c:pt idx="9">
                  <c:v>87.725098000000003</c:v>
                </c:pt>
                <c:pt idx="10">
                  <c:v>89.254090000000005</c:v>
                </c:pt>
              </c:numCache>
            </c:numRef>
          </c:val>
          <c:extLst>
            <c:ext xmlns:c16="http://schemas.microsoft.com/office/drawing/2014/chart" uri="{C3380CC4-5D6E-409C-BE32-E72D297353CC}">
              <c16:uniqueId val="{00000001-BA1A-4E13-8B07-206471AD936D}"/>
            </c:ext>
          </c:extLst>
        </c:ser>
        <c:ser>
          <c:idx val="2"/>
          <c:order val="2"/>
          <c:tx>
            <c:strRef>
              <c:f>'4.3.6-график'!#REF!</c:f>
              <c:strCache>
                <c:ptCount val="1"/>
                <c:pt idx="0">
                  <c:v>Капитал</c:v>
                </c:pt>
              </c:strCache>
            </c:strRef>
          </c:tx>
          <c:spPr>
            <a:solidFill>
              <a:srgbClr val="FFFFCC"/>
            </a:solidFill>
            <a:ln w="12700">
              <a:solidFill>
                <a:srgbClr val="000000"/>
              </a:solidFill>
              <a:prstDash val="solid"/>
            </a:ln>
          </c:spPr>
          <c:invertIfNegative val="0"/>
          <c:val>
            <c:numRef>
              <c:f>'4.3.6-график'!#REF!</c:f>
              <c:numCache>
                <c:formatCode>General</c:formatCode>
                <c:ptCount val="11"/>
                <c:pt idx="0">
                  <c:v>13.292355000000001</c:v>
                </c:pt>
                <c:pt idx="1">
                  <c:v>27.717925000000001</c:v>
                </c:pt>
                <c:pt idx="2">
                  <c:v>44.567475000000002</c:v>
                </c:pt>
                <c:pt idx="3">
                  <c:v>52.200462999999999</c:v>
                </c:pt>
                <c:pt idx="4">
                  <c:v>24.305094</c:v>
                </c:pt>
                <c:pt idx="5">
                  <c:v>23.328835000000002</c:v>
                </c:pt>
                <c:pt idx="6">
                  <c:v>18.390944000000001</c:v>
                </c:pt>
                <c:pt idx="7">
                  <c:v>18.620114999999998</c:v>
                </c:pt>
                <c:pt idx="8">
                  <c:v>18.602862999999999</c:v>
                </c:pt>
                <c:pt idx="9">
                  <c:v>33.479514999999999</c:v>
                </c:pt>
                <c:pt idx="10">
                  <c:v>32.929318000000002</c:v>
                </c:pt>
              </c:numCache>
            </c:numRef>
          </c:val>
          <c:extLst>
            <c:ext xmlns:c16="http://schemas.microsoft.com/office/drawing/2014/chart" uri="{C3380CC4-5D6E-409C-BE32-E72D297353CC}">
              <c16:uniqueId val="{00000002-BA1A-4E13-8B07-206471AD936D}"/>
            </c:ext>
          </c:extLst>
        </c:ser>
        <c:dLbls>
          <c:showLegendKey val="0"/>
          <c:showVal val="0"/>
          <c:showCatName val="0"/>
          <c:showSerName val="0"/>
          <c:showPercent val="0"/>
          <c:showBubbleSize val="0"/>
        </c:dLbls>
        <c:gapWidth val="150"/>
        <c:axId val="449022120"/>
        <c:axId val="1"/>
      </c:barChart>
      <c:lineChart>
        <c:grouping val="standard"/>
        <c:varyColors val="0"/>
        <c:ser>
          <c:idx val="3"/>
          <c:order val="3"/>
          <c:tx>
            <c:strRef>
              <c:f>'4.3.6-график'!#REF!</c:f>
              <c:strCache>
                <c:ptCount val="1"/>
                <c:pt idx="0">
                  <c:v>Отношение собственного капитала к обязательствам (правая ось)</c:v>
                </c:pt>
              </c:strCache>
            </c:strRef>
          </c:tx>
          <c:spPr>
            <a:ln w="25400">
              <a:solidFill>
                <a:srgbClr val="00FFFF"/>
              </a:solidFill>
              <a:prstDash val="solid"/>
            </a:ln>
          </c:spPr>
          <c:marker>
            <c:symbol val="none"/>
          </c:marker>
          <c:val>
            <c:numRef>
              <c:f>'4.3.6-график'!#REF!</c:f>
              <c:numCache>
                <c:formatCode>General</c:formatCode>
                <c:ptCount val="11"/>
                <c:pt idx="0">
                  <c:v>0.21420660448749562</c:v>
                </c:pt>
                <c:pt idx="1">
                  <c:v>0.28044160191533696</c:v>
                </c:pt>
                <c:pt idx="2">
                  <c:v>0.25976619135367307</c:v>
                </c:pt>
                <c:pt idx="3">
                  <c:v>0.32147623509242623</c:v>
                </c:pt>
                <c:pt idx="4">
                  <c:v>0.31184963468120974</c:v>
                </c:pt>
                <c:pt idx="5">
                  <c:v>0.34708144529253121</c:v>
                </c:pt>
                <c:pt idx="6">
                  <c:v>0.27152448997133921</c:v>
                </c:pt>
                <c:pt idx="7">
                  <c:v>0.30197865507387173</c:v>
                </c:pt>
                <c:pt idx="8">
                  <c:v>0.31228323786267165</c:v>
                </c:pt>
                <c:pt idx="9">
                  <c:v>0.3816412379499422</c:v>
                </c:pt>
                <c:pt idx="10">
                  <c:v>0.36893903685534185</c:v>
                </c:pt>
              </c:numCache>
            </c:numRef>
          </c:val>
          <c:smooth val="0"/>
          <c:extLst>
            <c:ext xmlns:c16="http://schemas.microsoft.com/office/drawing/2014/chart" uri="{C3380CC4-5D6E-409C-BE32-E72D297353CC}">
              <c16:uniqueId val="{00000003-BA1A-4E13-8B07-206471AD936D}"/>
            </c:ext>
          </c:extLst>
        </c:ser>
        <c:dLbls>
          <c:showLegendKey val="0"/>
          <c:showVal val="0"/>
          <c:showCatName val="0"/>
          <c:showSerName val="0"/>
          <c:showPercent val="0"/>
          <c:showBubbleSize val="0"/>
        </c:dLbls>
        <c:marker val="1"/>
        <c:smooth val="0"/>
        <c:axId val="3"/>
        <c:axId val="4"/>
      </c:lineChart>
      <c:catAx>
        <c:axId val="449022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22120"/>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4"/>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98965171792889E-2"/>
          <c:y val="5.6680273991558845E-2"/>
          <c:w val="0.89663019732070459"/>
          <c:h val="0.60728864990955911"/>
        </c:manualLayout>
      </c:layout>
      <c:lineChart>
        <c:grouping val="standard"/>
        <c:varyColors val="0"/>
        <c:ser>
          <c:idx val="0"/>
          <c:order val="0"/>
          <c:tx>
            <c:strRef>
              <c:f>'2.1.2.3-график'!$C$4</c:f>
              <c:strCache>
                <c:ptCount val="1"/>
                <c:pt idx="0">
                  <c:v>НТАБ</c:v>
                </c:pt>
              </c:strCache>
            </c:strRef>
          </c:tx>
          <c:spPr>
            <a:ln w="25400">
              <a:solidFill>
                <a:srgbClr val="FF00FF"/>
              </a:solidFill>
              <a:prstDash val="solid"/>
            </a:ln>
          </c:spPr>
          <c:marker>
            <c:symbol val="diamond"/>
            <c:size val="5"/>
            <c:spPr>
              <a:solidFill>
                <a:srgbClr val="FF99CC"/>
              </a:solidFill>
              <a:ln>
                <a:solidFill>
                  <a:srgbClr val="FF00FF"/>
                </a:solidFill>
                <a:prstDash val="solid"/>
              </a:ln>
            </c:spPr>
          </c:marker>
          <c:cat>
            <c:strRef>
              <c:f>'2.1.2.3-график'!$B$5:$B$19</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'2.1.2.3-график'!$C$5:$C$19</c:f>
              <c:numCache>
                <c:formatCode>0.0</c:formatCode>
                <c:ptCount val="15"/>
                <c:pt idx="0">
                  <c:v>108.13315548123494</c:v>
                </c:pt>
                <c:pt idx="1">
                  <c:v>105.3824147117582</c:v>
                </c:pt>
                <c:pt idx="2">
                  <c:v>110.27972871273339</c:v>
                </c:pt>
                <c:pt idx="3">
                  <c:v>123.24156218214505</c:v>
                </c:pt>
                <c:pt idx="4">
                  <c:v>115.10706156869379</c:v>
                </c:pt>
                <c:pt idx="5">
                  <c:v>103.11094827583959</c:v>
                </c:pt>
                <c:pt idx="6">
                  <c:v>100.27628674931906</c:v>
                </c:pt>
                <c:pt idx="7">
                  <c:v>98.480836273749546</c:v>
                </c:pt>
                <c:pt idx="8">
                  <c:v>104.54576705775094</c:v>
                </c:pt>
                <c:pt idx="9">
                  <c:v>110.71677484618853</c:v>
                </c:pt>
                <c:pt idx="10">
                  <c:v>109.06621369961817</c:v>
                </c:pt>
                <c:pt idx="11">
                  <c:v>106.61225203546643</c:v>
                </c:pt>
                <c:pt idx="12">
                  <c:v>107.57453871049445</c:v>
                </c:pt>
                <c:pt idx="13">
                  <c:v>104.44082217833517</c:v>
                </c:pt>
                <c:pt idx="14">
                  <c:v>106.50065841034397</c:v>
                </c:pt>
              </c:numCache>
            </c:numRef>
          </c:val>
          <c:smooth val="0"/>
          <c:extLst>
            <c:ext xmlns:c16="http://schemas.microsoft.com/office/drawing/2014/chart" uri="{C3380CC4-5D6E-409C-BE32-E72D297353CC}">
              <c16:uniqueId val="{00000000-1486-4F8D-91AB-F1C222543BF4}"/>
            </c:ext>
          </c:extLst>
        </c:ser>
        <c:ser>
          <c:idx val="1"/>
          <c:order val="1"/>
          <c:tx>
            <c:strRef>
              <c:f>'2.1.2.3-график'!$D$4</c:f>
              <c:strCache>
                <c:ptCount val="1"/>
                <c:pt idx="0">
                  <c:v>Сауда талаптарының индекстері</c:v>
                </c:pt>
              </c:strCache>
            </c:strRef>
          </c:tx>
          <c:spPr>
            <a:ln w="25400">
              <a:solidFill>
                <a:srgbClr val="0000FF"/>
              </a:solidFill>
              <a:prstDash val="solid"/>
            </a:ln>
          </c:spPr>
          <c:marker>
            <c:symbol val="square"/>
            <c:size val="5"/>
            <c:spPr>
              <a:solidFill>
                <a:srgbClr val="99CCFF"/>
              </a:solidFill>
              <a:ln>
                <a:solidFill>
                  <a:srgbClr val="0000FF"/>
                </a:solidFill>
                <a:prstDash val="solid"/>
              </a:ln>
            </c:spPr>
          </c:marker>
          <c:cat>
            <c:strRef>
              <c:f>'2.1.2.3-график'!$B$5:$B$19</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'2.1.2.3-график'!$D$5:$D$18</c:f>
              <c:numCache>
                <c:formatCode>0.0</c:formatCode>
                <c:ptCount val="14"/>
                <c:pt idx="0">
                  <c:v>100.53694405452165</c:v>
                </c:pt>
                <c:pt idx="1">
                  <c:v>98.772628224959078</c:v>
                </c:pt>
                <c:pt idx="2">
                  <c:v>107.09370143026497</c:v>
                </c:pt>
                <c:pt idx="3">
                  <c:v>83.642297900127872</c:v>
                </c:pt>
                <c:pt idx="4">
                  <c:v>64.756246551976076</c:v>
                </c:pt>
                <c:pt idx="5">
                  <c:v>103.82010777597132</c:v>
                </c:pt>
                <c:pt idx="6">
                  <c:v>127.76681695382391</c:v>
                </c:pt>
                <c:pt idx="7">
                  <c:v>107.28136760313269</c:v>
                </c:pt>
                <c:pt idx="8">
                  <c:v>101.62326608006775</c:v>
                </c:pt>
                <c:pt idx="9">
                  <c:v>108.65389720209775</c:v>
                </c:pt>
                <c:pt idx="10">
                  <c:v>101.63620733833287</c:v>
                </c:pt>
                <c:pt idx="11">
                  <c:v>105.70589762090479</c:v>
                </c:pt>
                <c:pt idx="12">
                  <c:v>120.93850833494486</c:v>
                </c:pt>
                <c:pt idx="13">
                  <c:v>104.25374800407599</c:v>
                </c:pt>
              </c:numCache>
            </c:numRef>
          </c:val>
          <c:smooth val="0"/>
          <c:extLst>
            <c:ext xmlns:c16="http://schemas.microsoft.com/office/drawing/2014/chart" uri="{C3380CC4-5D6E-409C-BE32-E72D297353CC}">
              <c16:uniqueId val="{00000001-1486-4F8D-91AB-F1C222543BF4}"/>
            </c:ext>
          </c:extLst>
        </c:ser>
        <c:ser>
          <c:idx val="2"/>
          <c:order val="2"/>
          <c:tx>
            <c:strRef>
              <c:f>'2.1.2.3-график'!$E$4</c:f>
              <c:strCache>
                <c:ptCount val="1"/>
                <c:pt idx="0">
                  <c:v>Экспорттың орташа келісімшарт бағалары</c:v>
                </c:pt>
              </c:strCache>
            </c:strRef>
          </c:tx>
          <c:spPr>
            <a:ln w="25400">
              <a:solidFill>
                <a:srgbClr val="008000"/>
              </a:solidFill>
              <a:prstDash val="solid"/>
            </a:ln>
          </c:spPr>
          <c:marker>
            <c:symbol val="triangle"/>
            <c:size val="5"/>
            <c:spPr>
              <a:solidFill>
                <a:srgbClr val="FFFF00"/>
              </a:solidFill>
              <a:ln>
                <a:solidFill>
                  <a:srgbClr val="008000"/>
                </a:solidFill>
                <a:prstDash val="solid"/>
              </a:ln>
            </c:spPr>
          </c:marker>
          <c:cat>
            <c:strRef>
              <c:f>'2.1.2.3-график'!$B$5:$B$19</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'2.1.2.3-график'!$E$5:$E$18</c:f>
              <c:numCache>
                <c:formatCode>0.0</c:formatCode>
                <c:ptCount val="14"/>
                <c:pt idx="0">
                  <c:v>110.78349670226235</c:v>
                </c:pt>
                <c:pt idx="1">
                  <c:v>110.69367524495452</c:v>
                </c:pt>
                <c:pt idx="2">
                  <c:v>110.52368727345691</c:v>
                </c:pt>
                <c:pt idx="3">
                  <c:v>70.008686911305233</c:v>
                </c:pt>
                <c:pt idx="4" formatCode="0.00">
                  <c:v>54.373341647805226</c:v>
                </c:pt>
                <c:pt idx="5" formatCode="0.00">
                  <c:v>99.158253232223629</c:v>
                </c:pt>
                <c:pt idx="6" formatCode="0.00">
                  <c:v>128.15610574611617</c:v>
                </c:pt>
                <c:pt idx="7" formatCode="0.00">
                  <c:v>106.04172805637839</c:v>
                </c:pt>
                <c:pt idx="8" formatCode="0.00">
                  <c:v>96.55669902782563</c:v>
                </c:pt>
                <c:pt idx="9" formatCode="0.00">
                  <c:v>107.16778381038199</c:v>
                </c:pt>
                <c:pt idx="10" formatCode="0.00">
                  <c:v>93.840464689816542</c:v>
                </c:pt>
                <c:pt idx="11" formatCode="0.00">
                  <c:v>107.52175241852662</c:v>
                </c:pt>
                <c:pt idx="12" formatCode="0.00">
                  <c:v>114.8990453367316</c:v>
                </c:pt>
                <c:pt idx="13" formatCode="0.00">
                  <c:v>113.44155605510717</c:v>
                </c:pt>
              </c:numCache>
            </c:numRef>
          </c:val>
          <c:smooth val="0"/>
          <c:extLst>
            <c:ext xmlns:c16="http://schemas.microsoft.com/office/drawing/2014/chart" uri="{C3380CC4-5D6E-409C-BE32-E72D297353CC}">
              <c16:uniqueId val="{00000002-1486-4F8D-91AB-F1C222543BF4}"/>
            </c:ext>
          </c:extLst>
        </c:ser>
        <c:ser>
          <c:idx val="3"/>
          <c:order val="3"/>
          <c:tx>
            <c:strRef>
              <c:f>'2.1.2.3-график'!$F$4</c:f>
              <c:strCache>
                <c:ptCount val="1"/>
                <c:pt idx="0">
                  <c:v>Импорттың орташа келісімшарт бағалары</c:v>
                </c:pt>
              </c:strCache>
            </c:strRef>
          </c:tx>
          <c:spPr>
            <a:ln w="25400">
              <a:solidFill>
                <a:srgbClr val="00FFFF"/>
              </a:solidFill>
              <a:prstDash val="solid"/>
            </a:ln>
          </c:spPr>
          <c:marker>
            <c:symbol val="circle"/>
            <c:size val="5"/>
            <c:spPr>
              <a:solidFill>
                <a:srgbClr val="CCFFFF"/>
              </a:solidFill>
              <a:ln>
                <a:solidFill>
                  <a:srgbClr val="00FFFF"/>
                </a:solidFill>
                <a:prstDash val="solid"/>
              </a:ln>
            </c:spPr>
          </c:marker>
          <c:cat>
            <c:strRef>
              <c:f>'2.1.2.3-график'!$B$5:$B$19</c:f>
              <c:strCache>
                <c:ptCount val="15"/>
                <c:pt idx="0">
                  <c:v>1-тоқ. 2008</c:v>
                </c:pt>
                <c:pt idx="1">
                  <c:v>2-тоқ. 2008</c:v>
                </c:pt>
                <c:pt idx="2">
                  <c:v>3-тоқ. 2008</c:v>
                </c:pt>
                <c:pt idx="3">
                  <c:v>4-тоқ. 2008</c:v>
                </c:pt>
                <c:pt idx="4">
                  <c:v>1-тоқ. 2009</c:v>
                </c:pt>
                <c:pt idx="5">
                  <c:v>2-тоқ. 2009</c:v>
                </c:pt>
                <c:pt idx="6">
                  <c:v>3-тоқ. 2009</c:v>
                </c:pt>
                <c:pt idx="7">
                  <c:v>4-тоқ. 2009</c:v>
                </c:pt>
                <c:pt idx="8">
                  <c:v>1-тоқ. 2010</c:v>
                </c:pt>
                <c:pt idx="9">
                  <c:v>2-тоқ. 2010</c:v>
                </c:pt>
                <c:pt idx="10">
                  <c:v>3-тоқ. 2010</c:v>
                </c:pt>
                <c:pt idx="11">
                  <c:v>4-тоқ. 2010</c:v>
                </c:pt>
                <c:pt idx="12">
                  <c:v>1-тоқ. 2011</c:v>
                </c:pt>
                <c:pt idx="13">
                  <c:v>2-тоқ. 2011</c:v>
                </c:pt>
                <c:pt idx="14">
                  <c:v>3-тоқ. 2011*</c:v>
                </c:pt>
              </c:strCache>
            </c:strRef>
          </c:cat>
          <c:val>
            <c:numRef>
              <c:f>'2.1.2.3-график'!$F$5:$F$18</c:f>
              <c:numCache>
                <c:formatCode>0.0</c:formatCode>
                <c:ptCount val="14"/>
                <c:pt idx="0">
                  <c:v>110.19182823200191</c:v>
                </c:pt>
                <c:pt idx="1">
                  <c:v>112.06918073785049</c:v>
                </c:pt>
                <c:pt idx="2">
                  <c:v>103.20278951738857</c:v>
                </c:pt>
                <c:pt idx="3">
                  <c:v>83.700099912245719</c:v>
                </c:pt>
                <c:pt idx="4" formatCode="0.00">
                  <c:v>83.966172443554015</c:v>
                </c:pt>
                <c:pt idx="5" formatCode="0.00">
                  <c:v>95.509680500614294</c:v>
                </c:pt>
                <c:pt idx="6" formatCode="0.00">
                  <c:v>100.30468693012284</c:v>
                </c:pt>
                <c:pt idx="7" formatCode="0.00">
                  <c:v>98.844496882869606</c:v>
                </c:pt>
                <c:pt idx="8" formatCode="0.00">
                  <c:v>95.014363100424035</c:v>
                </c:pt>
                <c:pt idx="9" formatCode="0.00">
                  <c:v>98.632250264386215</c:v>
                </c:pt>
                <c:pt idx="10" formatCode="0.00">
                  <c:v>92.329758407291436</c:v>
                </c:pt>
                <c:pt idx="11" formatCode="0.00">
                  <c:v>101.7178367891393</c:v>
                </c:pt>
                <c:pt idx="12" formatCode="0.00">
                  <c:v>95.006170423826717</c:v>
                </c:pt>
                <c:pt idx="13" formatCode="0.00">
                  <c:v>108.81292828980304</c:v>
                </c:pt>
              </c:numCache>
            </c:numRef>
          </c:val>
          <c:smooth val="0"/>
          <c:extLst>
            <c:ext xmlns:c16="http://schemas.microsoft.com/office/drawing/2014/chart" uri="{C3380CC4-5D6E-409C-BE32-E72D297353CC}">
              <c16:uniqueId val="{00000003-1486-4F8D-91AB-F1C222543BF4}"/>
            </c:ext>
          </c:extLst>
        </c:ser>
        <c:dLbls>
          <c:showLegendKey val="0"/>
          <c:showVal val="0"/>
          <c:showCatName val="0"/>
          <c:showSerName val="0"/>
          <c:showPercent val="0"/>
          <c:showBubbleSize val="0"/>
        </c:dLbls>
        <c:marker val="1"/>
        <c:smooth val="0"/>
        <c:axId val="403722664"/>
        <c:axId val="1"/>
      </c:lineChart>
      <c:catAx>
        <c:axId val="403722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30"/>
          <c:min val="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722664"/>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9470360906873394"/>
          <c:y val="8.415841584158416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141306527030145"/>
          <c:y val="0.14851521048115157"/>
          <c:w val="0.74172345328765976"/>
          <c:h val="0.6584174331331053"/>
        </c:manualLayout>
      </c:layout>
      <c:pie3DChart>
        <c:varyColors val="1"/>
        <c:ser>
          <c:idx val="0"/>
          <c:order val="0"/>
          <c:tx>
            <c:strRef>
              <c:f>'4.3.6-график'!$C$3</c:f>
              <c:strCache>
                <c:ptCount val="1"/>
                <c:pt idx="0">
                  <c:v>01.10.2010</c:v>
                </c:pt>
              </c:strCache>
            </c:strRef>
          </c:tx>
          <c:spPr>
            <a:solidFill>
              <a:srgbClr val="9999FF"/>
            </a:solidFill>
            <a:ln w="3175">
              <a:solidFill>
                <a:srgbClr val="000000"/>
              </a:solidFill>
              <a:prstDash val="solid"/>
            </a:ln>
          </c:spPr>
          <c:explosion val="25"/>
          <c:dPt>
            <c:idx val="0"/>
            <c:bubble3D val="0"/>
            <c:spPr>
              <a:solidFill>
                <a:srgbClr val="00FF00"/>
              </a:solidFill>
              <a:ln w="3175">
                <a:solidFill>
                  <a:srgbClr val="000000"/>
                </a:solidFill>
                <a:prstDash val="solid"/>
              </a:ln>
            </c:spPr>
            <c:extLst>
              <c:ext xmlns:c16="http://schemas.microsoft.com/office/drawing/2014/chart" uri="{C3380CC4-5D6E-409C-BE32-E72D297353CC}">
                <c16:uniqueId val="{00000000-68D6-4ADE-9F15-CB96DB93E456}"/>
              </c:ext>
            </c:extLst>
          </c:dPt>
          <c:dPt>
            <c:idx val="1"/>
            <c:bubble3D val="0"/>
            <c:spPr>
              <a:solidFill>
                <a:srgbClr val="FF0000"/>
              </a:solidFill>
              <a:ln w="3175">
                <a:solidFill>
                  <a:srgbClr val="000000"/>
                </a:solidFill>
                <a:prstDash val="solid"/>
              </a:ln>
            </c:spPr>
            <c:extLst>
              <c:ext xmlns:c16="http://schemas.microsoft.com/office/drawing/2014/chart" uri="{C3380CC4-5D6E-409C-BE32-E72D297353CC}">
                <c16:uniqueId val="{00000001-68D6-4ADE-9F15-CB96DB93E456}"/>
              </c:ext>
            </c:extLst>
          </c:dPt>
          <c:dPt>
            <c:idx val="2"/>
            <c:bubble3D val="0"/>
            <c:spPr>
              <a:solidFill>
                <a:srgbClr val="0000FF"/>
              </a:solidFill>
              <a:ln w="3175">
                <a:solidFill>
                  <a:srgbClr val="000000"/>
                </a:solidFill>
                <a:prstDash val="solid"/>
              </a:ln>
            </c:spPr>
            <c:extLst>
              <c:ext xmlns:c16="http://schemas.microsoft.com/office/drawing/2014/chart" uri="{C3380CC4-5D6E-409C-BE32-E72D297353CC}">
                <c16:uniqueId val="{00000002-68D6-4ADE-9F15-CB96DB93E456}"/>
              </c:ext>
            </c:extLst>
          </c:dPt>
          <c:dLbls>
            <c:dLbl>
              <c:idx val="0"/>
              <c:layout>
                <c:manualLayout>
                  <c:x val="0.15891000072617564"/>
                  <c:y val="-8.119074499170604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8D6-4ADE-9F15-CB96DB93E456}"/>
                </c:ext>
              </c:extLst>
            </c:dLbl>
            <c:dLbl>
              <c:idx val="1"/>
              <c:layout>
                <c:manualLayout>
                  <c:x val="1.4454472544245013E-2"/>
                  <c:y val="-6.4961594200856329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D6-4ADE-9F15-CB96DB93E456}"/>
                </c:ext>
              </c:extLst>
            </c:dLbl>
            <c:dLbl>
              <c:idx val="2"/>
              <c:layout>
                <c:manualLayout>
                  <c:x val="0.10846512306067811"/>
                  <c:y val="-2.5131148132451962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8D6-4ADE-9F15-CB96DB93E456}"/>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'4.3.6-график'!$B$4:$B$6</c:f>
              <c:strCache>
                <c:ptCount val="3"/>
                <c:pt idx="0">
                  <c:v>Стандартты заемдар</c:v>
                </c:pt>
                <c:pt idx="1">
                  <c:v>Күмәнді заемдар</c:v>
                </c:pt>
                <c:pt idx="2">
                  <c:v>Үмітсіз заемдар</c:v>
                </c:pt>
              </c:strCache>
            </c:strRef>
          </c:cat>
          <c:val>
            <c:numRef>
              <c:f>'4.3.6-график'!$C$4:$C$6</c:f>
              <c:numCache>
                <c:formatCode>#\ ##0.0</c:formatCode>
                <c:ptCount val="3"/>
                <c:pt idx="0">
                  <c:v>82.6</c:v>
                </c:pt>
                <c:pt idx="1">
                  <c:v>8.9</c:v>
                </c:pt>
                <c:pt idx="2">
                  <c:v>8.5</c:v>
                </c:pt>
              </c:numCache>
            </c:numRef>
          </c:val>
          <c:extLst>
            <c:ext xmlns:c16="http://schemas.microsoft.com/office/drawing/2014/chart" uri="{C3380CC4-5D6E-409C-BE32-E72D297353CC}">
              <c16:uniqueId val="{00000003-68D6-4ADE-9F15-CB96DB93E456}"/>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wMode val="edge"/>
          <c:hMode val="edge"/>
          <c:x val="2.6490066225165563E-2"/>
          <c:y val="0.81683376211636916"/>
          <c:w val="0.99117206375693101"/>
          <c:h val="0.945547153140510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9028859803120632"/>
          <c:y val="6.7708880139982497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699804471501775"/>
          <c:y val="0.16666751438148183"/>
          <c:w val="0.79028867939578029"/>
          <c:h val="0.73958709506782572"/>
        </c:manualLayout>
      </c:layout>
      <c:pie3DChart>
        <c:varyColors val="1"/>
        <c:ser>
          <c:idx val="0"/>
          <c:order val="0"/>
          <c:tx>
            <c:strRef>
              <c:f>'4.3.6-график'!$F$3</c:f>
              <c:strCache>
                <c:ptCount val="1"/>
                <c:pt idx="0">
                  <c:v>01.10.2011</c:v>
                </c:pt>
              </c:strCache>
            </c:strRef>
          </c:tx>
          <c:spPr>
            <a:solidFill>
              <a:srgbClr val="993366"/>
            </a:solidFill>
            <a:ln w="3175">
              <a:solidFill>
                <a:srgbClr val="000000"/>
              </a:solidFill>
              <a:prstDash val="solid"/>
            </a:ln>
          </c:spPr>
          <c:explosion val="21"/>
          <c:dPt>
            <c:idx val="0"/>
            <c:bubble3D val="0"/>
            <c:spPr>
              <a:solidFill>
                <a:srgbClr val="00FF00"/>
              </a:solidFill>
              <a:ln w="3175">
                <a:solidFill>
                  <a:srgbClr val="000000"/>
                </a:solidFill>
                <a:prstDash val="solid"/>
              </a:ln>
            </c:spPr>
            <c:extLst>
              <c:ext xmlns:c16="http://schemas.microsoft.com/office/drawing/2014/chart" uri="{C3380CC4-5D6E-409C-BE32-E72D297353CC}">
                <c16:uniqueId val="{00000000-58B6-44D0-8A56-2BF16C3E1B33}"/>
              </c:ext>
            </c:extLst>
          </c:dPt>
          <c:dPt>
            <c:idx val="1"/>
            <c:bubble3D val="0"/>
            <c:spPr>
              <a:solidFill>
                <a:srgbClr val="FF0000"/>
              </a:solidFill>
              <a:ln w="3175">
                <a:solidFill>
                  <a:srgbClr val="000000"/>
                </a:solidFill>
                <a:prstDash val="solid"/>
              </a:ln>
            </c:spPr>
            <c:extLst>
              <c:ext xmlns:c16="http://schemas.microsoft.com/office/drawing/2014/chart" uri="{C3380CC4-5D6E-409C-BE32-E72D297353CC}">
                <c16:uniqueId val="{00000001-58B6-44D0-8A56-2BF16C3E1B33}"/>
              </c:ext>
            </c:extLst>
          </c:dPt>
          <c:dPt>
            <c:idx val="2"/>
            <c:bubble3D val="0"/>
            <c:spPr>
              <a:solidFill>
                <a:srgbClr val="0000FF"/>
              </a:solidFill>
              <a:ln w="3175">
                <a:solidFill>
                  <a:srgbClr val="000000"/>
                </a:solidFill>
                <a:prstDash val="solid"/>
              </a:ln>
            </c:spPr>
            <c:extLst>
              <c:ext xmlns:c16="http://schemas.microsoft.com/office/drawing/2014/chart" uri="{C3380CC4-5D6E-409C-BE32-E72D297353CC}">
                <c16:uniqueId val="{00000002-58B6-44D0-8A56-2BF16C3E1B33}"/>
              </c:ext>
            </c:extLst>
          </c:dPt>
          <c:dLbls>
            <c:dLbl>
              <c:idx val="0"/>
              <c:layout>
                <c:manualLayout>
                  <c:x val="0.18553607147764115"/>
                  <c:y val="-3.9919367441568362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B6-44D0-8A56-2BF16C3E1B33}"/>
                </c:ext>
              </c:extLst>
            </c:dLbl>
            <c:dLbl>
              <c:idx val="1"/>
              <c:layout>
                <c:manualLayout>
                  <c:x val="-8.1800381902518877E-3"/>
                  <c:y val="-7.5610359169714023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B6-44D0-8A56-2BF16C3E1B33}"/>
                </c:ext>
              </c:extLst>
            </c:dLbl>
            <c:dLbl>
              <c:idx val="2"/>
              <c:layout>
                <c:manualLayout>
                  <c:x val="7.7961354065255797E-2"/>
                  <c:y val="-5.072852238811043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B6-44D0-8A56-2BF16C3E1B3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val>
            <c:numRef>
              <c:f>'4.3.6-график'!$F$4:$F$6</c:f>
              <c:numCache>
                <c:formatCode>#\ ##0.0</c:formatCode>
                <c:ptCount val="3"/>
                <c:pt idx="0">
                  <c:v>89.4</c:v>
                </c:pt>
                <c:pt idx="1">
                  <c:v>8.3000000000000007</c:v>
                </c:pt>
                <c:pt idx="2">
                  <c:v>2.2999999999999998</c:v>
                </c:pt>
              </c:numCache>
            </c:numRef>
          </c:val>
          <c:extLst>
            <c:ext xmlns:c16="http://schemas.microsoft.com/office/drawing/2014/chart" uri="{C3380CC4-5D6E-409C-BE32-E72D297353CC}">
              <c16:uniqueId val="{00000003-58B6-44D0-8A56-2BF16C3E1B33}"/>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
          <c:y val="5.204460966542751E-2"/>
          <c:w val="0.88941176470588235"/>
          <c:h val="0.60594795539033453"/>
        </c:manualLayout>
      </c:layout>
      <c:lineChart>
        <c:grouping val="standard"/>
        <c:varyColors val="0"/>
        <c:ser>
          <c:idx val="3"/>
          <c:order val="0"/>
          <c:tx>
            <c:strRef>
              <c:f>'4.3.7-график'!$B$8</c:f>
              <c:strCache>
                <c:ptCount val="1"/>
                <c:pt idx="0">
                  <c:v>ROE коэффициенті </c:v>
                </c:pt>
              </c:strCache>
            </c:strRef>
          </c:tx>
          <c:spPr>
            <a:ln w="25400">
              <a:solidFill>
                <a:srgbClr val="0000FF"/>
              </a:solidFill>
              <a:prstDash val="solid"/>
            </a:ln>
          </c:spPr>
          <c:marker>
            <c:symbol val="x"/>
            <c:size val="3"/>
            <c:spPr>
              <a:solidFill>
                <a:srgbClr val="0000FF"/>
              </a:solidFill>
              <a:ln>
                <a:solidFill>
                  <a:srgbClr val="0000FF"/>
                </a:solidFill>
                <a:prstDash val="solid"/>
              </a:ln>
            </c:spPr>
          </c:marker>
          <c:cat>
            <c:numRef>
              <c:f>'4.3.7-график'!$C$4:$S$4</c:f>
              <c:numCache>
                <c:formatCode>m/d/yyyy</c:formatCode>
                <c:ptCount val="8"/>
                <c:pt idx="0">
                  <c:v>39083</c:v>
                </c:pt>
                <c:pt idx="1">
                  <c:v>39448</c:v>
                </c:pt>
                <c:pt idx="2">
                  <c:v>39814</c:v>
                </c:pt>
                <c:pt idx="3">
                  <c:v>40179</c:v>
                </c:pt>
                <c:pt idx="4">
                  <c:v>40544</c:v>
                </c:pt>
                <c:pt idx="5">
                  <c:v>40634</c:v>
                </c:pt>
                <c:pt idx="6">
                  <c:v>40725</c:v>
                </c:pt>
                <c:pt idx="7">
                  <c:v>40817</c:v>
                </c:pt>
              </c:numCache>
            </c:numRef>
          </c:cat>
          <c:val>
            <c:numRef>
              <c:f>'4.3.7-график'!$C$8:$S$8</c:f>
              <c:numCache>
                <c:formatCode>0.000</c:formatCode>
                <c:ptCount val="8"/>
                <c:pt idx="0">
                  <c:v>8.6049995852818376E-2</c:v>
                </c:pt>
                <c:pt idx="1">
                  <c:v>8.9289913776806965E-2</c:v>
                </c:pt>
                <c:pt idx="2">
                  <c:v>2.3561840821220301E-2</c:v>
                </c:pt>
                <c:pt idx="3">
                  <c:v>-0.22153794431452223</c:v>
                </c:pt>
                <c:pt idx="4">
                  <c:v>-4.1033050586735814E-2</c:v>
                </c:pt>
                <c:pt idx="5">
                  <c:v>-1.8431553178037286E-2</c:v>
                </c:pt>
                <c:pt idx="6">
                  <c:v>-3.6235587283347359E-2</c:v>
                </c:pt>
                <c:pt idx="7">
                  <c:v>-9.1713347793432529E-2</c:v>
                </c:pt>
              </c:numCache>
            </c:numRef>
          </c:val>
          <c:smooth val="0"/>
          <c:extLst>
            <c:ext xmlns:c16="http://schemas.microsoft.com/office/drawing/2014/chart" uri="{C3380CC4-5D6E-409C-BE32-E72D297353CC}">
              <c16:uniqueId val="{00000000-FEC0-47BE-902A-56CF03A0125A}"/>
            </c:ext>
          </c:extLst>
        </c:ser>
        <c:ser>
          <c:idx val="4"/>
          <c:order val="1"/>
          <c:tx>
            <c:strRef>
              <c:f>'4.3.7-график'!$B$9</c:f>
              <c:strCache>
                <c:ptCount val="1"/>
                <c:pt idx="0">
                  <c:v>ROA коэффициенті </c:v>
                </c:pt>
              </c:strCache>
            </c:strRef>
          </c:tx>
          <c:spPr>
            <a:ln w="25400">
              <a:solidFill>
                <a:srgbClr val="008000"/>
              </a:solidFill>
              <a:prstDash val="solid"/>
            </a:ln>
          </c:spPr>
          <c:marker>
            <c:symbol val="triangle"/>
            <c:size val="5"/>
            <c:spPr>
              <a:solidFill>
                <a:srgbClr val="008000"/>
              </a:solidFill>
              <a:ln>
                <a:solidFill>
                  <a:srgbClr val="008000"/>
                </a:solidFill>
                <a:prstDash val="solid"/>
              </a:ln>
            </c:spPr>
          </c:marker>
          <c:cat>
            <c:numRef>
              <c:f>'4.3.7-график'!$C$4:$S$4</c:f>
              <c:numCache>
                <c:formatCode>m/d/yyyy</c:formatCode>
                <c:ptCount val="8"/>
                <c:pt idx="0">
                  <c:v>39083</c:v>
                </c:pt>
                <c:pt idx="1">
                  <c:v>39448</c:v>
                </c:pt>
                <c:pt idx="2">
                  <c:v>39814</c:v>
                </c:pt>
                <c:pt idx="3">
                  <c:v>40179</c:v>
                </c:pt>
                <c:pt idx="4">
                  <c:v>40544</c:v>
                </c:pt>
                <c:pt idx="5">
                  <c:v>40634</c:v>
                </c:pt>
                <c:pt idx="6">
                  <c:v>40725</c:v>
                </c:pt>
                <c:pt idx="7">
                  <c:v>40817</c:v>
                </c:pt>
              </c:numCache>
            </c:numRef>
          </c:cat>
          <c:val>
            <c:numRef>
              <c:f>'4.3.7-график'!$C$9:$S$9</c:f>
              <c:numCache>
                <c:formatCode>0.000</c:formatCode>
                <c:ptCount val="8"/>
                <c:pt idx="0">
                  <c:v>1.8846459364076432E-2</c:v>
                </c:pt>
                <c:pt idx="1">
                  <c:v>1.8411750519495618E-2</c:v>
                </c:pt>
                <c:pt idx="2">
                  <c:v>5.731901700466952E-3</c:v>
                </c:pt>
                <c:pt idx="3">
                  <c:v>-5.1383123840946496E-2</c:v>
                </c:pt>
                <c:pt idx="4">
                  <c:v>-1.046403664483367E-2</c:v>
                </c:pt>
                <c:pt idx="5">
                  <c:v>-4.5565377698008266E-3</c:v>
                </c:pt>
                <c:pt idx="6">
                  <c:v>-9.7408843128432045E-3</c:v>
                </c:pt>
                <c:pt idx="7">
                  <c:v>-1.9163458212667517E-2</c:v>
                </c:pt>
              </c:numCache>
            </c:numRef>
          </c:val>
          <c:smooth val="0"/>
          <c:extLst>
            <c:ext xmlns:c16="http://schemas.microsoft.com/office/drawing/2014/chart" uri="{C3380CC4-5D6E-409C-BE32-E72D297353CC}">
              <c16:uniqueId val="{00000001-FEC0-47BE-902A-56CF03A0125A}"/>
            </c:ext>
          </c:extLst>
        </c:ser>
        <c:dLbls>
          <c:showLegendKey val="0"/>
          <c:showVal val="0"/>
          <c:showCatName val="0"/>
          <c:showSerName val="0"/>
          <c:showPercent val="0"/>
          <c:showBubbleSize val="0"/>
        </c:dLbls>
        <c:marker val="1"/>
        <c:smooth val="0"/>
        <c:axId val="449026384"/>
        <c:axId val="1"/>
      </c:lineChart>
      <c:dateAx>
        <c:axId val="449026384"/>
        <c:scaling>
          <c:orientation val="minMax"/>
        </c:scaling>
        <c:delete val="0"/>
        <c:axPos val="b"/>
        <c:numFmt formatCode="dd/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26384"/>
        <c:crosses val="autoZero"/>
        <c:crossBetween val="between"/>
        <c:majorUnit val="0.1"/>
      </c:valAx>
      <c:spPr>
        <a:solidFill>
          <a:srgbClr val="FFFFFF"/>
        </a:solidFill>
        <a:ln w="25400">
          <a:noFill/>
        </a:ln>
      </c:spPr>
    </c:plotArea>
    <c:legend>
      <c:legendPos val="b"/>
      <c:layout>
        <c:manualLayout>
          <c:xMode val="edge"/>
          <c:yMode val="edge"/>
          <c:x val="0.15529411764705883"/>
          <c:y val="0.8810408921933085"/>
          <c:w val="0.69411764705882351"/>
          <c:h val="7.43494423791821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01371008091821E-2"/>
          <c:y val="4.2042165335741996E-2"/>
          <c:w val="0.8271621559167549"/>
          <c:h val="0.65465657451369685"/>
        </c:manualLayout>
      </c:layout>
      <c:barChart>
        <c:barDir val="col"/>
        <c:grouping val="clustered"/>
        <c:varyColors val="0"/>
        <c:ser>
          <c:idx val="1"/>
          <c:order val="0"/>
          <c:tx>
            <c:strRef>
              <c:f>'5.1.1-график'!$B$5:$B$7</c:f>
              <c:strCache>
                <c:ptCount val="1"/>
                <c:pt idx="0">
                  <c:v>Төлемдер көлемі, трлн. теңге</c:v>
                </c:pt>
              </c:strCache>
            </c:strRef>
          </c:tx>
          <c:spPr>
            <a:solidFill>
              <a:srgbClr val="9999FF"/>
            </a:solidFill>
            <a:ln w="12700">
              <a:solidFill>
                <a:srgbClr val="000000"/>
              </a:solidFill>
              <a:prstDash val="solid"/>
            </a:ln>
          </c:spPr>
          <c:invertIfNegative val="0"/>
          <c:cat>
            <c:strRef>
              <c:f>'5.1.1-график'!$D$4:$I$4</c:f>
              <c:strCache>
                <c:ptCount val="6"/>
                <c:pt idx="0">
                  <c:v>2006</c:v>
                </c:pt>
                <c:pt idx="1">
                  <c:v>2007</c:v>
                </c:pt>
                <c:pt idx="2">
                  <c:v>2008</c:v>
                </c:pt>
                <c:pt idx="3">
                  <c:v>2009</c:v>
                </c:pt>
                <c:pt idx="4">
                  <c:v>2010</c:v>
                </c:pt>
                <c:pt idx="5">
                  <c:v>2011 ж. 9 ай*</c:v>
                </c:pt>
              </c:strCache>
            </c:strRef>
          </c:cat>
          <c:val>
            <c:numRef>
              <c:f>'5.1.1-график'!$D$5:$I$5</c:f>
              <c:numCache>
                <c:formatCode>#\ ##0.0</c:formatCode>
                <c:ptCount val="6"/>
                <c:pt idx="0">
                  <c:v>94.707104616140072</c:v>
                </c:pt>
                <c:pt idx="1">
                  <c:v>143.45438972714871</c:v>
                </c:pt>
                <c:pt idx="2">
                  <c:v>141.85327772145058</c:v>
                </c:pt>
                <c:pt idx="3">
                  <c:v>159.74560720564466</c:v>
                </c:pt>
                <c:pt idx="4">
                  <c:v>187.70440086746757</c:v>
                </c:pt>
                <c:pt idx="5">
                  <c:v>149.20578554125734</c:v>
                </c:pt>
              </c:numCache>
            </c:numRef>
          </c:val>
          <c:extLst>
            <c:ext xmlns:c16="http://schemas.microsoft.com/office/drawing/2014/chart" uri="{C3380CC4-5D6E-409C-BE32-E72D297353CC}">
              <c16:uniqueId val="{00000000-3A34-420A-B00F-74425BDEFEE8}"/>
            </c:ext>
          </c:extLst>
        </c:ser>
        <c:ser>
          <c:idx val="2"/>
          <c:order val="2"/>
          <c:tx>
            <c:strRef>
              <c:f>'5.1.1-график'!$B$8:$B$10</c:f>
              <c:strCache>
                <c:ptCount val="1"/>
                <c:pt idx="0">
                  <c:v>Төлемдер саны, млн.транзакция</c:v>
                </c:pt>
              </c:strCache>
            </c:strRef>
          </c:tx>
          <c:spPr>
            <a:solidFill>
              <a:srgbClr val="993366"/>
            </a:solidFill>
            <a:ln w="12700">
              <a:solidFill>
                <a:srgbClr val="000000"/>
              </a:solidFill>
              <a:prstDash val="solid"/>
            </a:ln>
          </c:spPr>
          <c:invertIfNegative val="0"/>
          <c:cat>
            <c:strRef>
              <c:f>'5.1.1-график'!$D$4:$I$4</c:f>
              <c:strCache>
                <c:ptCount val="6"/>
                <c:pt idx="0">
                  <c:v>2006</c:v>
                </c:pt>
                <c:pt idx="1">
                  <c:v>2007</c:v>
                </c:pt>
                <c:pt idx="2">
                  <c:v>2008</c:v>
                </c:pt>
                <c:pt idx="3">
                  <c:v>2009</c:v>
                </c:pt>
                <c:pt idx="4">
                  <c:v>2010</c:v>
                </c:pt>
                <c:pt idx="5">
                  <c:v>2011 ж. 9 ай*</c:v>
                </c:pt>
              </c:strCache>
            </c:strRef>
          </c:cat>
          <c:val>
            <c:numRef>
              <c:f>'5.1.1-график'!$D$8:$I$8</c:f>
              <c:numCache>
                <c:formatCode>#\ ##0.0</c:formatCode>
                <c:ptCount val="6"/>
                <c:pt idx="0">
                  <c:v>24.100590999999998</c:v>
                </c:pt>
                <c:pt idx="1">
                  <c:v>23.598743999999996</c:v>
                </c:pt>
                <c:pt idx="2">
                  <c:v>24.442976999999999</c:v>
                </c:pt>
                <c:pt idx="3">
                  <c:v>25.924356000000003</c:v>
                </c:pt>
                <c:pt idx="4">
                  <c:v>29.709705</c:v>
                </c:pt>
                <c:pt idx="5">
                  <c:v>22.711732000000005</c:v>
                </c:pt>
              </c:numCache>
            </c:numRef>
          </c:val>
          <c:extLst>
            <c:ext xmlns:c16="http://schemas.microsoft.com/office/drawing/2014/chart" uri="{C3380CC4-5D6E-409C-BE32-E72D297353CC}">
              <c16:uniqueId val="{00000001-3A34-420A-B00F-74425BDEFEE8}"/>
            </c:ext>
          </c:extLst>
        </c:ser>
        <c:dLbls>
          <c:showLegendKey val="0"/>
          <c:showVal val="0"/>
          <c:showCatName val="0"/>
          <c:showSerName val="0"/>
          <c:showPercent val="0"/>
          <c:showBubbleSize val="0"/>
        </c:dLbls>
        <c:gapWidth val="150"/>
        <c:axId val="449058856"/>
        <c:axId val="1"/>
      </c:barChart>
      <c:lineChart>
        <c:grouping val="standard"/>
        <c:varyColors val="0"/>
        <c:ser>
          <c:idx val="0"/>
          <c:order val="1"/>
          <c:tx>
            <c:strRef>
              <c:f>'5.1.1-график'!$B$11:$C$11</c:f>
              <c:strCache>
                <c:ptCount val="2"/>
                <c:pt idx="0">
                  <c:v>Төлемдер көлемінің өзгеруі, %-бен (оң ось)</c:v>
                </c:pt>
              </c:strCache>
            </c:strRef>
          </c:tx>
          <c:spPr>
            <a:ln w="38100">
              <a:solidFill>
                <a:srgbClr val="0000FF"/>
              </a:solidFill>
              <a:prstDash val="solid"/>
            </a:ln>
          </c:spPr>
          <c:marker>
            <c:symbol val="diamond"/>
            <c:size val="5"/>
            <c:spPr>
              <a:solidFill>
                <a:srgbClr val="0000FF"/>
              </a:solidFill>
              <a:ln>
                <a:solidFill>
                  <a:srgbClr val="0000FF"/>
                </a:solidFill>
                <a:prstDash val="solid"/>
              </a:ln>
              <a:effectLst>
                <a:outerShdw dist="35921" dir="2700000" algn="br">
                  <a:srgbClr val="000000"/>
                </a:outerShdw>
              </a:effectLst>
            </c:spPr>
          </c:marker>
          <c:cat>
            <c:strRef>
              <c:f>'5.1.1-график'!$D$4:$I$4</c:f>
              <c:strCache>
                <c:ptCount val="6"/>
                <c:pt idx="0">
                  <c:v>2006</c:v>
                </c:pt>
                <c:pt idx="1">
                  <c:v>2007</c:v>
                </c:pt>
                <c:pt idx="2">
                  <c:v>2008</c:v>
                </c:pt>
                <c:pt idx="3">
                  <c:v>2009</c:v>
                </c:pt>
                <c:pt idx="4">
                  <c:v>2010</c:v>
                </c:pt>
                <c:pt idx="5">
                  <c:v>2011 ж. 9 ай*</c:v>
                </c:pt>
              </c:strCache>
            </c:strRef>
          </c:cat>
          <c:val>
            <c:numRef>
              <c:f>'5.1.1-график'!$D$11:$I$11</c:f>
              <c:numCache>
                <c:formatCode>0.0%</c:formatCode>
                <c:ptCount val="6"/>
                <c:pt idx="0">
                  <c:v>0.8316568579479634</c:v>
                </c:pt>
                <c:pt idx="1">
                  <c:v>0.51471642569564457</c:v>
                </c:pt>
                <c:pt idx="2">
                  <c:v>-1.1161193233177208E-2</c:v>
                </c:pt>
                <c:pt idx="3">
                  <c:v>0.126132647560871</c:v>
                </c:pt>
                <c:pt idx="4">
                  <c:v>0.17502073547368849</c:v>
                </c:pt>
                <c:pt idx="5">
                  <c:v>7.7493751072770123E-2</c:v>
                </c:pt>
              </c:numCache>
            </c:numRef>
          </c:val>
          <c:smooth val="1"/>
          <c:extLst>
            <c:ext xmlns:c16="http://schemas.microsoft.com/office/drawing/2014/chart" uri="{C3380CC4-5D6E-409C-BE32-E72D297353CC}">
              <c16:uniqueId val="{00000002-3A34-420A-B00F-74425BDEFEE8}"/>
            </c:ext>
          </c:extLst>
        </c:ser>
        <c:ser>
          <c:idx val="3"/>
          <c:order val="3"/>
          <c:tx>
            <c:strRef>
              <c:f>'5.1.1-график'!$B$12:$C$12</c:f>
              <c:strCache>
                <c:ptCount val="2"/>
                <c:pt idx="0">
                  <c:v>Төлемдер санының өзгеруі, %-бен (оң ось)</c:v>
                </c:pt>
              </c:strCache>
            </c:strRef>
          </c:tx>
          <c:spPr>
            <a:ln w="38100">
              <a:solidFill>
                <a:srgbClr val="FF00FF"/>
              </a:solidFill>
              <a:prstDash val="solid"/>
            </a:ln>
          </c:spPr>
          <c:marker>
            <c:symbol val="diamond"/>
            <c:size val="5"/>
            <c:spPr>
              <a:solidFill>
                <a:srgbClr val="FF00FF"/>
              </a:solidFill>
              <a:ln>
                <a:solidFill>
                  <a:srgbClr val="FF00FF"/>
                </a:solidFill>
                <a:prstDash val="solid"/>
              </a:ln>
              <a:effectLst>
                <a:outerShdw dist="35921" dir="2700000" algn="br">
                  <a:srgbClr val="000000"/>
                </a:outerShdw>
              </a:effectLst>
            </c:spPr>
          </c:marker>
          <c:cat>
            <c:strRef>
              <c:f>'5.1.1-график'!$D$4:$I$4</c:f>
              <c:strCache>
                <c:ptCount val="6"/>
                <c:pt idx="0">
                  <c:v>2006</c:v>
                </c:pt>
                <c:pt idx="1">
                  <c:v>2007</c:v>
                </c:pt>
                <c:pt idx="2">
                  <c:v>2008</c:v>
                </c:pt>
                <c:pt idx="3">
                  <c:v>2009</c:v>
                </c:pt>
                <c:pt idx="4">
                  <c:v>2010</c:v>
                </c:pt>
                <c:pt idx="5">
                  <c:v>2011 ж. 9 ай*</c:v>
                </c:pt>
              </c:strCache>
            </c:strRef>
          </c:cat>
          <c:val>
            <c:numRef>
              <c:f>'5.1.1-график'!$D$12:$I$12</c:f>
              <c:numCache>
                <c:formatCode>0.0%</c:formatCode>
                <c:ptCount val="6"/>
                <c:pt idx="0">
                  <c:v>3.7848219553262584E-2</c:v>
                </c:pt>
                <c:pt idx="1">
                  <c:v>-2.0825207671178202E-2</c:v>
                </c:pt>
                <c:pt idx="2">
                  <c:v>3.5776419887535944E-2</c:v>
                </c:pt>
                <c:pt idx="3">
                  <c:v>6.0605506440561674E-2</c:v>
                </c:pt>
                <c:pt idx="4">
                  <c:v>0.1460151604151706</c:v>
                </c:pt>
                <c:pt idx="5">
                  <c:v>4.3514162706232984E-2</c:v>
                </c:pt>
              </c:numCache>
            </c:numRef>
          </c:val>
          <c:smooth val="1"/>
          <c:extLst>
            <c:ext xmlns:c16="http://schemas.microsoft.com/office/drawing/2014/chart" uri="{C3380CC4-5D6E-409C-BE32-E72D297353CC}">
              <c16:uniqueId val="{00000003-3A34-420A-B00F-74425BDEFEE8}"/>
            </c:ext>
          </c:extLst>
        </c:ser>
        <c:dLbls>
          <c:showLegendKey val="0"/>
          <c:showVal val="0"/>
          <c:showCatName val="0"/>
          <c:showSerName val="0"/>
          <c:showPercent val="0"/>
          <c:showBubbleSize val="0"/>
        </c:dLbls>
        <c:marker val="1"/>
        <c:smooth val="0"/>
        <c:axId val="3"/>
        <c:axId val="4"/>
      </c:lineChart>
      <c:catAx>
        <c:axId val="449058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58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At val="0"/>
        <c:auto val="0"/>
        <c:lblAlgn val="ctr"/>
        <c:lblOffset val="100"/>
        <c:noMultiLvlLbl val="0"/>
      </c:catAx>
      <c:valAx>
        <c:axId val="4"/>
        <c:scaling>
          <c:orientation val="minMax"/>
          <c:max val="1"/>
          <c:min val="-0.05"/>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2"/>
        <c:minorUnit val="0.1"/>
      </c:valAx>
      <c:spPr>
        <a:solidFill>
          <a:srgbClr val="FFFFFF"/>
        </a:solidFill>
        <a:ln w="12700">
          <a:solidFill>
            <a:srgbClr val="808080"/>
          </a:solidFill>
          <a:prstDash val="solid"/>
        </a:ln>
      </c:spPr>
    </c:plotArea>
    <c:legend>
      <c:legendPos val="r"/>
      <c:layout>
        <c:manualLayout>
          <c:xMode val="edge"/>
          <c:yMode val="edge"/>
          <c:x val="1.2345679012345678E-2"/>
          <c:y val="0.78678678678678682"/>
          <c:w val="0.87448559670781889"/>
          <c:h val="0.1921921921921921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'5.1.1-кесте'!#REF!</c:f>
              <c:strCache>
                <c:ptCount val="1"/>
                <c:pt idx="0">
                  <c:v>9 мес. 2009 года</c:v>
                </c:pt>
              </c:strCache>
            </c:strRef>
          </c:tx>
          <c:spPr>
            <a:solidFill>
              <a:srgbClr val="CCFFFF"/>
            </a:solidFill>
            <a:ln w="12700">
              <a:solidFill>
                <a:srgbClr val="000000"/>
              </a:solidFill>
              <a:prstDash val="solid"/>
            </a:ln>
          </c:spPr>
          <c:invertIfNegative val="0"/>
          <c:dLbls>
            <c:delete val="1"/>
          </c:dLbls>
          <c:cat>
            <c:strRef>
              <c:f>'5.1.1-кесте'!#REF!</c:f>
              <c:strCache>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Cache>
            </c:strRef>
          </c:cat>
          <c:val>
            <c:numRef>
              <c:f>'5.1.1-кесте'!#REF!</c:f>
              <c:numCache>
                <c:formatCode>General</c:formatCode>
                <c:ptCount val="8"/>
                <c:pt idx="0">
                  <c:v>13542.182683103425</c:v>
                </c:pt>
                <c:pt idx="1">
                  <c:v>32307.052554498143</c:v>
                </c:pt>
                <c:pt idx="2">
                  <c:v>1145.0629443164507</c:v>
                </c:pt>
                <c:pt idx="3">
                  <c:v>1187.6763291219702</c:v>
                </c:pt>
                <c:pt idx="4">
                  <c:v>48586.267875370424</c:v>
                </c:pt>
                <c:pt idx="5">
                  <c:v>4252.3200257131093</c:v>
                </c:pt>
                <c:pt idx="6">
                  <c:v>4292.1828717787412</c:v>
                </c:pt>
                <c:pt idx="7">
                  <c:v>8654.599016022752</c:v>
                </c:pt>
              </c:numCache>
            </c:numRef>
          </c:val>
          <c:extLst>
            <c:ext xmlns:c16="http://schemas.microsoft.com/office/drawing/2014/chart" uri="{C3380CC4-5D6E-409C-BE32-E72D297353CC}">
              <c16:uniqueId val="{00000000-C36E-4274-B99A-5D1C399FE6F4}"/>
            </c:ext>
          </c:extLst>
        </c:ser>
        <c:ser>
          <c:idx val="0"/>
          <c:order val="1"/>
          <c:tx>
            <c:strRef>
              <c:f>'5.1.1-кесте'!#REF!</c:f>
              <c:strCache>
                <c:ptCount val="1"/>
                <c:pt idx="0">
                  <c:v>9 мес. 2010 года</c:v>
                </c:pt>
              </c:strCache>
            </c:strRef>
          </c:tx>
          <c:spPr>
            <a:solidFill>
              <a:srgbClr val="9999FF"/>
            </a:solidFill>
            <a:ln w="12700">
              <a:solidFill>
                <a:srgbClr val="000080"/>
              </a:solidFill>
              <a:prstDash val="solid"/>
            </a:ln>
          </c:spPr>
          <c:invertIfNegative val="0"/>
          <c:dLbls>
            <c:delete val="1"/>
          </c:dLbls>
          <c:cat>
            <c:strRef>
              <c:f>'5.1.1-кесте'!#REF!</c:f>
              <c:strCache>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Cache>
            </c:strRef>
          </c:cat>
          <c:val>
            <c:numRef>
              <c:f>'5.1.1-кесте'!#REF!</c:f>
              <c:numCache>
                <c:formatCode>General</c:formatCode>
                <c:ptCount val="8"/>
                <c:pt idx="0">
                  <c:v>14548.44830426382</c:v>
                </c:pt>
                <c:pt idx="1">
                  <c:v>37422.691740592956</c:v>
                </c:pt>
                <c:pt idx="2">
                  <c:v>1077.7250518155399</c:v>
                </c:pt>
                <c:pt idx="3">
                  <c:v>64.000860850860022</c:v>
                </c:pt>
                <c:pt idx="4">
                  <c:v>64144.119960139593</c:v>
                </c:pt>
                <c:pt idx="5">
                  <c:v>5705.6152763763421</c:v>
                </c:pt>
                <c:pt idx="6">
                  <c:v>4965.9637624902753</c:v>
                </c:pt>
                <c:pt idx="7">
                  <c:v>10546.285030030325</c:v>
                </c:pt>
              </c:numCache>
            </c:numRef>
          </c:val>
          <c:extLst>
            <c:ext xmlns:c16="http://schemas.microsoft.com/office/drawing/2014/chart" uri="{C3380CC4-5D6E-409C-BE32-E72D297353CC}">
              <c16:uniqueId val="{00000001-C36E-4274-B99A-5D1C399FE6F4}"/>
            </c:ext>
          </c:extLst>
        </c:ser>
        <c:dLbls>
          <c:showLegendKey val="0"/>
          <c:showVal val="1"/>
          <c:showCatName val="0"/>
          <c:showSerName val="0"/>
          <c:showPercent val="0"/>
          <c:showBubbleSize val="0"/>
        </c:dLbls>
        <c:gapWidth val="150"/>
        <c:axId val="449053280"/>
        <c:axId val="1"/>
      </c:barChart>
      <c:catAx>
        <c:axId val="449053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8"/>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449053280"/>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strRef>
              <c:f>'5.1.1-кесте'!#REF!</c:f>
              <c:strCache>
                <c:ptCount val="1"/>
                <c:pt idx="0">
                  <c:v>#ССЫЛКА!</c:v>
                </c:pt>
              </c:strCache>
            </c:strRef>
          </c:tx>
          <c:spPr>
            <a:solidFill>
              <a:srgbClr val="9999FF"/>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0-6E81-41F1-BB7F-657424F3213E}"/>
            </c:ext>
          </c:extLst>
        </c:ser>
        <c:ser>
          <c:idx val="1"/>
          <c:order val="1"/>
          <c:tx>
            <c:strRef>
              <c:f>'5.1.1-кесте'!#REF!</c:f>
              <c:strCache>
                <c:ptCount val="1"/>
                <c:pt idx="0">
                  <c:v>#ССЫЛКА!</c:v>
                </c:pt>
              </c:strCache>
            </c:strRef>
          </c:tx>
          <c:spPr>
            <a:solidFill>
              <a:srgbClr val="993366"/>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1-6E81-41F1-BB7F-657424F3213E}"/>
            </c:ext>
          </c:extLst>
        </c:ser>
        <c:ser>
          <c:idx val="2"/>
          <c:order val="2"/>
          <c:tx>
            <c:strRef>
              <c:f>'5.1.1-кесте'!#REF!</c:f>
              <c:strCache>
                <c:ptCount val="1"/>
                <c:pt idx="0">
                  <c:v>Операции с иностранной валютой  и драгоценными металлами</c:v>
                </c:pt>
              </c:strCache>
            </c:strRef>
          </c:tx>
          <c:spPr>
            <a:solidFill>
              <a:srgbClr val="FFFFCC"/>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2-6E81-41F1-BB7F-657424F3213E}"/>
            </c:ext>
          </c:extLst>
        </c:ser>
        <c:ser>
          <c:idx val="3"/>
          <c:order val="3"/>
          <c:tx>
            <c:strRef>
              <c:f>'5.1.1-кесте'!#REF!</c:f>
              <c:strCache>
                <c:ptCount val="1"/>
                <c:pt idx="0">
                  <c:v>Депозиты</c:v>
                </c:pt>
              </c:strCache>
            </c:strRef>
          </c:tx>
          <c:spPr>
            <a:solidFill>
              <a:srgbClr val="CCFFFF"/>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3-6E81-41F1-BB7F-657424F3213E}"/>
            </c:ext>
          </c:extLst>
        </c:ser>
        <c:ser>
          <c:idx val="4"/>
          <c:order val="4"/>
          <c:tx>
            <c:strRef>
              <c:f>'5.1.1-кесте'!#REF!</c:f>
              <c:strCache>
                <c:ptCount val="1"/>
                <c:pt idx="0">
                  <c:v>Займы</c:v>
                </c:pt>
              </c:strCache>
            </c:strRef>
          </c:tx>
          <c:spPr>
            <a:solidFill>
              <a:srgbClr val="00FF00"/>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4-6E81-41F1-BB7F-657424F3213E}"/>
            </c:ext>
          </c:extLst>
        </c:ser>
        <c:ser>
          <c:idx val="5"/>
          <c:order val="5"/>
          <c:tx>
            <c:strRef>
              <c:f>'5.1.1-кесте'!#REF!</c:f>
              <c:strCache>
                <c:ptCount val="1"/>
                <c:pt idx="0">
                  <c:v>Ценные бумаги, векселя и депозитные сертификаты, выпущенные нерезидентами РК</c:v>
                </c:pt>
              </c:strCache>
            </c:strRef>
          </c:tx>
          <c:spPr>
            <a:solidFill>
              <a:srgbClr val="FF8080"/>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5-6E81-41F1-BB7F-657424F3213E}"/>
            </c:ext>
          </c:extLst>
        </c:ser>
        <c:ser>
          <c:idx val="6"/>
          <c:order val="6"/>
          <c:tx>
            <c:strRef>
              <c:f>'5.1.1-кесте'!#REF!</c:f>
              <c:strCache>
                <c:ptCount val="1"/>
                <c:pt idx="0">
                  <c:v>Ценные бумаги и векселя, выпущенные резидентами РК</c:v>
                </c:pt>
              </c:strCache>
            </c:strRef>
          </c:tx>
          <c:spPr>
            <a:solidFill>
              <a:srgbClr val="0066CC"/>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6-6E81-41F1-BB7F-657424F3213E}"/>
            </c:ext>
          </c:extLst>
        </c:ser>
        <c:ser>
          <c:idx val="7"/>
          <c:order val="7"/>
          <c:tx>
            <c:strRef>
              <c:f>'5.1.1-кесте'!#REF!</c:f>
              <c:strCache>
                <c:ptCount val="1"/>
                <c:pt idx="0">
                  <c:v>Товары и нематериальные активы</c:v>
                </c:pt>
              </c:strCache>
            </c:strRef>
          </c:tx>
          <c:spPr>
            <a:solidFill>
              <a:srgbClr val="CCCCFF"/>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7-6E81-41F1-BB7F-657424F3213E}"/>
            </c:ext>
          </c:extLst>
        </c:ser>
        <c:ser>
          <c:idx val="8"/>
          <c:order val="8"/>
          <c:tx>
            <c:strRef>
              <c:f>'5.1.1-кесте'!#REF!</c:f>
              <c:strCache>
                <c:ptCount val="1"/>
                <c:pt idx="0">
                  <c:v>Услуги</c:v>
                </c:pt>
              </c:strCache>
            </c:strRef>
          </c:tx>
          <c:spPr>
            <a:solidFill>
              <a:srgbClr val="969696"/>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8-6E81-41F1-BB7F-657424F3213E}"/>
            </c:ext>
          </c:extLst>
        </c:ser>
        <c:ser>
          <c:idx val="9"/>
          <c:order val="9"/>
          <c:tx>
            <c:strRef>
              <c:f>'5.1.1-кесте'!#REF!</c:f>
              <c:strCache>
                <c:ptCount val="1"/>
                <c:pt idx="0">
                  <c:v>Прочие платежи*</c:v>
                </c:pt>
              </c:strCache>
            </c:strRef>
          </c:tx>
          <c:spPr>
            <a:solidFill>
              <a:srgbClr val="FF00FF"/>
            </a:solidFill>
            <a:ln w="12700">
              <a:solidFill>
                <a:srgbClr val="000000"/>
              </a:solidFill>
              <a:prstDash val="solid"/>
            </a:ln>
          </c:spPr>
          <c:invertIfNegative val="0"/>
          <c:val>
            <c:numRef>
              <c:f>('5.1.1-кесте'!#REF!,'5.1.1-кесте'!#REF!)</c:f>
              <c:numCache>
                <c:formatCode>General</c:formatCode>
                <c:ptCount val="1"/>
                <c:pt idx="0">
                  <c:v>1</c:v>
                </c:pt>
              </c:numCache>
            </c:numRef>
          </c:val>
          <c:extLst>
            <c:ext xmlns:c16="http://schemas.microsoft.com/office/drawing/2014/chart" uri="{C3380CC4-5D6E-409C-BE32-E72D297353CC}">
              <c16:uniqueId val="{00000009-6E81-41F1-BB7F-657424F3213E}"/>
            </c:ext>
          </c:extLst>
        </c:ser>
        <c:dLbls>
          <c:showLegendKey val="0"/>
          <c:showVal val="0"/>
          <c:showCatName val="0"/>
          <c:showSerName val="0"/>
          <c:showPercent val="0"/>
          <c:showBubbleSize val="0"/>
        </c:dLbls>
        <c:gapWidth val="270"/>
        <c:shape val="box"/>
        <c:axId val="449068040"/>
        <c:axId val="1"/>
        <c:axId val="0"/>
      </c:bar3DChart>
      <c:catAx>
        <c:axId val="449068040"/>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68040"/>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'5.1.1-кесте'!$C$4:$D$4</c:f>
              <c:strCache>
                <c:ptCount val="1"/>
                <c:pt idx="0">
                  <c:v>2010 жылғы 9 ай</c:v>
                </c:pt>
              </c:strCache>
            </c:strRef>
          </c:tx>
          <c:spPr>
            <a:solidFill>
              <a:srgbClr val="CCFFFF"/>
            </a:solidFill>
            <a:ln w="12700">
              <a:solidFill>
                <a:srgbClr val="000000"/>
              </a:solidFill>
              <a:prstDash val="solid"/>
            </a:ln>
          </c:spPr>
          <c:invertIfNegative val="0"/>
          <c:dLbls>
            <c:delete val="1"/>
          </c:dLbls>
          <c:cat>
            <c:strRef>
              <c:f>'5.1.1-кесте'!$B$6:$B$13</c:f>
              <c:strCache>
                <c:ptCount val="8"/>
                <c:pt idx="0">
                  <c:v>Шетел валютасымен және бағалы металдармен операциялар</c:v>
                </c:pt>
                <c:pt idx="1">
                  <c:v>Депозиттер</c:v>
                </c:pt>
                <c:pt idx="2">
                  <c:v>Заемдар</c:v>
                </c:pt>
                <c:pt idx="3">
                  <c:v>ҚР резидент еместері шығарған бағалы қағаздар, вексельдер және депозиттік сертификаттар</c:v>
                </c:pt>
                <c:pt idx="4">
                  <c:v>ҚР резиденттері шығарған бағалы қағаздар, вексельдер</c:v>
                </c:pt>
                <c:pt idx="5">
                  <c:v>Тауарлар және материалдық емес активтер</c:v>
                </c:pt>
                <c:pt idx="6">
                  <c:v>Қызмет көрсетулер</c:v>
                </c:pt>
                <c:pt idx="7">
                  <c:v>Басқа да төлемдер*</c:v>
                </c:pt>
              </c:strCache>
            </c:strRef>
          </c:cat>
          <c:val>
            <c:numRef>
              <c:f>'5.1.1-кесте'!$C$6:$C$13</c:f>
              <c:numCache>
                <c:formatCode>#\ ##0.0</c:formatCode>
                <c:ptCount val="8"/>
                <c:pt idx="0">
                  <c:v>14548.44830426382</c:v>
                </c:pt>
                <c:pt idx="1">
                  <c:v>37422.691740592949</c:v>
                </c:pt>
                <c:pt idx="2">
                  <c:v>1077.7250518155397</c:v>
                </c:pt>
                <c:pt idx="3">
                  <c:v>64.000860850860008</c:v>
                </c:pt>
                <c:pt idx="4">
                  <c:v>64144.1199601396</c:v>
                </c:pt>
                <c:pt idx="5">
                  <c:v>5705.6152763763357</c:v>
                </c:pt>
                <c:pt idx="6">
                  <c:v>4965.9637624902734</c:v>
                </c:pt>
                <c:pt idx="7">
                  <c:v>10546.285030030636</c:v>
                </c:pt>
              </c:numCache>
            </c:numRef>
          </c:val>
          <c:extLst>
            <c:ext xmlns:c16="http://schemas.microsoft.com/office/drawing/2014/chart" uri="{C3380CC4-5D6E-409C-BE32-E72D297353CC}">
              <c16:uniqueId val="{00000000-4230-4431-9E72-DA60801FFD03}"/>
            </c:ext>
          </c:extLst>
        </c:ser>
        <c:ser>
          <c:idx val="0"/>
          <c:order val="1"/>
          <c:tx>
            <c:strRef>
              <c:f>'5.1.1-кесте'!$E$4:$F$4</c:f>
              <c:strCache>
                <c:ptCount val="1"/>
                <c:pt idx="0">
                  <c:v>2011 жылғы 9 ай</c:v>
                </c:pt>
              </c:strCache>
            </c:strRef>
          </c:tx>
          <c:spPr>
            <a:solidFill>
              <a:srgbClr val="9999FF"/>
            </a:solidFill>
            <a:ln w="12700">
              <a:solidFill>
                <a:srgbClr val="000080"/>
              </a:solidFill>
              <a:prstDash val="solid"/>
            </a:ln>
          </c:spPr>
          <c:invertIfNegative val="0"/>
          <c:dLbls>
            <c:delete val="1"/>
          </c:dLbls>
          <c:cat>
            <c:strRef>
              <c:f>'5.1.1-кесте'!$B$6:$B$13</c:f>
              <c:strCache>
                <c:ptCount val="8"/>
                <c:pt idx="0">
                  <c:v>Шетел валютасымен және бағалы металдармен операциялар</c:v>
                </c:pt>
                <c:pt idx="1">
                  <c:v>Депозиттер</c:v>
                </c:pt>
                <c:pt idx="2">
                  <c:v>Заемдар</c:v>
                </c:pt>
                <c:pt idx="3">
                  <c:v>ҚР резидент еместері шығарған бағалы қағаздар, вексельдер және депозиттік сертификаттар</c:v>
                </c:pt>
                <c:pt idx="4">
                  <c:v>ҚР резиденттері шығарған бағалы қағаздар, вексельдер</c:v>
                </c:pt>
                <c:pt idx="5">
                  <c:v>Тауарлар және материалдық емес активтер</c:v>
                </c:pt>
                <c:pt idx="6">
                  <c:v>Қызмет көрсетулер</c:v>
                </c:pt>
                <c:pt idx="7">
                  <c:v>Басқа да төлемдер*</c:v>
                </c:pt>
              </c:strCache>
            </c:strRef>
          </c:cat>
          <c:val>
            <c:numRef>
              <c:f>'5.1.1-кесте'!$E$6:$E$13</c:f>
              <c:numCache>
                <c:formatCode>#\ ##0.0</c:formatCode>
                <c:ptCount val="8"/>
                <c:pt idx="0">
                  <c:v>19385.766047672128</c:v>
                </c:pt>
                <c:pt idx="1">
                  <c:v>34818.397402004797</c:v>
                </c:pt>
                <c:pt idx="2">
                  <c:v>1241.6027531744066</c:v>
                </c:pt>
                <c:pt idx="3">
                  <c:v>107.31472915499999</c:v>
                </c:pt>
                <c:pt idx="4">
                  <c:v>66030.600084049714</c:v>
                </c:pt>
                <c:pt idx="5">
                  <c:v>7812.8308364733239</c:v>
                </c:pt>
                <c:pt idx="6">
                  <c:v>5705.8907580167161</c:v>
                </c:pt>
                <c:pt idx="7">
                  <c:v>14103.38293071091</c:v>
                </c:pt>
              </c:numCache>
            </c:numRef>
          </c:val>
          <c:extLst>
            <c:ext xmlns:c16="http://schemas.microsoft.com/office/drawing/2014/chart" uri="{C3380CC4-5D6E-409C-BE32-E72D297353CC}">
              <c16:uniqueId val="{00000001-4230-4431-9E72-DA60801FFD03}"/>
            </c:ext>
          </c:extLst>
        </c:ser>
        <c:dLbls>
          <c:showLegendKey val="0"/>
          <c:showVal val="1"/>
          <c:showCatName val="0"/>
          <c:showSerName val="0"/>
          <c:showPercent val="0"/>
          <c:showBubbleSize val="0"/>
        </c:dLbls>
        <c:gapWidth val="150"/>
        <c:axId val="449060824"/>
        <c:axId val="1"/>
      </c:barChart>
      <c:catAx>
        <c:axId val="449060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4"/>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449060824"/>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v>#ССЫЛКА!</c:v>
          </c:tx>
          <c:spPr>
            <a:solidFill>
              <a:srgbClr val="9999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0-A7F6-4F52-9FDE-13F715542318}"/>
            </c:ext>
          </c:extLst>
        </c:ser>
        <c:ser>
          <c:idx val="1"/>
          <c:order val="1"/>
          <c:tx>
            <c:v>#ССЫЛКА!</c:v>
          </c:tx>
          <c:spPr>
            <a:solidFill>
              <a:srgbClr val="993366"/>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1-A7F6-4F52-9FDE-13F715542318}"/>
            </c:ext>
          </c:extLst>
        </c:ser>
        <c:ser>
          <c:idx val="2"/>
          <c:order val="2"/>
          <c:tx>
            <c:strRef>
              <c:f>'5.1.1-кесте'!$B$6</c:f>
              <c:strCache>
                <c:ptCount val="1"/>
                <c:pt idx="0">
                  <c:v>Шетел валютасымен және бағалы металдармен операциялар</c:v>
                </c:pt>
              </c:strCache>
            </c:strRef>
          </c:tx>
          <c:spPr>
            <a:solidFill>
              <a:srgbClr val="FFFFCC"/>
            </a:solidFill>
            <a:ln w="12700">
              <a:solidFill>
                <a:srgbClr val="000000"/>
              </a:solidFill>
              <a:prstDash val="solid"/>
            </a:ln>
          </c:spPr>
          <c:invertIfNegative val="0"/>
          <c:val>
            <c:numRef>
              <c:f>('5.1.1-кесте'!$D$6,'5.1.1-кесте'!$F$6)</c:f>
              <c:numCache>
                <c:formatCode>0.0%</c:formatCode>
                <c:ptCount val="2"/>
                <c:pt idx="0">
                  <c:v>0.10506202610564917</c:v>
                </c:pt>
                <c:pt idx="1">
                  <c:v>0.12992636966018825</c:v>
                </c:pt>
              </c:numCache>
            </c:numRef>
          </c:val>
          <c:extLst>
            <c:ext xmlns:c16="http://schemas.microsoft.com/office/drawing/2014/chart" uri="{C3380CC4-5D6E-409C-BE32-E72D297353CC}">
              <c16:uniqueId val="{00000002-A7F6-4F52-9FDE-13F715542318}"/>
            </c:ext>
          </c:extLst>
        </c:ser>
        <c:ser>
          <c:idx val="3"/>
          <c:order val="3"/>
          <c:tx>
            <c:strRef>
              <c:f>'5.1.1-кесте'!$B$7</c:f>
              <c:strCache>
                <c:ptCount val="1"/>
                <c:pt idx="0">
                  <c:v>Депозиттер</c:v>
                </c:pt>
              </c:strCache>
            </c:strRef>
          </c:tx>
          <c:spPr>
            <a:solidFill>
              <a:srgbClr val="CCFFFF"/>
            </a:solidFill>
            <a:ln w="12700">
              <a:solidFill>
                <a:srgbClr val="000000"/>
              </a:solidFill>
              <a:prstDash val="solid"/>
            </a:ln>
          </c:spPr>
          <c:invertIfNegative val="0"/>
          <c:val>
            <c:numRef>
              <c:f>('5.1.1-кесте'!$D$7,'5.1.1-кесте'!$F$7)</c:f>
              <c:numCache>
                <c:formatCode>0.0%</c:formatCode>
                <c:ptCount val="2"/>
                <c:pt idx="0">
                  <c:v>0.27024901449053812</c:v>
                </c:pt>
                <c:pt idx="1">
                  <c:v>0.23335822586033123</c:v>
                </c:pt>
              </c:numCache>
            </c:numRef>
          </c:val>
          <c:extLst>
            <c:ext xmlns:c16="http://schemas.microsoft.com/office/drawing/2014/chart" uri="{C3380CC4-5D6E-409C-BE32-E72D297353CC}">
              <c16:uniqueId val="{00000003-A7F6-4F52-9FDE-13F715542318}"/>
            </c:ext>
          </c:extLst>
        </c:ser>
        <c:ser>
          <c:idx val="4"/>
          <c:order val="4"/>
          <c:tx>
            <c:strRef>
              <c:f>'5.1.1-кесте'!$B$8</c:f>
              <c:strCache>
                <c:ptCount val="1"/>
                <c:pt idx="0">
                  <c:v>Заемдар</c:v>
                </c:pt>
              </c:strCache>
            </c:strRef>
          </c:tx>
          <c:spPr>
            <a:solidFill>
              <a:srgbClr val="00FF00"/>
            </a:solidFill>
            <a:ln w="12700">
              <a:solidFill>
                <a:srgbClr val="000000"/>
              </a:solidFill>
              <a:prstDash val="solid"/>
            </a:ln>
          </c:spPr>
          <c:invertIfNegative val="0"/>
          <c:val>
            <c:numRef>
              <c:f>('5.1.1-кесте'!$D$8,'5.1.1-кесте'!$F$8)</c:f>
              <c:numCache>
                <c:formatCode>0.0%</c:formatCode>
                <c:ptCount val="2"/>
                <c:pt idx="0">
                  <c:v>7.7828215876033866E-3</c:v>
                </c:pt>
                <c:pt idx="1">
                  <c:v>8.3214115905116161E-3</c:v>
                </c:pt>
              </c:numCache>
            </c:numRef>
          </c:val>
          <c:extLst>
            <c:ext xmlns:c16="http://schemas.microsoft.com/office/drawing/2014/chart" uri="{C3380CC4-5D6E-409C-BE32-E72D297353CC}">
              <c16:uniqueId val="{00000004-A7F6-4F52-9FDE-13F715542318}"/>
            </c:ext>
          </c:extLst>
        </c:ser>
        <c:ser>
          <c:idx val="5"/>
          <c:order val="5"/>
          <c:tx>
            <c:strRef>
              <c:f>'5.1.1-кесте'!$B$9</c:f>
              <c:strCache>
                <c:ptCount val="1"/>
                <c:pt idx="0">
                  <c:v>ҚР резидент еместері шығарған бағалы қағаздар, вексельдер және депозиттік сертификаттар</c:v>
                </c:pt>
              </c:strCache>
            </c:strRef>
          </c:tx>
          <c:spPr>
            <a:solidFill>
              <a:srgbClr val="FF8080"/>
            </a:solidFill>
            <a:ln w="12700">
              <a:solidFill>
                <a:srgbClr val="000000"/>
              </a:solidFill>
              <a:prstDash val="solid"/>
            </a:ln>
          </c:spPr>
          <c:invertIfNegative val="0"/>
          <c:val>
            <c:numRef>
              <c:f>('5.1.1-кесте'!$D$9,'5.1.1-кесте'!$F$9)</c:f>
              <c:numCache>
                <c:formatCode>0.0%</c:formatCode>
                <c:ptCount val="2"/>
                <c:pt idx="0" formatCode="0.00%">
                  <c:v>4.6218400566652902E-4</c:v>
                </c:pt>
                <c:pt idx="1">
                  <c:v>7.1923973166125197E-4</c:v>
                </c:pt>
              </c:numCache>
            </c:numRef>
          </c:val>
          <c:extLst>
            <c:ext xmlns:c16="http://schemas.microsoft.com/office/drawing/2014/chart" uri="{C3380CC4-5D6E-409C-BE32-E72D297353CC}">
              <c16:uniqueId val="{00000005-A7F6-4F52-9FDE-13F715542318}"/>
            </c:ext>
          </c:extLst>
        </c:ser>
        <c:ser>
          <c:idx val="6"/>
          <c:order val="6"/>
          <c:tx>
            <c:strRef>
              <c:f>'5.1.1-кесте'!$B$10</c:f>
              <c:strCache>
                <c:ptCount val="1"/>
                <c:pt idx="0">
                  <c:v>ҚР резиденттері шығарған бағалы қағаздар, вексельдер</c:v>
                </c:pt>
              </c:strCache>
            </c:strRef>
          </c:tx>
          <c:spPr>
            <a:solidFill>
              <a:srgbClr val="0066CC"/>
            </a:solidFill>
            <a:ln w="12700">
              <a:solidFill>
                <a:srgbClr val="000000"/>
              </a:solidFill>
              <a:prstDash val="solid"/>
            </a:ln>
          </c:spPr>
          <c:invertIfNegative val="0"/>
          <c:val>
            <c:numRef>
              <c:f>('5.1.1-кесте'!$D$10,'5.1.1-кесте'!$F$10)</c:f>
              <c:numCache>
                <c:formatCode>0.0%</c:formatCode>
                <c:ptCount val="2"/>
                <c:pt idx="0">
                  <c:v>0.46321855532874928</c:v>
                </c:pt>
                <c:pt idx="1">
                  <c:v>0.44254718303662255</c:v>
                </c:pt>
              </c:numCache>
            </c:numRef>
          </c:val>
          <c:extLst>
            <c:ext xmlns:c16="http://schemas.microsoft.com/office/drawing/2014/chart" uri="{C3380CC4-5D6E-409C-BE32-E72D297353CC}">
              <c16:uniqueId val="{00000006-A7F6-4F52-9FDE-13F715542318}"/>
            </c:ext>
          </c:extLst>
        </c:ser>
        <c:ser>
          <c:idx val="7"/>
          <c:order val="7"/>
          <c:tx>
            <c:strRef>
              <c:f>'5.1.1-кесте'!$B$11</c:f>
              <c:strCache>
                <c:ptCount val="1"/>
                <c:pt idx="0">
                  <c:v>Тауарлар және материалдық емес активтер</c:v>
                </c:pt>
              </c:strCache>
            </c:strRef>
          </c:tx>
          <c:spPr>
            <a:solidFill>
              <a:srgbClr val="CCCCFF"/>
            </a:solidFill>
            <a:ln w="12700">
              <a:solidFill>
                <a:srgbClr val="000000"/>
              </a:solidFill>
              <a:prstDash val="solid"/>
            </a:ln>
          </c:spPr>
          <c:invertIfNegative val="0"/>
          <c:val>
            <c:numRef>
              <c:f>('5.1.1-кесте'!$D$11,'5.1.1-кесте'!$F$11)</c:f>
              <c:numCache>
                <c:formatCode>0.0%</c:formatCode>
                <c:ptCount val="2"/>
                <c:pt idx="0">
                  <c:v>4.1203260208840145E-2</c:v>
                </c:pt>
                <c:pt idx="1">
                  <c:v>5.2362787462507561E-2</c:v>
                </c:pt>
              </c:numCache>
            </c:numRef>
          </c:val>
          <c:extLst>
            <c:ext xmlns:c16="http://schemas.microsoft.com/office/drawing/2014/chart" uri="{C3380CC4-5D6E-409C-BE32-E72D297353CC}">
              <c16:uniqueId val="{00000007-A7F6-4F52-9FDE-13F715542318}"/>
            </c:ext>
          </c:extLst>
        </c:ser>
        <c:ser>
          <c:idx val="8"/>
          <c:order val="8"/>
          <c:tx>
            <c:strRef>
              <c:f>'5.1.1-кесте'!$B$12</c:f>
              <c:strCache>
                <c:ptCount val="1"/>
                <c:pt idx="0">
                  <c:v>Қызмет көрсетулер</c:v>
                </c:pt>
              </c:strCache>
            </c:strRef>
          </c:tx>
          <c:spPr>
            <a:solidFill>
              <a:srgbClr val="969696"/>
            </a:solidFill>
            <a:ln w="12700">
              <a:solidFill>
                <a:srgbClr val="000000"/>
              </a:solidFill>
              <a:prstDash val="solid"/>
            </a:ln>
          </c:spPr>
          <c:invertIfNegative val="0"/>
          <c:val>
            <c:numRef>
              <c:f>('5.1.1-кесте'!$D$12,'5.1.1-кесте'!$F$12)</c:f>
              <c:numCache>
                <c:formatCode>0.0%</c:formatCode>
                <c:ptCount val="2"/>
                <c:pt idx="0">
                  <c:v>3.5861846125648494E-2</c:v>
                </c:pt>
                <c:pt idx="1">
                  <c:v>3.8241752739802279E-2</c:v>
                </c:pt>
              </c:numCache>
            </c:numRef>
          </c:val>
          <c:extLst>
            <c:ext xmlns:c16="http://schemas.microsoft.com/office/drawing/2014/chart" uri="{C3380CC4-5D6E-409C-BE32-E72D297353CC}">
              <c16:uniqueId val="{00000008-A7F6-4F52-9FDE-13F715542318}"/>
            </c:ext>
          </c:extLst>
        </c:ser>
        <c:ser>
          <c:idx val="9"/>
          <c:order val="9"/>
          <c:tx>
            <c:strRef>
              <c:f>'5.1.1-кесте'!$B$13</c:f>
              <c:strCache>
                <c:ptCount val="1"/>
                <c:pt idx="0">
                  <c:v>Басқа да төлемдер*</c:v>
                </c:pt>
              </c:strCache>
            </c:strRef>
          </c:tx>
          <c:spPr>
            <a:solidFill>
              <a:srgbClr val="FF00FF"/>
            </a:solidFill>
            <a:ln w="12700">
              <a:solidFill>
                <a:srgbClr val="000000"/>
              </a:solidFill>
              <a:prstDash val="solid"/>
            </a:ln>
          </c:spPr>
          <c:invertIfNegative val="0"/>
          <c:val>
            <c:numRef>
              <c:f>('5.1.1-кесте'!$D$13,'5.1.1-кесте'!$F$13)</c:f>
              <c:numCache>
                <c:formatCode>0.0%</c:formatCode>
                <c:ptCount val="2"/>
                <c:pt idx="0">
                  <c:v>7.616029214730495E-2</c:v>
                </c:pt>
                <c:pt idx="1">
                  <c:v>9.4523029918375204E-2</c:v>
                </c:pt>
              </c:numCache>
            </c:numRef>
          </c:val>
          <c:extLst>
            <c:ext xmlns:c16="http://schemas.microsoft.com/office/drawing/2014/chart" uri="{C3380CC4-5D6E-409C-BE32-E72D297353CC}">
              <c16:uniqueId val="{00000009-A7F6-4F52-9FDE-13F715542318}"/>
            </c:ext>
          </c:extLst>
        </c:ser>
        <c:dLbls>
          <c:showLegendKey val="0"/>
          <c:showVal val="0"/>
          <c:showCatName val="0"/>
          <c:showSerName val="0"/>
          <c:showPercent val="0"/>
          <c:showBubbleSize val="0"/>
        </c:dLbls>
        <c:gapWidth val="270"/>
        <c:shape val="box"/>
        <c:axId val="449061480"/>
        <c:axId val="1"/>
        <c:axId val="0"/>
      </c:bar3DChart>
      <c:catAx>
        <c:axId val="449061480"/>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61480"/>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'5.2.1-график'!#REF!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'5.2.1-график'!#REF!</c:f>
              <c:numCache>
                <c:formatCode>General</c:formatCode>
                <c:ptCount val="1"/>
                <c:pt idx="0">
                  <c:v>1</c:v>
                </c:pt>
              </c:numCache>
            </c:numRef>
          </c:cat>
          <c:val>
            <c:numRef>
              <c:f>'5.2.1-график'!#REF!</c:f>
              <c:numCache>
                <c:formatCode>General</c:formatCode>
                <c:ptCount val="1"/>
                <c:pt idx="0">
                  <c:v>1</c:v>
                </c:pt>
              </c:numCache>
            </c:numRef>
          </c:val>
          <c:extLst>
            <c:ext xmlns:c16="http://schemas.microsoft.com/office/drawing/2014/chart" uri="{C3380CC4-5D6E-409C-BE32-E72D297353CC}">
              <c16:uniqueId val="{00000000-3981-4C92-99F8-20E0F116E837}"/>
            </c:ext>
          </c:extLst>
        </c:ser>
        <c:dLbls>
          <c:showLegendKey val="0"/>
          <c:showVal val="1"/>
          <c:showCatName val="0"/>
          <c:showSerName val="0"/>
          <c:showPercent val="0"/>
          <c:showBubbleSize val="0"/>
        </c:dLbls>
        <c:gapWidth val="150"/>
        <c:axId val="449066400"/>
        <c:axId val="1"/>
      </c:barChart>
      <c:catAx>
        <c:axId val="449066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490664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'5.2.1-график'!#REF!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'5.2.1-график'!#REF!</c:f>
              <c:numCache>
                <c:formatCode>General</c:formatCode>
                <c:ptCount val="1"/>
                <c:pt idx="0">
                  <c:v>1</c:v>
                </c:pt>
              </c:numCache>
            </c:numRef>
          </c:cat>
          <c:val>
            <c:numRef>
              <c:f>'5.2.1-график'!#REF!</c:f>
              <c:numCache>
                <c:formatCode>General</c:formatCode>
                <c:ptCount val="1"/>
                <c:pt idx="0">
                  <c:v>1</c:v>
                </c:pt>
              </c:numCache>
            </c:numRef>
          </c:val>
          <c:extLst>
            <c:ext xmlns:c16="http://schemas.microsoft.com/office/drawing/2014/chart" uri="{C3380CC4-5D6E-409C-BE32-E72D297353CC}">
              <c16:uniqueId val="{00000000-889D-42F5-84EF-EC0D22F39C64}"/>
            </c:ext>
          </c:extLst>
        </c:ser>
        <c:dLbls>
          <c:showLegendKey val="0"/>
          <c:showVal val="1"/>
          <c:showCatName val="0"/>
          <c:showSerName val="0"/>
          <c:showPercent val="0"/>
          <c:showBubbleSize val="0"/>
        </c:dLbls>
        <c:gapWidth val="150"/>
        <c:axId val="449071648"/>
        <c:axId val="1"/>
      </c:barChart>
      <c:catAx>
        <c:axId val="44907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490716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Портфельные инвестиции без учета органов ДКП</c:v>
          </c:tx>
          <c:spPr>
            <a:solidFill>
              <a:srgbClr val="9999FF"/>
            </a:solidFill>
            <a:ln w="12700">
              <a:solidFill>
                <a:srgbClr val="000000"/>
              </a:solidFill>
              <a:prstDash val="solid"/>
            </a:ln>
          </c:spPr>
          <c:invertIfNegative val="0"/>
          <c:cat>
            <c:numLit>
              <c:formatCode>General</c:formatCode>
              <c:ptCount val="6"/>
            </c:numLit>
          </c:cat>
          <c:val>
            <c:numLit>
              <c:formatCode>General</c:formatCode>
              <c:ptCount val="6"/>
              <c:pt idx="0">
                <c:v>778.26590587181522</c:v>
              </c:pt>
              <c:pt idx="1">
                <c:v>1839.0432235595138</c:v>
              </c:pt>
              <c:pt idx="2">
                <c:v>1349.0293006677066</c:v>
              </c:pt>
              <c:pt idx="3">
                <c:v>-293.23029543180496</c:v>
              </c:pt>
              <c:pt idx="4">
                <c:v>-1533.9786943080687</c:v>
              </c:pt>
              <c:pt idx="5">
                <c:v>818.61204060147418</c:v>
              </c:pt>
            </c:numLit>
          </c:val>
          <c:extLst>
            <c:ext xmlns:c16="http://schemas.microsoft.com/office/drawing/2014/chart" uri="{C3380CC4-5D6E-409C-BE32-E72D297353CC}">
              <c16:uniqueId val="{00000000-FDD5-4528-9A0D-F1CE840B2777}"/>
            </c:ext>
          </c:extLst>
        </c:ser>
        <c:ser>
          <c:idx val="1"/>
          <c:order val="1"/>
          <c:tx>
            <c:v>Прочие инвестиционные доходы</c:v>
          </c:tx>
          <c:spPr>
            <a:solidFill>
              <a:srgbClr val="993366"/>
            </a:solidFill>
            <a:ln w="12700">
              <a:solidFill>
                <a:srgbClr val="000000"/>
              </a:solidFill>
              <a:prstDash val="solid"/>
            </a:ln>
          </c:spPr>
          <c:invertIfNegative val="0"/>
          <c:cat>
            <c:numLit>
              <c:formatCode>General</c:formatCode>
              <c:ptCount val="6"/>
            </c:numLit>
          </c:cat>
          <c:val>
            <c:numLit>
              <c:formatCode>General</c:formatCode>
              <c:ptCount val="6"/>
              <c:pt idx="0">
                <c:v>1931.9373560587896</c:v>
              </c:pt>
              <c:pt idx="1">
                <c:v>2235.0212359720294</c:v>
              </c:pt>
              <c:pt idx="2">
                <c:v>2144.4116603977373</c:v>
              </c:pt>
              <c:pt idx="3">
                <c:v>1428.1284416174576</c:v>
              </c:pt>
              <c:pt idx="4">
                <c:v>335.2538092413763</c:v>
              </c:pt>
              <c:pt idx="5">
                <c:v>204.75897054688207</c:v>
              </c:pt>
            </c:numLit>
          </c:val>
          <c:extLst>
            <c:ext xmlns:c16="http://schemas.microsoft.com/office/drawing/2014/chart" uri="{C3380CC4-5D6E-409C-BE32-E72D297353CC}">
              <c16:uniqueId val="{00000001-FDD5-4528-9A0D-F1CE840B2777}"/>
            </c:ext>
          </c:extLst>
        </c:ser>
        <c:ser>
          <c:idx val="2"/>
          <c:order val="2"/>
          <c:tx>
            <c:v>Другие сектора</c:v>
          </c:tx>
          <c:spPr>
            <a:solidFill>
              <a:srgbClr val="99CC00"/>
            </a:solidFill>
            <a:ln w="12700">
              <a:solidFill>
                <a:srgbClr val="000000"/>
              </a:solidFill>
              <a:prstDash val="solid"/>
            </a:ln>
          </c:spPr>
          <c:invertIfNegative val="0"/>
          <c:cat>
            <c:numLit>
              <c:formatCode>General</c:formatCode>
              <c:ptCount val="6"/>
            </c:numLit>
          </c:cat>
          <c:val>
            <c:numLit>
              <c:formatCode>General</c:formatCode>
              <c:ptCount val="6"/>
              <c:pt idx="0">
                <c:v>4213.6126097130827</c:v>
              </c:pt>
              <c:pt idx="1">
                <c:v>6173.1256656604528</c:v>
              </c:pt>
              <c:pt idx="2">
                <c:v>4808.4136172529597</c:v>
              </c:pt>
              <c:pt idx="3">
                <c:v>1643.7837485625694</c:v>
              </c:pt>
              <c:pt idx="4">
                <c:v>331.76527321723864</c:v>
              </c:pt>
              <c:pt idx="5">
                <c:v>48.995192710670302</c:v>
              </c:pt>
            </c:numLit>
          </c:val>
          <c:extLst>
            <c:ext xmlns:c16="http://schemas.microsoft.com/office/drawing/2014/chart" uri="{C3380CC4-5D6E-409C-BE32-E72D297353CC}">
              <c16:uniqueId val="{00000002-FDD5-4528-9A0D-F1CE840B2777}"/>
            </c:ext>
          </c:extLst>
        </c:ser>
        <c:dLbls>
          <c:showLegendKey val="0"/>
          <c:showVal val="0"/>
          <c:showCatName val="0"/>
          <c:showSerName val="0"/>
          <c:showPercent val="0"/>
          <c:showBubbleSize val="0"/>
        </c:dLbls>
        <c:gapWidth val="150"/>
        <c:axId val="403717088"/>
        <c:axId val="1"/>
      </c:barChart>
      <c:catAx>
        <c:axId val="403717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0371708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v>#ССЫЛКА!</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C13E-4F1B-8308-86F3FF93D2C1}"/>
            </c:ext>
          </c:extLst>
        </c:ser>
        <c:dLbls>
          <c:showLegendKey val="0"/>
          <c:showVal val="1"/>
          <c:showCatName val="0"/>
          <c:showSerName val="0"/>
          <c:showPercent val="0"/>
          <c:showBubbleSize val="0"/>
        </c:dLbls>
        <c:gapWidth val="150"/>
        <c:axId val="449013264"/>
        <c:axId val="1"/>
      </c:barChart>
      <c:catAx>
        <c:axId val="44901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4901326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v>#ССЫЛКА!</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2D7A-4F8F-A7F4-F8E7A922BE9C}"/>
            </c:ext>
          </c:extLst>
        </c:ser>
        <c:dLbls>
          <c:showLegendKey val="0"/>
          <c:showVal val="1"/>
          <c:showCatName val="0"/>
          <c:showSerName val="0"/>
          <c:showPercent val="0"/>
          <c:showBubbleSize val="0"/>
        </c:dLbls>
        <c:gapWidth val="150"/>
        <c:axId val="449007688"/>
        <c:axId val="1"/>
      </c:barChart>
      <c:catAx>
        <c:axId val="449007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490076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6890951276102"/>
          <c:y val="6.7669172932330823E-2"/>
          <c:w val="0.78190255220417637"/>
          <c:h val="0.57518796992481203"/>
        </c:manualLayout>
      </c:layout>
      <c:barChart>
        <c:barDir val="col"/>
        <c:grouping val="clustered"/>
        <c:varyColors val="0"/>
        <c:ser>
          <c:idx val="1"/>
          <c:order val="0"/>
          <c:tx>
            <c:strRef>
              <c:f>'5.2.1-график'!$B$5</c:f>
              <c:strCache>
                <c:ptCount val="1"/>
                <c:pt idx="0">
                  <c:v>Бір күнгі орташа айналымдар, млрд. теңге</c:v>
                </c:pt>
              </c:strCache>
            </c:strRef>
          </c:tx>
          <c:spPr>
            <a:solidFill>
              <a:srgbClr val="CCFFFF"/>
            </a:solidFill>
            <a:ln w="12700">
              <a:solidFill>
                <a:srgbClr val="000000"/>
              </a:solidFill>
              <a:prstDash val="solid"/>
            </a:ln>
          </c:spPr>
          <c:invertIfNegative val="0"/>
          <c:cat>
            <c:strRef>
              <c:f>'5.2.1-график'!$C$4:$H$4</c:f>
              <c:strCache>
                <c:ptCount val="6"/>
                <c:pt idx="0">
                  <c:v>2006</c:v>
                </c:pt>
                <c:pt idx="1">
                  <c:v>2007</c:v>
                </c:pt>
                <c:pt idx="2">
                  <c:v>2008</c:v>
                </c:pt>
                <c:pt idx="3">
                  <c:v>2009</c:v>
                </c:pt>
                <c:pt idx="4">
                  <c:v>2010</c:v>
                </c:pt>
                <c:pt idx="5">
                  <c:v>2011 ж. 9 ай</c:v>
                </c:pt>
              </c:strCache>
            </c:strRef>
          </c:cat>
          <c:val>
            <c:numRef>
              <c:f>'5.2.1-график'!$C$5:$H$5</c:f>
              <c:numCache>
                <c:formatCode>0.0</c:formatCode>
                <c:ptCount val="6"/>
                <c:pt idx="0">
                  <c:v>372.6</c:v>
                </c:pt>
                <c:pt idx="1">
                  <c:v>564.59393215766738</c:v>
                </c:pt>
                <c:pt idx="2">
                  <c:v>560.47574442261748</c:v>
                </c:pt>
                <c:pt idx="3">
                  <c:v>630.53553316772388</c:v>
                </c:pt>
                <c:pt idx="4">
                  <c:v>740.76679094848907</c:v>
                </c:pt>
                <c:pt idx="5">
                  <c:v>796.32391640841422</c:v>
                </c:pt>
              </c:numCache>
            </c:numRef>
          </c:val>
          <c:extLst>
            <c:ext xmlns:c16="http://schemas.microsoft.com/office/drawing/2014/chart" uri="{C3380CC4-5D6E-409C-BE32-E72D297353CC}">
              <c16:uniqueId val="{00000000-EB90-4C39-BC8E-7666177BC5A5}"/>
            </c:ext>
          </c:extLst>
        </c:ser>
        <c:ser>
          <c:idx val="0"/>
          <c:order val="1"/>
          <c:tx>
            <c:strRef>
              <c:f>'5.2.1-график'!$B$6</c:f>
              <c:strCache>
                <c:ptCount val="1"/>
                <c:pt idx="0">
                  <c:v>Кезеңдегі орташа кіріс қалдық, млрд. теңге</c:v>
                </c:pt>
              </c:strCache>
            </c:strRef>
          </c:tx>
          <c:spPr>
            <a:solidFill>
              <a:srgbClr val="FFFF00"/>
            </a:solidFill>
            <a:ln w="12700">
              <a:solidFill>
                <a:srgbClr val="000000"/>
              </a:solidFill>
              <a:prstDash val="solid"/>
            </a:ln>
          </c:spPr>
          <c:invertIfNegative val="0"/>
          <c:cat>
            <c:strRef>
              <c:f>'5.2.1-график'!$C$4:$H$4</c:f>
              <c:strCache>
                <c:ptCount val="6"/>
                <c:pt idx="0">
                  <c:v>2006</c:v>
                </c:pt>
                <c:pt idx="1">
                  <c:v>2007</c:v>
                </c:pt>
                <c:pt idx="2">
                  <c:v>2008</c:v>
                </c:pt>
                <c:pt idx="3">
                  <c:v>2009</c:v>
                </c:pt>
                <c:pt idx="4">
                  <c:v>2010</c:v>
                </c:pt>
                <c:pt idx="5">
                  <c:v>2011 ж. 9 ай</c:v>
                </c:pt>
              </c:strCache>
            </c:strRef>
          </c:cat>
          <c:val>
            <c:numRef>
              <c:f>'5.2.1-график'!$C$6:$H$6</c:f>
              <c:numCache>
                <c:formatCode>0.0</c:formatCode>
                <c:ptCount val="6"/>
                <c:pt idx="0">
                  <c:v>350.5</c:v>
                </c:pt>
                <c:pt idx="1">
                  <c:v>580.28009431632006</c:v>
                </c:pt>
                <c:pt idx="2">
                  <c:v>531.86095116758577</c:v>
                </c:pt>
                <c:pt idx="3">
                  <c:v>578.28249256276183</c:v>
                </c:pt>
                <c:pt idx="4">
                  <c:v>732.40141627472656</c:v>
                </c:pt>
                <c:pt idx="5">
                  <c:v>825.86604224041309</c:v>
                </c:pt>
              </c:numCache>
            </c:numRef>
          </c:val>
          <c:extLst>
            <c:ext xmlns:c16="http://schemas.microsoft.com/office/drawing/2014/chart" uri="{C3380CC4-5D6E-409C-BE32-E72D297353CC}">
              <c16:uniqueId val="{00000001-EB90-4C39-BC8E-7666177BC5A5}"/>
            </c:ext>
          </c:extLst>
        </c:ser>
        <c:dLbls>
          <c:showLegendKey val="0"/>
          <c:showVal val="0"/>
          <c:showCatName val="0"/>
          <c:showSerName val="0"/>
          <c:showPercent val="0"/>
          <c:showBubbleSize val="0"/>
        </c:dLbls>
        <c:gapWidth val="150"/>
        <c:axId val="449015232"/>
        <c:axId val="1"/>
      </c:barChart>
      <c:lineChart>
        <c:grouping val="standard"/>
        <c:varyColors val="0"/>
        <c:ser>
          <c:idx val="2"/>
          <c:order val="2"/>
          <c:tx>
            <c:strRef>
              <c:f>'5.2.1-график'!$B$7</c:f>
              <c:strCache>
                <c:ptCount val="1"/>
                <c:pt idx="0">
                  <c:v>Кезеңдегі орташа АӨК (оң ось)</c:v>
                </c:pt>
              </c:strCache>
            </c:strRef>
          </c:tx>
          <c:spPr>
            <a:ln w="25400">
              <a:solidFill>
                <a:srgbClr val="FF6600"/>
              </a:solidFill>
              <a:prstDash val="solid"/>
            </a:ln>
          </c:spPr>
          <c:marker>
            <c:symbol val="diamond"/>
            <c:size val="7"/>
            <c:spPr>
              <a:solidFill>
                <a:srgbClr val="FF0000"/>
              </a:solidFill>
              <a:ln>
                <a:solidFill>
                  <a:srgbClr val="FF0000"/>
                </a:solidFill>
                <a:prstDash val="solid"/>
              </a:ln>
            </c:spPr>
          </c:marker>
          <c:cat>
            <c:strRef>
              <c:f>'5.2.1-график'!$C$4:$H$4</c:f>
              <c:strCache>
                <c:ptCount val="6"/>
                <c:pt idx="0">
                  <c:v>2006</c:v>
                </c:pt>
                <c:pt idx="1">
                  <c:v>2007</c:v>
                </c:pt>
                <c:pt idx="2">
                  <c:v>2008</c:v>
                </c:pt>
                <c:pt idx="3">
                  <c:v>2009</c:v>
                </c:pt>
                <c:pt idx="4">
                  <c:v>2010</c:v>
                </c:pt>
                <c:pt idx="5">
                  <c:v>2011 ж. 9 ай</c:v>
                </c:pt>
              </c:strCache>
            </c:strRef>
          </c:cat>
          <c:val>
            <c:numRef>
              <c:f>'5.2.1-график'!$C$7:$H$7</c:f>
              <c:numCache>
                <c:formatCode>0.00</c:formatCode>
                <c:ptCount val="6"/>
                <c:pt idx="0">
                  <c:v>1.04</c:v>
                </c:pt>
                <c:pt idx="1">
                  <c:v>1.1608768414184933</c:v>
                </c:pt>
                <c:pt idx="2">
                  <c:v>1.0355415222145865</c:v>
                </c:pt>
                <c:pt idx="3">
                  <c:v>1.0539234284918217</c:v>
                </c:pt>
                <c:pt idx="4">
                  <c:v>1.3902600002349301</c:v>
                </c:pt>
                <c:pt idx="5">
                  <c:v>1.1670803623914134</c:v>
                </c:pt>
              </c:numCache>
            </c:numRef>
          </c:val>
          <c:smooth val="0"/>
          <c:extLst>
            <c:ext xmlns:c16="http://schemas.microsoft.com/office/drawing/2014/chart" uri="{C3380CC4-5D6E-409C-BE32-E72D297353CC}">
              <c16:uniqueId val="{00000002-EB90-4C39-BC8E-7666177BC5A5}"/>
            </c:ext>
          </c:extLst>
        </c:ser>
        <c:ser>
          <c:idx val="3"/>
          <c:order val="3"/>
          <c:tx>
            <c:strRef>
              <c:f>'5.2.1-график'!$B$8</c:f>
              <c:strCache>
                <c:ptCount val="1"/>
                <c:pt idx="0">
                  <c:v>Кезеңдегі орташа ААК (оң ось)</c:v>
                </c:pt>
              </c:strCache>
            </c:strRef>
          </c:tx>
          <c:spPr>
            <a:ln w="25400">
              <a:solidFill>
                <a:srgbClr val="0000FF"/>
              </a:solidFill>
              <a:prstDash val="solid"/>
            </a:ln>
          </c:spPr>
          <c:marker>
            <c:symbol val="x"/>
            <c:size val="5"/>
            <c:spPr>
              <a:solidFill>
                <a:srgbClr val="00FFFF"/>
              </a:solidFill>
              <a:ln>
                <a:solidFill>
                  <a:srgbClr val="0000FF"/>
                </a:solidFill>
                <a:prstDash val="solid"/>
              </a:ln>
            </c:spPr>
          </c:marker>
          <c:cat>
            <c:strRef>
              <c:f>'5.2.1-график'!$C$4:$H$4</c:f>
              <c:strCache>
                <c:ptCount val="6"/>
                <c:pt idx="0">
                  <c:v>2006</c:v>
                </c:pt>
                <c:pt idx="1">
                  <c:v>2007</c:v>
                </c:pt>
                <c:pt idx="2">
                  <c:v>2008</c:v>
                </c:pt>
                <c:pt idx="3">
                  <c:v>2009</c:v>
                </c:pt>
                <c:pt idx="4">
                  <c:v>2010</c:v>
                </c:pt>
                <c:pt idx="5">
                  <c:v>2011 ж. 9 ай</c:v>
                </c:pt>
              </c:strCache>
            </c:strRef>
          </c:cat>
          <c:val>
            <c:numRef>
              <c:f>'5.2.1-график'!$C$8:$H$8</c:f>
              <c:numCache>
                <c:formatCode>0.00</c:formatCode>
                <c:ptCount val="6"/>
                <c:pt idx="0">
                  <c:v>1.07</c:v>
                </c:pt>
                <c:pt idx="1">
                  <c:v>1.0445603634672649</c:v>
                </c:pt>
                <c:pt idx="2">
                  <c:v>1.0551450670407705</c:v>
                </c:pt>
                <c:pt idx="3">
                  <c:v>1.0948742203085007</c:v>
                </c:pt>
                <c:pt idx="4">
                  <c:v>1.0158554991787179</c:v>
                </c:pt>
                <c:pt idx="5">
                  <c:v>0.97448808741243698</c:v>
                </c:pt>
              </c:numCache>
            </c:numRef>
          </c:val>
          <c:smooth val="0"/>
          <c:extLst>
            <c:ext xmlns:c16="http://schemas.microsoft.com/office/drawing/2014/chart" uri="{C3380CC4-5D6E-409C-BE32-E72D297353CC}">
              <c16:uniqueId val="{00000003-EB90-4C39-BC8E-7666177BC5A5}"/>
            </c:ext>
          </c:extLst>
        </c:ser>
        <c:dLbls>
          <c:showLegendKey val="0"/>
          <c:showVal val="0"/>
          <c:showCatName val="0"/>
          <c:showSerName val="0"/>
          <c:showPercent val="0"/>
          <c:showBubbleSize val="0"/>
        </c:dLbls>
        <c:marker val="1"/>
        <c:smooth val="0"/>
        <c:axId val="3"/>
        <c:axId val="4"/>
      </c:lineChart>
      <c:catAx>
        <c:axId val="449015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9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1600928074245939E-2"/>
              <c:y val="0.2030075187969924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15232"/>
        <c:crosses val="autoZero"/>
        <c:crossBetween val="between"/>
        <c:majorUnit val="300"/>
        <c:min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5"/>
          <c:min val="0.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бірлік</a:t>
                </a:r>
              </a:p>
            </c:rich>
          </c:tx>
          <c:layout>
            <c:manualLayout>
              <c:xMode val="edge"/>
              <c:yMode val="edge"/>
              <c:x val="0.93735498839907194"/>
              <c:y val="0.3157894736842105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25"/>
      </c:valAx>
      <c:spPr>
        <a:noFill/>
        <a:ln w="25400">
          <a:noFill/>
        </a:ln>
      </c:spPr>
    </c:plotArea>
    <c:legend>
      <c:legendPos val="r"/>
      <c:layout>
        <c:manualLayout>
          <c:xMode val="edge"/>
          <c:yMode val="edge"/>
          <c:x val="0.10208816705336426"/>
          <c:y val="0.72932330827067671"/>
          <c:w val="0.77726218097447797"/>
          <c:h val="0.2142857142857142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216524216523"/>
          <c:y val="5.3639846743295021E-2"/>
          <c:w val="0.64672364672364668"/>
          <c:h val="0.66283524904214564"/>
        </c:manualLayout>
      </c:layout>
      <c:barChart>
        <c:barDir val="col"/>
        <c:grouping val="stacked"/>
        <c:varyColors val="0"/>
        <c:ser>
          <c:idx val="1"/>
          <c:order val="0"/>
          <c:tx>
            <c:v>Кезектегі құжаттардың сомасы, млрд. теңге</c:v>
          </c:tx>
          <c:spPr>
            <a:solidFill>
              <a:srgbClr val="00FF00"/>
            </a:solidFill>
            <a:ln w="12700">
              <a:solidFill>
                <a:srgbClr val="000000"/>
              </a:solidFill>
              <a:prstDash val="solid"/>
            </a:ln>
          </c:spPr>
          <c:invertIfNegative val="0"/>
          <c:cat>
            <c:strRef>
              <c:f>'5.2.2-график'!$C$4:$H$4</c:f>
              <c:strCache>
                <c:ptCount val="6"/>
                <c:pt idx="0">
                  <c:v>2006</c:v>
                </c:pt>
                <c:pt idx="1">
                  <c:v>2007</c:v>
                </c:pt>
                <c:pt idx="2">
                  <c:v>2008</c:v>
                </c:pt>
                <c:pt idx="3">
                  <c:v>2009</c:v>
                </c:pt>
                <c:pt idx="4">
                  <c:v>2010</c:v>
                </c:pt>
                <c:pt idx="5">
                  <c:v>2011ж. 9 ай</c:v>
                </c:pt>
              </c:strCache>
            </c:strRef>
          </c:cat>
          <c:val>
            <c:numRef>
              <c:f>'5.2.2-график'!$C$6:$H$6</c:f>
              <c:numCache>
                <c:formatCode>#\ ##0.0</c:formatCode>
                <c:ptCount val="6"/>
                <c:pt idx="0">
                  <c:v>534.98837359298989</c:v>
                </c:pt>
                <c:pt idx="1">
                  <c:v>1574.274898948001</c:v>
                </c:pt>
                <c:pt idx="2">
                  <c:v>1163.0120192622403</c:v>
                </c:pt>
                <c:pt idx="3">
                  <c:v>557.9176002776818</c:v>
                </c:pt>
                <c:pt idx="4">
                  <c:v>605.43878448427006</c:v>
                </c:pt>
                <c:pt idx="5">
                  <c:v>296.19074577156931</c:v>
                </c:pt>
              </c:numCache>
            </c:numRef>
          </c:val>
          <c:extLst>
            <c:ext xmlns:c16="http://schemas.microsoft.com/office/drawing/2014/chart" uri="{C3380CC4-5D6E-409C-BE32-E72D297353CC}">
              <c16:uniqueId val="{00000000-9262-4019-96EA-385BA7FC8AA3}"/>
            </c:ext>
          </c:extLst>
        </c:ser>
        <c:dLbls>
          <c:showLegendKey val="0"/>
          <c:showVal val="0"/>
          <c:showCatName val="0"/>
          <c:showSerName val="0"/>
          <c:showPercent val="0"/>
          <c:showBubbleSize val="0"/>
        </c:dLbls>
        <c:gapWidth val="150"/>
        <c:overlap val="100"/>
        <c:axId val="449014576"/>
        <c:axId val="1"/>
      </c:barChart>
      <c:lineChart>
        <c:grouping val="standard"/>
        <c:varyColors val="0"/>
        <c:ser>
          <c:idx val="0"/>
          <c:order val="1"/>
          <c:tx>
            <c:v>Кезектегі құжаттардың саны, бірлікпен (оң ось)</c:v>
          </c:tx>
          <c:spPr>
            <a:ln w="25400">
              <a:solidFill>
                <a:srgbClr val="800000"/>
              </a:solidFill>
              <a:prstDash val="solid"/>
            </a:ln>
          </c:spPr>
          <c:marker>
            <c:symbol val="diamond"/>
            <c:size val="6"/>
            <c:spPr>
              <a:solidFill>
                <a:srgbClr val="800000"/>
              </a:solidFill>
              <a:ln>
                <a:solidFill>
                  <a:srgbClr val="800000"/>
                </a:solidFill>
                <a:prstDash val="solid"/>
              </a:ln>
              <a:effectLst>
                <a:outerShdw dist="35921" dir="2700000" algn="br">
                  <a:srgbClr val="000000"/>
                </a:outerShdw>
              </a:effectLst>
            </c:spPr>
          </c:marker>
          <c:val>
            <c:numRef>
              <c:f>'5.2.2-график'!$C$7:$H$7</c:f>
              <c:numCache>
                <c:formatCode>_-* #\ ##0_р_._-;\-* #\ ##0_р_._-;_-* "-"??_р_._-;_-@_-</c:formatCode>
                <c:ptCount val="6"/>
                <c:pt idx="0">
                  <c:v>13139</c:v>
                </c:pt>
                <c:pt idx="1">
                  <c:v>37742</c:v>
                </c:pt>
                <c:pt idx="2">
                  <c:v>17266</c:v>
                </c:pt>
                <c:pt idx="3">
                  <c:v>16557</c:v>
                </c:pt>
                <c:pt idx="4">
                  <c:v>12857</c:v>
                </c:pt>
                <c:pt idx="5">
                  <c:v>6329</c:v>
                </c:pt>
              </c:numCache>
            </c:numRef>
          </c:val>
          <c:smooth val="0"/>
          <c:extLst>
            <c:ext xmlns:c16="http://schemas.microsoft.com/office/drawing/2014/chart" uri="{C3380CC4-5D6E-409C-BE32-E72D297353CC}">
              <c16:uniqueId val="{00000001-9262-4019-96EA-385BA7FC8AA3}"/>
            </c:ext>
          </c:extLst>
        </c:ser>
        <c:dLbls>
          <c:showLegendKey val="0"/>
          <c:showVal val="0"/>
          <c:showCatName val="0"/>
          <c:showSerName val="0"/>
          <c:showPercent val="0"/>
          <c:showBubbleSize val="0"/>
        </c:dLbls>
        <c:marker val="1"/>
        <c:smooth val="0"/>
        <c:axId val="3"/>
        <c:axId val="4"/>
      </c:lineChart>
      <c:catAx>
        <c:axId val="44901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4245014245014245E-2"/>
              <c:y val="0.26820003821361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14576"/>
        <c:crosses val="autoZero"/>
        <c:crossBetween val="between"/>
        <c:majorUnit val="40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бірлік</a:t>
                </a:r>
              </a:p>
            </c:rich>
          </c:tx>
          <c:layout>
            <c:manualLayout>
              <c:xMode val="edge"/>
              <c:yMode val="edge"/>
              <c:x val="0.92592592592592593"/>
              <c:y val="0.3371647509578544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000"/>
      </c:valAx>
      <c:spPr>
        <a:noFill/>
        <a:ln w="25400">
          <a:noFill/>
        </a:ln>
      </c:spPr>
    </c:plotArea>
    <c:legend>
      <c:legendPos val="r"/>
      <c:layout>
        <c:manualLayout>
          <c:xMode val="edge"/>
          <c:yMode val="edge"/>
          <c:x val="3.4188034188034191E-2"/>
          <c:y val="0.83524904214559392"/>
          <c:w val="0.89743589743589747"/>
          <c:h val="0.1455938697318007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29577464788732"/>
          <c:y val="5.3846153846153849E-2"/>
          <c:w val="0.72112676056338032"/>
          <c:h val="0.67692307692307696"/>
        </c:manualLayout>
      </c:layout>
      <c:barChart>
        <c:barDir val="col"/>
        <c:grouping val="stacked"/>
        <c:varyColors val="0"/>
        <c:ser>
          <c:idx val="1"/>
          <c:order val="0"/>
          <c:tx>
            <c:v>Орындалмаған құжаттардың сомасы, млрд. теңге</c:v>
          </c:tx>
          <c:spPr>
            <a:solidFill>
              <a:srgbClr val="FFFF00"/>
            </a:solidFill>
            <a:ln w="12700">
              <a:solidFill>
                <a:srgbClr val="000000"/>
              </a:solidFill>
              <a:prstDash val="solid"/>
            </a:ln>
          </c:spPr>
          <c:invertIfNegative val="0"/>
          <c:cat>
            <c:strRef>
              <c:f>'5.2.2-график'!$C$4:$H$4</c:f>
              <c:strCache>
                <c:ptCount val="6"/>
                <c:pt idx="0">
                  <c:v>2006</c:v>
                </c:pt>
                <c:pt idx="1">
                  <c:v>2007</c:v>
                </c:pt>
                <c:pt idx="2">
                  <c:v>2008</c:v>
                </c:pt>
                <c:pt idx="3">
                  <c:v>2009</c:v>
                </c:pt>
                <c:pt idx="4">
                  <c:v>2010</c:v>
                </c:pt>
                <c:pt idx="5">
                  <c:v>2011ж. 9 ай</c:v>
                </c:pt>
              </c:strCache>
            </c:strRef>
          </c:cat>
          <c:val>
            <c:numRef>
              <c:f>'5.2.2-график'!$C$9:$H$9</c:f>
              <c:numCache>
                <c:formatCode>#\ ##0.0</c:formatCode>
                <c:ptCount val="6"/>
                <c:pt idx="0">
                  <c:v>48.0886</c:v>
                </c:pt>
                <c:pt idx="1">
                  <c:v>224.9522</c:v>
                </c:pt>
                <c:pt idx="2">
                  <c:v>151.78156106863</c:v>
                </c:pt>
                <c:pt idx="3">
                  <c:v>7.9078286795999997</c:v>
                </c:pt>
                <c:pt idx="4">
                  <c:v>7.079774338</c:v>
                </c:pt>
                <c:pt idx="5">
                  <c:v>23.368522073059999</c:v>
                </c:pt>
              </c:numCache>
            </c:numRef>
          </c:val>
          <c:extLst>
            <c:ext xmlns:c16="http://schemas.microsoft.com/office/drawing/2014/chart" uri="{C3380CC4-5D6E-409C-BE32-E72D297353CC}">
              <c16:uniqueId val="{00000000-AC08-4A81-884D-554F3C58E25D}"/>
            </c:ext>
          </c:extLst>
        </c:ser>
        <c:dLbls>
          <c:showLegendKey val="0"/>
          <c:showVal val="0"/>
          <c:showCatName val="0"/>
          <c:showSerName val="0"/>
          <c:showPercent val="0"/>
          <c:showBubbleSize val="0"/>
        </c:dLbls>
        <c:gapWidth val="150"/>
        <c:overlap val="100"/>
        <c:axId val="398947384"/>
        <c:axId val="1"/>
      </c:barChart>
      <c:lineChart>
        <c:grouping val="standard"/>
        <c:varyColors val="0"/>
        <c:ser>
          <c:idx val="0"/>
          <c:order val="1"/>
          <c:tx>
            <c:v>Орындалмаған құжаттардың саны, бірлікпен ( оң ось)</c:v>
          </c:tx>
          <c:spPr>
            <a:ln w="25400">
              <a:solidFill>
                <a:srgbClr val="FF00FF"/>
              </a:solidFill>
              <a:prstDash val="solid"/>
            </a:ln>
          </c:spPr>
          <c:marker>
            <c:symbol val="circle"/>
            <c:size val="6"/>
            <c:spPr>
              <a:solidFill>
                <a:srgbClr val="FF00FF"/>
              </a:solidFill>
              <a:ln>
                <a:solidFill>
                  <a:srgbClr val="FF00FF"/>
                </a:solidFill>
                <a:prstDash val="solid"/>
              </a:ln>
            </c:spPr>
          </c:marker>
          <c:val>
            <c:numRef>
              <c:f>'5.2.2-график'!$C$10:$H$10</c:f>
              <c:numCache>
                <c:formatCode>#,##0</c:formatCode>
                <c:ptCount val="6"/>
                <c:pt idx="0">
                  <c:v>39</c:v>
                </c:pt>
                <c:pt idx="1">
                  <c:v>26</c:v>
                </c:pt>
                <c:pt idx="2">
                  <c:v>13</c:v>
                </c:pt>
                <c:pt idx="3">
                  <c:v>30</c:v>
                </c:pt>
                <c:pt idx="4">
                  <c:v>8</c:v>
                </c:pt>
                <c:pt idx="5">
                  <c:v>18</c:v>
                </c:pt>
              </c:numCache>
            </c:numRef>
          </c:val>
          <c:smooth val="0"/>
          <c:extLst>
            <c:ext xmlns:c16="http://schemas.microsoft.com/office/drawing/2014/chart" uri="{C3380CC4-5D6E-409C-BE32-E72D297353CC}">
              <c16:uniqueId val="{00000001-AC08-4A81-884D-554F3C58E25D}"/>
            </c:ext>
          </c:extLst>
        </c:ser>
        <c:dLbls>
          <c:showLegendKey val="0"/>
          <c:showVal val="0"/>
          <c:showCatName val="0"/>
          <c:showSerName val="0"/>
          <c:showPercent val="0"/>
          <c:showBubbleSize val="0"/>
        </c:dLbls>
        <c:marker val="1"/>
        <c:smooth val="0"/>
        <c:axId val="3"/>
        <c:axId val="4"/>
      </c:lineChart>
      <c:catAx>
        <c:axId val="39894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4084507042253521E-2"/>
              <c:y val="0.280769230769230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47384"/>
        <c:crosses val="autoZero"/>
        <c:crossBetween val="between"/>
        <c:majorUnit val="6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4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бірлік</a:t>
                </a:r>
              </a:p>
            </c:rich>
          </c:tx>
          <c:layout>
            <c:manualLayout>
              <c:xMode val="edge"/>
              <c:yMode val="edge"/>
              <c:x val="0.93521126760563378"/>
              <c:y val="0.32307692307692309"/>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
        <c:minorUnit val="1"/>
      </c:valAx>
      <c:spPr>
        <a:noFill/>
        <a:ln w="25400">
          <a:noFill/>
        </a:ln>
      </c:spPr>
    </c:plotArea>
    <c:legend>
      <c:legendPos val="r"/>
      <c:layout>
        <c:manualLayout>
          <c:xMode val="edge"/>
          <c:yMode val="edge"/>
          <c:x val="1.4084507042253521E-2"/>
          <c:y val="0.84230769230769231"/>
          <c:w val="0.9774647887323944"/>
          <c:h val="0.1384615384615384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754760502061969E-2"/>
          <c:y val="5.1470588235294115E-2"/>
          <c:w val="0.82208753132894641"/>
          <c:h val="0.61764705882352944"/>
        </c:manualLayout>
      </c:layout>
      <c:barChart>
        <c:barDir val="col"/>
        <c:grouping val="clustered"/>
        <c:varyColors val="0"/>
        <c:ser>
          <c:idx val="1"/>
          <c:order val="0"/>
          <c:tx>
            <c:v>Пайдаланушылардың орташа бір күнгі айналымдары, млрд.теңге</c:v>
          </c:tx>
          <c:spPr>
            <a:solidFill>
              <a:srgbClr val="CCFFFF"/>
            </a:solidFill>
            <a:ln w="12700">
              <a:solidFill>
                <a:srgbClr val="000000"/>
              </a:solidFill>
              <a:prstDash val="solid"/>
            </a:ln>
          </c:spPr>
          <c:invertIfNegative val="0"/>
          <c:cat>
            <c:strLit>
              <c:ptCount val="6"/>
              <c:pt idx="0">
                <c:v>2006</c:v>
              </c:pt>
              <c:pt idx="1">
                <c:v>2007</c:v>
              </c:pt>
              <c:pt idx="2">
                <c:v>2008</c:v>
              </c:pt>
              <c:pt idx="3">
                <c:v>2009</c:v>
              </c:pt>
              <c:pt idx="4">
                <c:v>2010</c:v>
              </c:pt>
              <c:pt idx="5">
                <c:v>9 мес. 2011</c:v>
              </c:pt>
            </c:strLit>
          </c:cat>
          <c:val>
            <c:numLit>
              <c:formatCode>General</c:formatCode>
              <c:ptCount val="6"/>
              <c:pt idx="0">
                <c:v>7.8</c:v>
              </c:pt>
              <c:pt idx="1">
                <c:v>9.2236267509274796</c:v>
              </c:pt>
              <c:pt idx="2">
                <c:v>9.2161339767824604</c:v>
              </c:pt>
              <c:pt idx="3">
                <c:v>11.013090148118236</c:v>
              </c:pt>
              <c:pt idx="4">
                <c:v>13.066144262223577</c:v>
              </c:pt>
              <c:pt idx="5">
                <c:v>14.577091967984101</c:v>
              </c:pt>
            </c:numLit>
          </c:val>
          <c:extLst>
            <c:ext xmlns:c16="http://schemas.microsoft.com/office/drawing/2014/chart" uri="{C3380CC4-5D6E-409C-BE32-E72D297353CC}">
              <c16:uniqueId val="{00000000-668C-4557-82E4-F97130DA4F64}"/>
            </c:ext>
          </c:extLst>
        </c:ser>
        <c:ser>
          <c:idx val="0"/>
          <c:order val="1"/>
          <c:tx>
            <c:v>Пайдаланушылардың таза позициясының орташа сомасы (ПТПС), млрд. теңге</c:v>
          </c:tx>
          <c:spPr>
            <a:solidFill>
              <a:srgbClr val="FFFF00"/>
            </a:solidFill>
            <a:ln w="12700">
              <a:solidFill>
                <a:srgbClr val="000000"/>
              </a:solidFill>
              <a:prstDash val="solid"/>
            </a:ln>
          </c:spPr>
          <c:invertIfNegative val="0"/>
          <c:cat>
            <c:strLit>
              <c:ptCount val="6"/>
              <c:pt idx="0">
                <c:v>2006</c:v>
              </c:pt>
              <c:pt idx="1">
                <c:v>2007</c:v>
              </c:pt>
              <c:pt idx="2">
                <c:v>2008</c:v>
              </c:pt>
              <c:pt idx="3">
                <c:v>2009</c:v>
              </c:pt>
              <c:pt idx="4">
                <c:v>2010</c:v>
              </c:pt>
              <c:pt idx="5">
                <c:v>9 мес. 2011</c:v>
              </c:pt>
            </c:strLit>
          </c:cat>
          <c:val>
            <c:numLit>
              <c:formatCode>General</c:formatCode>
              <c:ptCount val="6"/>
              <c:pt idx="0">
                <c:v>1.72</c:v>
              </c:pt>
              <c:pt idx="1">
                <c:v>2.2226044490469619</c:v>
              </c:pt>
              <c:pt idx="2">
                <c:v>2.5329901026954218</c:v>
              </c:pt>
              <c:pt idx="3">
                <c:v>2.2367385476134944</c:v>
              </c:pt>
              <c:pt idx="4">
                <c:v>2.5571694781144583</c:v>
              </c:pt>
              <c:pt idx="5">
                <c:v>2.9805353772391863</c:v>
              </c:pt>
            </c:numLit>
          </c:val>
          <c:extLst>
            <c:ext xmlns:c16="http://schemas.microsoft.com/office/drawing/2014/chart" uri="{C3380CC4-5D6E-409C-BE32-E72D297353CC}">
              <c16:uniqueId val="{00000001-668C-4557-82E4-F97130DA4F64}"/>
            </c:ext>
          </c:extLst>
        </c:ser>
        <c:dLbls>
          <c:showLegendKey val="0"/>
          <c:showVal val="0"/>
          <c:showCatName val="0"/>
          <c:showSerName val="0"/>
          <c:showPercent val="0"/>
          <c:showBubbleSize val="0"/>
        </c:dLbls>
        <c:gapWidth val="150"/>
        <c:axId val="398951320"/>
        <c:axId val="1"/>
      </c:barChart>
      <c:lineChart>
        <c:grouping val="standard"/>
        <c:varyColors val="0"/>
        <c:ser>
          <c:idx val="2"/>
          <c:order val="2"/>
          <c:tx>
            <c:v>БКЖ-дағы кезеңдегі орташа ақша айналымдылығының коэффициенті (оң ось)</c:v>
          </c:tx>
          <c:spPr>
            <a:ln w="25400">
              <a:solidFill>
                <a:srgbClr val="FF6600"/>
              </a:solidFill>
              <a:prstDash val="solid"/>
            </a:ln>
          </c:spPr>
          <c:marker>
            <c:symbol val="diamond"/>
            <c:size val="7"/>
            <c:spPr>
              <a:solidFill>
                <a:srgbClr val="FF0000"/>
              </a:solidFill>
              <a:ln>
                <a:solidFill>
                  <a:srgbClr val="FF0000"/>
                </a:solidFill>
                <a:prstDash val="solid"/>
              </a:ln>
            </c:spPr>
          </c:marker>
          <c:cat>
            <c:strLit>
              <c:ptCount val="6"/>
              <c:pt idx="0">
                <c:v>2006</c:v>
              </c:pt>
              <c:pt idx="1">
                <c:v>2007</c:v>
              </c:pt>
              <c:pt idx="2">
                <c:v>2008</c:v>
              </c:pt>
              <c:pt idx="3">
                <c:v>2009</c:v>
              </c:pt>
              <c:pt idx="4">
                <c:v>2010</c:v>
              </c:pt>
              <c:pt idx="5">
                <c:v>9 мес. 2011</c:v>
              </c:pt>
            </c:strLit>
          </c:cat>
          <c:val>
            <c:numLit>
              <c:formatCode>General</c:formatCode>
              <c:ptCount val="6"/>
              <c:pt idx="0">
                <c:v>4.9014795593584282</c:v>
              </c:pt>
              <c:pt idx="1">
                <c:v>4.5510470839571511</c:v>
              </c:pt>
              <c:pt idx="2">
                <c:v>3.9453860304385251</c:v>
              </c:pt>
              <c:pt idx="3">
                <c:v>5.2760949322164894</c:v>
              </c:pt>
              <c:pt idx="4">
                <c:v>5.3252418707437297</c:v>
              </c:pt>
              <c:pt idx="5">
                <c:v>5.1033343275191951</c:v>
              </c:pt>
            </c:numLit>
          </c:val>
          <c:smooth val="0"/>
          <c:extLst>
            <c:ext xmlns:c16="http://schemas.microsoft.com/office/drawing/2014/chart" uri="{C3380CC4-5D6E-409C-BE32-E72D297353CC}">
              <c16:uniqueId val="{00000002-668C-4557-82E4-F97130DA4F64}"/>
            </c:ext>
          </c:extLst>
        </c:ser>
        <c:dLbls>
          <c:showLegendKey val="0"/>
          <c:showVal val="0"/>
          <c:showCatName val="0"/>
          <c:showSerName val="0"/>
          <c:showPercent val="0"/>
          <c:showBubbleSize val="0"/>
        </c:dLbls>
        <c:marker val="1"/>
        <c:smooth val="0"/>
        <c:axId val="3"/>
        <c:axId val="4"/>
      </c:lineChart>
      <c:catAx>
        <c:axId val="398951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6359950872217841E-2"/>
              <c:y val="0.2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51320"/>
        <c:crosses val="autoZero"/>
        <c:crossBetween val="between"/>
        <c:majorUnit val="3"/>
        <c:minorUnit val="1"/>
      </c:valAx>
      <c:catAx>
        <c:axId val="3"/>
        <c:scaling>
          <c:orientation val="minMax"/>
        </c:scaling>
        <c:delete val="1"/>
        <c:axPos val="b"/>
        <c:numFmt formatCode="General" sourceLinked="1"/>
        <c:majorTickMark val="out"/>
        <c:minorTickMark val="none"/>
        <c:tickLblPos val="nextTo"/>
        <c:crossAx val="4"/>
        <c:crossesAt val="0"/>
        <c:auto val="1"/>
        <c:lblAlgn val="ctr"/>
        <c:lblOffset val="100"/>
        <c:noMultiLvlLbl val="0"/>
      </c:catAx>
      <c:valAx>
        <c:axId val="4"/>
        <c:scaling>
          <c:orientation val="minMax"/>
          <c:max val="6"/>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бірлік</a:t>
                </a:r>
              </a:p>
            </c:rich>
          </c:tx>
          <c:layout>
            <c:manualLayout>
              <c:xMode val="edge"/>
              <c:yMode val="edge"/>
              <c:x val="0.95296713830668922"/>
              <c:y val="0.2904411764705882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2"/>
        <c:minorUnit val="1"/>
      </c:valAx>
      <c:spPr>
        <a:noFill/>
        <a:ln w="25400">
          <a:noFill/>
        </a:ln>
      </c:spPr>
    </c:plotArea>
    <c:legend>
      <c:legendPos val="r"/>
      <c:layout>
        <c:manualLayout>
          <c:xMode val="edge"/>
          <c:yMode val="edge"/>
          <c:x val="1.022496929513615E-2"/>
          <c:y val="0.75735294117647056"/>
          <c:w val="0.98159705233307037"/>
          <c:h val="0.213235294117647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2488038277512"/>
          <c:y val="5.4263565891472867E-2"/>
          <c:w val="0.76076555023923442"/>
          <c:h val="0.67829457364341084"/>
        </c:manualLayout>
      </c:layout>
      <c:barChart>
        <c:barDir val="col"/>
        <c:grouping val="stacked"/>
        <c:varyColors val="0"/>
        <c:ser>
          <c:idx val="1"/>
          <c:order val="0"/>
          <c:tx>
            <c:v>Жойылған құжаттардың сомасы, млн. теңге</c:v>
          </c:tx>
          <c:spPr>
            <a:solidFill>
              <a:srgbClr val="FFFF00"/>
            </a:solidFill>
            <a:ln w="12700">
              <a:solidFill>
                <a:srgbClr val="000000"/>
              </a:solidFill>
              <a:prstDash val="solid"/>
            </a:ln>
          </c:spPr>
          <c:invertIfNegative val="0"/>
          <c:cat>
            <c:strRef>
              <c:f>'5.2.4-график'!$C$4:$H$4</c:f>
              <c:strCache>
                <c:ptCount val="6"/>
                <c:pt idx="0">
                  <c:v>2006</c:v>
                </c:pt>
                <c:pt idx="1">
                  <c:v>2007</c:v>
                </c:pt>
                <c:pt idx="2">
                  <c:v>2008</c:v>
                </c:pt>
                <c:pt idx="3">
                  <c:v>2009</c:v>
                </c:pt>
                <c:pt idx="4">
                  <c:v>2010</c:v>
                </c:pt>
                <c:pt idx="5">
                  <c:v>2011ж. 9 ай</c:v>
                </c:pt>
              </c:strCache>
            </c:strRef>
          </c:cat>
          <c:val>
            <c:numRef>
              <c:f>'5.2.4-график'!$C$5:$H$5</c:f>
              <c:numCache>
                <c:formatCode>#\ ##0.0</c:formatCode>
                <c:ptCount val="6"/>
                <c:pt idx="0">
                  <c:v>83.901321899999999</c:v>
                </c:pt>
                <c:pt idx="1">
                  <c:v>29.94148259</c:v>
                </c:pt>
                <c:pt idx="2">
                  <c:v>66.629091080000009</c:v>
                </c:pt>
                <c:pt idx="3">
                  <c:v>181.41773622999995</c:v>
                </c:pt>
                <c:pt idx="4" formatCode="#,##0">
                  <c:v>0</c:v>
                </c:pt>
                <c:pt idx="5">
                  <c:v>34.63389823</c:v>
                </c:pt>
              </c:numCache>
            </c:numRef>
          </c:val>
          <c:extLst>
            <c:ext xmlns:c16="http://schemas.microsoft.com/office/drawing/2014/chart" uri="{C3380CC4-5D6E-409C-BE32-E72D297353CC}">
              <c16:uniqueId val="{00000000-10D4-492C-B4EF-BB8191E1084A}"/>
            </c:ext>
          </c:extLst>
        </c:ser>
        <c:dLbls>
          <c:showLegendKey val="0"/>
          <c:showVal val="0"/>
          <c:showCatName val="0"/>
          <c:showSerName val="0"/>
          <c:showPercent val="0"/>
          <c:showBubbleSize val="0"/>
        </c:dLbls>
        <c:gapWidth val="150"/>
        <c:overlap val="100"/>
        <c:axId val="398957880"/>
        <c:axId val="1"/>
      </c:barChart>
      <c:lineChart>
        <c:grouping val="standard"/>
        <c:varyColors val="0"/>
        <c:ser>
          <c:idx val="0"/>
          <c:order val="1"/>
          <c:tx>
            <c:v>Жойылған құжаттардың саны, бірлікпен (оң ось)</c:v>
          </c:tx>
          <c:spPr>
            <a:ln w="25400">
              <a:solidFill>
                <a:srgbClr val="FF00FF"/>
              </a:solidFill>
              <a:prstDash val="solid"/>
            </a:ln>
          </c:spPr>
          <c:marker>
            <c:symbol val="circle"/>
            <c:size val="6"/>
            <c:spPr>
              <a:solidFill>
                <a:srgbClr val="FF00FF"/>
              </a:solidFill>
              <a:ln>
                <a:solidFill>
                  <a:srgbClr val="FF00FF"/>
                </a:solidFill>
                <a:prstDash val="solid"/>
              </a:ln>
            </c:spPr>
          </c:marker>
          <c:val>
            <c:numRef>
              <c:f>'5.2.4-график'!$C$6:$H$6</c:f>
              <c:numCache>
                <c:formatCode>#,##0</c:formatCode>
                <c:ptCount val="6"/>
                <c:pt idx="0">
                  <c:v>156</c:v>
                </c:pt>
                <c:pt idx="1">
                  <c:v>47</c:v>
                </c:pt>
                <c:pt idx="2">
                  <c:v>111</c:v>
                </c:pt>
                <c:pt idx="3">
                  <c:v>1065</c:v>
                </c:pt>
                <c:pt idx="4">
                  <c:v>0</c:v>
                </c:pt>
                <c:pt idx="5">
                  <c:v>28</c:v>
                </c:pt>
              </c:numCache>
            </c:numRef>
          </c:val>
          <c:smooth val="0"/>
          <c:extLst>
            <c:ext xmlns:c16="http://schemas.microsoft.com/office/drawing/2014/chart" uri="{C3380CC4-5D6E-409C-BE32-E72D297353CC}">
              <c16:uniqueId val="{00000001-10D4-492C-B4EF-BB8191E1084A}"/>
            </c:ext>
          </c:extLst>
        </c:ser>
        <c:dLbls>
          <c:showLegendKey val="0"/>
          <c:showVal val="0"/>
          <c:showCatName val="0"/>
          <c:showSerName val="0"/>
          <c:showPercent val="0"/>
          <c:showBubbleSize val="0"/>
        </c:dLbls>
        <c:marker val="1"/>
        <c:smooth val="0"/>
        <c:axId val="3"/>
        <c:axId val="4"/>
      </c:lineChart>
      <c:catAx>
        <c:axId val="398957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млн .теңге</a:t>
                </a:r>
              </a:p>
            </c:rich>
          </c:tx>
          <c:layout>
            <c:manualLayout>
              <c:xMode val="edge"/>
              <c:yMode val="edge"/>
              <c:x val="1.1961722488038277E-2"/>
              <c:y val="0.2751950192272477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57880"/>
        <c:crosses val="autoZero"/>
        <c:crossBetween val="between"/>
        <c:majorUnit val="5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20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бірлік</a:t>
                </a:r>
              </a:p>
            </c:rich>
          </c:tx>
          <c:layout>
            <c:manualLayout>
              <c:xMode val="edge"/>
              <c:yMode val="edge"/>
              <c:x val="0.93779904306220097"/>
              <c:y val="0.3139534883720930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00"/>
        <c:minorUnit val="2.4"/>
      </c:valAx>
      <c:spPr>
        <a:noFill/>
        <a:ln w="25400">
          <a:noFill/>
        </a:ln>
      </c:spPr>
    </c:plotArea>
    <c:legend>
      <c:legendPos val="r"/>
      <c:layout>
        <c:manualLayout>
          <c:xMode val="edge"/>
          <c:yMode val="edge"/>
          <c:x val="0.1076555023923445"/>
          <c:y val="0.83720930232558144"/>
          <c:w val="0.76794258373205737"/>
          <c:h val="0.143410852713178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10701107011064E-2"/>
          <c:y val="4.6204769379026719E-2"/>
          <c:w val="0.83579335793357934"/>
          <c:h val="0.62376438661686073"/>
        </c:manualLayout>
      </c:layout>
      <c:barChart>
        <c:barDir val="col"/>
        <c:grouping val="clustered"/>
        <c:varyColors val="0"/>
        <c:ser>
          <c:idx val="4"/>
          <c:order val="1"/>
          <c:tx>
            <c:strRef>
              <c:f>'6.1.1-график'!$B$12</c:f>
              <c:strCache>
                <c:ptCount val="1"/>
                <c:pt idx="0">
                  <c:v>ҚРҰБ таза сатып алуы</c:v>
                </c:pt>
              </c:strCache>
            </c:strRef>
          </c:tx>
          <c:spPr>
            <a:solidFill>
              <a:srgbClr val="00FF00"/>
            </a:solidFill>
            <a:ln w="12700">
              <a:solidFill>
                <a:srgbClr val="000000"/>
              </a:solidFill>
              <a:prstDash val="solid"/>
            </a:ln>
          </c:spPr>
          <c:invertIfNegative val="0"/>
          <c:cat>
            <c:strRef>
              <c:f>'6.1.1-график'!$C$4:$P$4</c:f>
              <c:strCache>
                <c:ptCount val="14"/>
                <c:pt idx="0">
                  <c:v>қыр.2010</c:v>
                </c:pt>
                <c:pt idx="1">
                  <c:v>қаз.2010</c:v>
                </c:pt>
                <c:pt idx="2">
                  <c:v>қар.2010</c:v>
                </c:pt>
                <c:pt idx="3">
                  <c:v>жел.2010</c:v>
                </c:pt>
                <c:pt idx="4">
                  <c:v>қаң.2011</c:v>
                </c:pt>
                <c:pt idx="5">
                  <c:v>ақп.2011</c:v>
                </c:pt>
                <c:pt idx="6">
                  <c:v>нау.2011</c:v>
                </c:pt>
                <c:pt idx="7">
                  <c:v>сәу.2011</c:v>
                </c:pt>
                <c:pt idx="8">
                  <c:v>мам.2011</c:v>
                </c:pt>
                <c:pt idx="9">
                  <c:v>мау.2011</c:v>
                </c:pt>
                <c:pt idx="10">
                  <c:v>шіл.2011</c:v>
                </c:pt>
                <c:pt idx="11">
                  <c:v>там.2011</c:v>
                </c:pt>
                <c:pt idx="12">
                  <c:v>қыр.2011</c:v>
                </c:pt>
                <c:pt idx="13">
                  <c:v>қаз.2011</c:v>
                </c:pt>
              </c:strCache>
            </c:strRef>
          </c:cat>
          <c:val>
            <c:numRef>
              <c:f>'6.1.1-график'!$C$12:$P$12</c:f>
              <c:numCache>
                <c:formatCode>#\ ##0.0</c:formatCode>
                <c:ptCount val="14"/>
                <c:pt idx="0">
                  <c:v>4.4500000000000005E-2</c:v>
                </c:pt>
                <c:pt idx="1">
                  <c:v>1.6799999999999995E-2</c:v>
                </c:pt>
                <c:pt idx="2">
                  <c:v>0.65370000000000006</c:v>
                </c:pt>
                <c:pt idx="3">
                  <c:v>0.8448</c:v>
                </c:pt>
                <c:pt idx="4">
                  <c:v>1.84</c:v>
                </c:pt>
                <c:pt idx="5">
                  <c:v>2.6509999999999998</c:v>
                </c:pt>
                <c:pt idx="6">
                  <c:v>1.3127</c:v>
                </c:pt>
                <c:pt idx="7">
                  <c:v>0.83299999999999996</c:v>
                </c:pt>
                <c:pt idx="8">
                  <c:v>1.9000000000000017E-2</c:v>
                </c:pt>
                <c:pt idx="9">
                  <c:v>-1.556</c:v>
                </c:pt>
                <c:pt idx="10">
                  <c:v>-5.5850000000000011E-2</c:v>
                </c:pt>
                <c:pt idx="11">
                  <c:v>-2.0434999999999999</c:v>
                </c:pt>
                <c:pt idx="12">
                  <c:v>-2.5349499999999998</c:v>
                </c:pt>
                <c:pt idx="13">
                  <c:v>-1.4967000000000001</c:v>
                </c:pt>
              </c:numCache>
            </c:numRef>
          </c:val>
          <c:extLst>
            <c:ext xmlns:c16="http://schemas.microsoft.com/office/drawing/2014/chart" uri="{C3380CC4-5D6E-409C-BE32-E72D297353CC}">
              <c16:uniqueId val="{00000000-4DD8-44A5-A3B3-47C77CB2B7E7}"/>
            </c:ext>
          </c:extLst>
        </c:ser>
        <c:dLbls>
          <c:showLegendKey val="0"/>
          <c:showVal val="0"/>
          <c:showCatName val="0"/>
          <c:showSerName val="0"/>
          <c:showPercent val="0"/>
          <c:showBubbleSize val="0"/>
        </c:dLbls>
        <c:gapWidth val="100"/>
        <c:axId val="398961488"/>
        <c:axId val="1"/>
      </c:barChart>
      <c:lineChart>
        <c:grouping val="standard"/>
        <c:varyColors val="0"/>
        <c:ser>
          <c:idx val="1"/>
          <c:order val="2"/>
          <c:tx>
            <c:strRef>
              <c:f>'6.1.1-график'!$B$10</c:f>
              <c:strCache>
                <c:ptCount val="1"/>
                <c:pt idx="0">
                  <c:v>ҚРҰБ сатуы</c:v>
                </c:pt>
              </c:strCache>
            </c:strRef>
          </c:tx>
          <c:spPr>
            <a:ln w="25400">
              <a:solidFill>
                <a:srgbClr val="FF9900"/>
              </a:solidFill>
              <a:prstDash val="solid"/>
            </a:ln>
          </c:spPr>
          <c:marker>
            <c:symbol val="none"/>
          </c:marker>
          <c:cat>
            <c:strRef>
              <c:f>'6.1.1-график'!$C$4:$P$4</c:f>
              <c:strCache>
                <c:ptCount val="14"/>
                <c:pt idx="0">
                  <c:v>қыр.2010</c:v>
                </c:pt>
                <c:pt idx="1">
                  <c:v>қаз.2010</c:v>
                </c:pt>
                <c:pt idx="2">
                  <c:v>қар.2010</c:v>
                </c:pt>
                <c:pt idx="3">
                  <c:v>жел.2010</c:v>
                </c:pt>
                <c:pt idx="4">
                  <c:v>қаң.2011</c:v>
                </c:pt>
                <c:pt idx="5">
                  <c:v>ақп.2011</c:v>
                </c:pt>
                <c:pt idx="6">
                  <c:v>нау.2011</c:v>
                </c:pt>
                <c:pt idx="7">
                  <c:v>сәу.2011</c:v>
                </c:pt>
                <c:pt idx="8">
                  <c:v>мам.2011</c:v>
                </c:pt>
                <c:pt idx="9">
                  <c:v>мау.2011</c:v>
                </c:pt>
                <c:pt idx="10">
                  <c:v>шіл.2011</c:v>
                </c:pt>
                <c:pt idx="11">
                  <c:v>там.2011</c:v>
                </c:pt>
                <c:pt idx="12">
                  <c:v>қыр.2011</c:v>
                </c:pt>
                <c:pt idx="13">
                  <c:v>қаз.2011</c:v>
                </c:pt>
              </c:strCache>
            </c:strRef>
          </c:cat>
          <c:val>
            <c:numRef>
              <c:f>'6.1.1-график'!$C$10:$P$10</c:f>
              <c:numCache>
                <c:formatCode>0.0</c:formatCode>
                <c:ptCount val="14"/>
                <c:pt idx="0" formatCode="#\ ##0.0">
                  <c:v>6.0000000000000001E-3</c:v>
                </c:pt>
                <c:pt idx="1">
                  <c:v>0.115</c:v>
                </c:pt>
                <c:pt idx="2">
                  <c:v>0</c:v>
                </c:pt>
                <c:pt idx="3">
                  <c:v>7.0999999999999994E-2</c:v>
                </c:pt>
                <c:pt idx="4">
                  <c:v>0</c:v>
                </c:pt>
                <c:pt idx="5">
                  <c:v>0</c:v>
                </c:pt>
                <c:pt idx="6">
                  <c:v>0.53179999999999994</c:v>
                </c:pt>
                <c:pt idx="7">
                  <c:v>3.5999999999999997E-2</c:v>
                </c:pt>
                <c:pt idx="8">
                  <c:v>0.121</c:v>
                </c:pt>
                <c:pt idx="9">
                  <c:v>1.556</c:v>
                </c:pt>
                <c:pt idx="10">
                  <c:v>0.39085000000000003</c:v>
                </c:pt>
                <c:pt idx="11">
                  <c:v>2.359</c:v>
                </c:pt>
                <c:pt idx="12">
                  <c:v>2.5349499999999998</c:v>
                </c:pt>
                <c:pt idx="13">
                  <c:v>1.5467</c:v>
                </c:pt>
              </c:numCache>
            </c:numRef>
          </c:val>
          <c:smooth val="0"/>
          <c:extLst>
            <c:ext xmlns:c16="http://schemas.microsoft.com/office/drawing/2014/chart" uri="{C3380CC4-5D6E-409C-BE32-E72D297353CC}">
              <c16:uniqueId val="{00000001-4DD8-44A5-A3B3-47C77CB2B7E7}"/>
            </c:ext>
          </c:extLst>
        </c:ser>
        <c:ser>
          <c:idx val="2"/>
          <c:order val="3"/>
          <c:tx>
            <c:strRef>
              <c:f>'6.1.1-график'!$B$11</c:f>
              <c:strCache>
                <c:ptCount val="1"/>
                <c:pt idx="0">
                  <c:v>ҚРҰБ сатып алуы</c:v>
                </c:pt>
              </c:strCache>
            </c:strRef>
          </c:tx>
          <c:spPr>
            <a:ln w="25400">
              <a:solidFill>
                <a:srgbClr val="FF0000"/>
              </a:solidFill>
              <a:prstDash val="solid"/>
            </a:ln>
          </c:spPr>
          <c:marker>
            <c:symbol val="none"/>
          </c:marker>
          <c:cat>
            <c:strRef>
              <c:f>'6.1.1-график'!$C$4:$P$4</c:f>
              <c:strCache>
                <c:ptCount val="14"/>
                <c:pt idx="0">
                  <c:v>қыр.2010</c:v>
                </c:pt>
                <c:pt idx="1">
                  <c:v>қаз.2010</c:v>
                </c:pt>
                <c:pt idx="2">
                  <c:v>қар.2010</c:v>
                </c:pt>
                <c:pt idx="3">
                  <c:v>жел.2010</c:v>
                </c:pt>
                <c:pt idx="4">
                  <c:v>қаң.2011</c:v>
                </c:pt>
                <c:pt idx="5">
                  <c:v>ақп.2011</c:v>
                </c:pt>
                <c:pt idx="6">
                  <c:v>нау.2011</c:v>
                </c:pt>
                <c:pt idx="7">
                  <c:v>сәу.2011</c:v>
                </c:pt>
                <c:pt idx="8">
                  <c:v>мам.2011</c:v>
                </c:pt>
                <c:pt idx="9">
                  <c:v>мау.2011</c:v>
                </c:pt>
                <c:pt idx="10">
                  <c:v>шіл.2011</c:v>
                </c:pt>
                <c:pt idx="11">
                  <c:v>там.2011</c:v>
                </c:pt>
                <c:pt idx="12">
                  <c:v>қыр.2011</c:v>
                </c:pt>
                <c:pt idx="13">
                  <c:v>қаз.2011</c:v>
                </c:pt>
              </c:strCache>
            </c:strRef>
          </c:cat>
          <c:val>
            <c:numRef>
              <c:f>'6.1.1-график'!$C$11:$P$11</c:f>
              <c:numCache>
                <c:formatCode>0.0</c:formatCode>
                <c:ptCount val="14"/>
                <c:pt idx="0" formatCode="#\ ##0.0">
                  <c:v>5.0500000000000003E-2</c:v>
                </c:pt>
                <c:pt idx="1">
                  <c:v>0.1318</c:v>
                </c:pt>
                <c:pt idx="2">
                  <c:v>0.65370000000000006</c:v>
                </c:pt>
                <c:pt idx="3">
                  <c:v>0.91579999999999995</c:v>
                </c:pt>
                <c:pt idx="4">
                  <c:v>1.84</c:v>
                </c:pt>
                <c:pt idx="5">
                  <c:v>2.6509999999999998</c:v>
                </c:pt>
                <c:pt idx="6">
                  <c:v>1.8445</c:v>
                </c:pt>
                <c:pt idx="7">
                  <c:v>0.86899999999999999</c:v>
                </c:pt>
                <c:pt idx="8">
                  <c:v>0.14000000000000001</c:v>
                </c:pt>
                <c:pt idx="9">
                  <c:v>0</c:v>
                </c:pt>
                <c:pt idx="10">
                  <c:v>0.33500000000000002</c:v>
                </c:pt>
                <c:pt idx="11">
                  <c:v>0.3155</c:v>
                </c:pt>
                <c:pt idx="12">
                  <c:v>0</c:v>
                </c:pt>
                <c:pt idx="13">
                  <c:v>1E-3</c:v>
                </c:pt>
              </c:numCache>
            </c:numRef>
          </c:val>
          <c:smooth val="0"/>
          <c:extLst>
            <c:ext xmlns:c16="http://schemas.microsoft.com/office/drawing/2014/chart" uri="{C3380CC4-5D6E-409C-BE32-E72D297353CC}">
              <c16:uniqueId val="{00000002-4DD8-44A5-A3B3-47C77CB2B7E7}"/>
            </c:ext>
          </c:extLst>
        </c:ser>
        <c:dLbls>
          <c:showLegendKey val="0"/>
          <c:showVal val="0"/>
          <c:showCatName val="0"/>
          <c:showSerName val="0"/>
          <c:showPercent val="0"/>
          <c:showBubbleSize val="0"/>
        </c:dLbls>
        <c:marker val="1"/>
        <c:smooth val="0"/>
        <c:axId val="398961488"/>
        <c:axId val="1"/>
      </c:lineChart>
      <c:lineChart>
        <c:grouping val="standard"/>
        <c:varyColors val="0"/>
        <c:ser>
          <c:idx val="0"/>
          <c:order val="0"/>
          <c:tx>
            <c:strRef>
              <c:f>'6.1.1-график'!$B$9</c:f>
              <c:strCache>
                <c:ptCount val="1"/>
                <c:pt idx="0">
                  <c:v>Доллардың орташа айлық бағамы</c:v>
                </c:pt>
              </c:strCache>
            </c:strRef>
          </c:tx>
          <c:spPr>
            <a:ln w="25400">
              <a:solidFill>
                <a:srgbClr val="3366FF"/>
              </a:solidFill>
              <a:prstDash val="solid"/>
            </a:ln>
          </c:spPr>
          <c:marker>
            <c:symbol val="none"/>
          </c:marker>
          <c:cat>
            <c:strRef>
              <c:f>'6.1.1-график'!$C$4:$P$4</c:f>
              <c:strCache>
                <c:ptCount val="14"/>
                <c:pt idx="0">
                  <c:v>қыр.2010</c:v>
                </c:pt>
                <c:pt idx="1">
                  <c:v>қаз.2010</c:v>
                </c:pt>
                <c:pt idx="2">
                  <c:v>қар.2010</c:v>
                </c:pt>
                <c:pt idx="3">
                  <c:v>жел.2010</c:v>
                </c:pt>
                <c:pt idx="4">
                  <c:v>қаң.2011</c:v>
                </c:pt>
                <c:pt idx="5">
                  <c:v>ақп.2011</c:v>
                </c:pt>
                <c:pt idx="6">
                  <c:v>нау.2011</c:v>
                </c:pt>
                <c:pt idx="7">
                  <c:v>сәу.2011</c:v>
                </c:pt>
                <c:pt idx="8">
                  <c:v>мам.2011</c:v>
                </c:pt>
                <c:pt idx="9">
                  <c:v>мау.2011</c:v>
                </c:pt>
                <c:pt idx="10">
                  <c:v>шіл.2011</c:v>
                </c:pt>
                <c:pt idx="11">
                  <c:v>там.2011</c:v>
                </c:pt>
                <c:pt idx="12">
                  <c:v>қыр.2011</c:v>
                </c:pt>
                <c:pt idx="13">
                  <c:v>қаз.2011</c:v>
                </c:pt>
              </c:strCache>
            </c:strRef>
          </c:cat>
          <c:val>
            <c:numRef>
              <c:f>'6.1.1-график'!$C$9:$P$9</c:f>
              <c:numCache>
                <c:formatCode>0.00</c:formatCode>
                <c:ptCount val="14"/>
                <c:pt idx="0">
                  <c:v>147.38204545454545</c:v>
                </c:pt>
                <c:pt idx="1">
                  <c:v>147.57499999999999</c:v>
                </c:pt>
                <c:pt idx="2">
                  <c:v>147.50857142857143</c:v>
                </c:pt>
                <c:pt idx="3">
                  <c:v>147.40452380952379</c:v>
                </c:pt>
                <c:pt idx="4">
                  <c:v>147.00777777777776</c:v>
                </c:pt>
                <c:pt idx="5">
                  <c:v>146.39850000000001</c:v>
                </c:pt>
                <c:pt idx="6">
                  <c:v>145.74052631578945</c:v>
                </c:pt>
                <c:pt idx="7">
                  <c:v>145.4540476190476</c:v>
                </c:pt>
                <c:pt idx="8">
                  <c:v>145.55000000000001</c:v>
                </c:pt>
                <c:pt idx="9">
                  <c:v>145.79795454545456</c:v>
                </c:pt>
                <c:pt idx="10">
                  <c:v>145.93825000000001</c:v>
                </c:pt>
                <c:pt idx="11">
                  <c:v>146.58500000000001</c:v>
                </c:pt>
                <c:pt idx="12">
                  <c:v>147.29022727272729</c:v>
                </c:pt>
                <c:pt idx="13">
                  <c:v>147.97166666666666</c:v>
                </c:pt>
              </c:numCache>
            </c:numRef>
          </c:val>
          <c:smooth val="0"/>
          <c:extLst>
            <c:ext xmlns:c16="http://schemas.microsoft.com/office/drawing/2014/chart" uri="{C3380CC4-5D6E-409C-BE32-E72D297353CC}">
              <c16:uniqueId val="{00000003-4DD8-44A5-A3B3-47C77CB2B7E7}"/>
            </c:ext>
          </c:extLst>
        </c:ser>
        <c:dLbls>
          <c:showLegendKey val="0"/>
          <c:showVal val="0"/>
          <c:showCatName val="0"/>
          <c:showSerName val="0"/>
          <c:showPercent val="0"/>
          <c:showBubbleSize val="0"/>
        </c:dLbls>
        <c:marker val="1"/>
        <c:smooth val="0"/>
        <c:axId val="3"/>
        <c:axId val="4"/>
      </c:lineChart>
      <c:catAx>
        <c:axId val="398961488"/>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АҚШ долл.</a:t>
                </a:r>
              </a:p>
            </c:rich>
          </c:tx>
          <c:layout>
            <c:manualLayout>
              <c:xMode val="edge"/>
              <c:yMode val="edge"/>
              <c:x val="1.6605166051660517E-2"/>
              <c:y val="0.211221802875550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614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теңге/АҚШ долл.</a:t>
                </a:r>
              </a:p>
            </c:rich>
          </c:tx>
          <c:layout>
            <c:manualLayout>
              <c:xMode val="edge"/>
              <c:yMode val="edge"/>
              <c:x val="0.95018450184501846"/>
              <c:y val="0.188119418186037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7.3800738007380073E-2"/>
          <c:y val="0.86468925552178577"/>
          <c:w val="0.82656826568265684"/>
          <c:h val="0.1254129454573582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47803288324562E-2"/>
          <c:y val="4.5016077170418008E-2"/>
          <c:w val="0.87619210601210196"/>
          <c:h val="0.59807073954983925"/>
        </c:manualLayout>
      </c:layout>
      <c:areaChart>
        <c:grouping val="stacked"/>
        <c:varyColors val="0"/>
        <c:ser>
          <c:idx val="1"/>
          <c:order val="1"/>
          <c:tx>
            <c:strRef>
              <c:f>'6.1.2-график'!$D$4</c:f>
              <c:strCache>
                <c:ptCount val="1"/>
                <c:pt idx="0">
                  <c:v>Альянс Банкпен кері репо операциялары</c:v>
                </c:pt>
              </c:strCache>
            </c:strRef>
          </c:tx>
          <c:spPr>
            <a:solidFill>
              <a:srgbClr val="C0C0C0"/>
            </a:solidFill>
            <a:ln w="12700">
              <a:solidFill>
                <a:srgbClr val="000000"/>
              </a:solidFill>
              <a:prstDash val="solid"/>
            </a:ln>
          </c:spPr>
          <c:cat>
            <c:strRef>
              <c:f>'6.1.2-график'!$B$5:$B$26</c:f>
              <c:strCache>
                <c:ptCount val="22"/>
                <c:pt idx="0">
                  <c:v>қаң.2010</c:v>
                </c:pt>
                <c:pt idx="1">
                  <c:v>ақп.2010</c:v>
                </c:pt>
                <c:pt idx="2">
                  <c:v>нау.2010</c:v>
                </c:pt>
                <c:pt idx="3">
                  <c:v>сәу.2010</c:v>
                </c:pt>
                <c:pt idx="4">
                  <c:v>мам.2010</c:v>
                </c:pt>
                <c:pt idx="5">
                  <c:v>мау.2010</c:v>
                </c:pt>
                <c:pt idx="6">
                  <c:v>шіл.2010</c:v>
                </c:pt>
                <c:pt idx="7">
                  <c:v>там.2010</c:v>
                </c:pt>
                <c:pt idx="8">
                  <c:v>қыр.2010</c:v>
                </c:pt>
                <c:pt idx="9">
                  <c:v>қаз.2010</c:v>
                </c:pt>
                <c:pt idx="10">
                  <c:v>қар.2010</c:v>
                </c:pt>
                <c:pt idx="11">
                  <c:v>жел.2010</c:v>
                </c:pt>
                <c:pt idx="12">
                  <c:v>қаң.2011</c:v>
                </c:pt>
                <c:pt idx="13">
                  <c:v>ақп.2011</c:v>
                </c:pt>
                <c:pt idx="14">
                  <c:v>нау.2011</c:v>
                </c:pt>
                <c:pt idx="15">
                  <c:v>сәу.2011</c:v>
                </c:pt>
                <c:pt idx="16">
                  <c:v>мам.2011</c:v>
                </c:pt>
                <c:pt idx="17">
                  <c:v>мау.2011</c:v>
                </c:pt>
                <c:pt idx="18">
                  <c:v>шіл.2011</c:v>
                </c:pt>
                <c:pt idx="19">
                  <c:v>там.2011</c:v>
                </c:pt>
                <c:pt idx="20">
                  <c:v>қыр.2011</c:v>
                </c:pt>
                <c:pt idx="21">
                  <c:v>қаз.2011</c:v>
                </c:pt>
              </c:strCache>
            </c:strRef>
          </c:cat>
          <c:val>
            <c:numRef>
              <c:f>'6.1.2-график'!$D$5:$D$26</c:f>
              <c:numCache>
                <c:formatCode>0.0</c:formatCode>
                <c:ptCount val="22"/>
                <c:pt idx="0">
                  <c:v>0</c:v>
                </c:pt>
                <c:pt idx="1">
                  <c:v>0</c:v>
                </c:pt>
                <c:pt idx="2">
                  <c:v>49.875</c:v>
                </c:pt>
                <c:pt idx="3">
                  <c:v>39.9</c:v>
                </c:pt>
                <c:pt idx="4">
                  <c:v>49.875</c:v>
                </c:pt>
                <c:pt idx="5">
                  <c:v>55.575000000000003</c:v>
                </c:pt>
                <c:pt idx="6">
                  <c:v>0</c:v>
                </c:pt>
                <c:pt idx="7">
                  <c:v>0</c:v>
                </c:pt>
                <c:pt idx="8">
                  <c:v>63.65</c:v>
                </c:pt>
                <c:pt idx="9">
                  <c:v>77.424999999999997</c:v>
                </c:pt>
                <c:pt idx="10">
                  <c:v>24.7</c:v>
                </c:pt>
                <c:pt idx="11">
                  <c:v>44.289000000000001</c:v>
                </c:pt>
                <c:pt idx="12">
                  <c:v>82.84</c:v>
                </c:pt>
                <c:pt idx="13">
                  <c:v>85.88</c:v>
                </c:pt>
                <c:pt idx="14">
                  <c:v>124.64</c:v>
                </c:pt>
                <c:pt idx="15">
                  <c:v>125.11499999999999</c:v>
                </c:pt>
                <c:pt idx="16">
                  <c:v>84.454999999999998</c:v>
                </c:pt>
                <c:pt idx="17">
                  <c:v>69.73</c:v>
                </c:pt>
                <c:pt idx="18">
                  <c:v>39.424999999999997</c:v>
                </c:pt>
                <c:pt idx="19">
                  <c:v>33.534999999999997</c:v>
                </c:pt>
                <c:pt idx="20">
                  <c:v>23.18</c:v>
                </c:pt>
              </c:numCache>
            </c:numRef>
          </c:val>
          <c:extLst>
            <c:ext xmlns:c16="http://schemas.microsoft.com/office/drawing/2014/chart" uri="{C3380CC4-5D6E-409C-BE32-E72D297353CC}">
              <c16:uniqueId val="{00000000-0DCF-403A-9CB8-5FF6AC2850A3}"/>
            </c:ext>
          </c:extLst>
        </c:ser>
        <c:ser>
          <c:idx val="2"/>
          <c:order val="2"/>
          <c:tx>
            <c:strRef>
              <c:f>'6.1.2-график'!$E$4</c:f>
              <c:strCache>
                <c:ptCount val="1"/>
                <c:pt idx="0">
                  <c:v>БТА Банкпен кері репо операциялары</c:v>
                </c:pt>
              </c:strCache>
            </c:strRef>
          </c:tx>
          <c:spPr>
            <a:solidFill>
              <a:srgbClr val="33CCCC"/>
            </a:solidFill>
            <a:ln w="12700">
              <a:solidFill>
                <a:srgbClr val="000000"/>
              </a:solidFill>
              <a:prstDash val="solid"/>
            </a:ln>
          </c:spPr>
          <c:cat>
            <c:strRef>
              <c:f>'6.1.2-график'!$B$5:$B$26</c:f>
              <c:strCache>
                <c:ptCount val="22"/>
                <c:pt idx="0">
                  <c:v>қаң.2010</c:v>
                </c:pt>
                <c:pt idx="1">
                  <c:v>ақп.2010</c:v>
                </c:pt>
                <c:pt idx="2">
                  <c:v>нау.2010</c:v>
                </c:pt>
                <c:pt idx="3">
                  <c:v>сәу.2010</c:v>
                </c:pt>
                <c:pt idx="4">
                  <c:v>мам.2010</c:v>
                </c:pt>
                <c:pt idx="5">
                  <c:v>мау.2010</c:v>
                </c:pt>
                <c:pt idx="6">
                  <c:v>шіл.2010</c:v>
                </c:pt>
                <c:pt idx="7">
                  <c:v>там.2010</c:v>
                </c:pt>
                <c:pt idx="8">
                  <c:v>қыр.2010</c:v>
                </c:pt>
                <c:pt idx="9">
                  <c:v>қаз.2010</c:v>
                </c:pt>
                <c:pt idx="10">
                  <c:v>қар.2010</c:v>
                </c:pt>
                <c:pt idx="11">
                  <c:v>жел.2010</c:v>
                </c:pt>
                <c:pt idx="12">
                  <c:v>қаң.2011</c:v>
                </c:pt>
                <c:pt idx="13">
                  <c:v>ақп.2011</c:v>
                </c:pt>
                <c:pt idx="14">
                  <c:v>нау.2011</c:v>
                </c:pt>
                <c:pt idx="15">
                  <c:v>сәу.2011</c:v>
                </c:pt>
                <c:pt idx="16">
                  <c:v>мам.2011</c:v>
                </c:pt>
                <c:pt idx="17">
                  <c:v>мау.2011</c:v>
                </c:pt>
                <c:pt idx="18">
                  <c:v>шіл.2011</c:v>
                </c:pt>
                <c:pt idx="19">
                  <c:v>там.2011</c:v>
                </c:pt>
                <c:pt idx="20">
                  <c:v>қыр.2011</c:v>
                </c:pt>
                <c:pt idx="21">
                  <c:v>қаз.2011</c:v>
                </c:pt>
              </c:strCache>
            </c:strRef>
          </c:cat>
          <c:val>
            <c:numRef>
              <c:f>'6.1.2-график'!$E$5:$E$26</c:f>
              <c:numCache>
                <c:formatCode>0.0</c:formatCode>
                <c:ptCount val="22"/>
                <c:pt idx="0">
                  <c:v>404.93844999999999</c:v>
                </c:pt>
                <c:pt idx="1">
                  <c:v>404.93844999999999</c:v>
                </c:pt>
                <c:pt idx="2">
                  <c:v>454.2919</c:v>
                </c:pt>
                <c:pt idx="3">
                  <c:v>404.93844999999999</c:v>
                </c:pt>
                <c:pt idx="4">
                  <c:v>404.93844999999999</c:v>
                </c:pt>
                <c:pt idx="5">
                  <c:v>429.92345</c:v>
                </c:pt>
                <c:pt idx="6">
                  <c:v>316.75470000000001</c:v>
                </c:pt>
                <c:pt idx="7">
                  <c:v>466.85469999999998</c:v>
                </c:pt>
                <c:pt idx="8">
                  <c:v>447.52125000000001</c:v>
                </c:pt>
                <c:pt idx="9">
                  <c:v>447.52125000000001</c:v>
                </c:pt>
                <c:pt idx="10">
                  <c:v>447.52125000000001</c:v>
                </c:pt>
                <c:pt idx="11">
                  <c:v>705.92124999999999</c:v>
                </c:pt>
                <c:pt idx="12">
                  <c:v>435.57499999999999</c:v>
                </c:pt>
                <c:pt idx="13">
                  <c:v>385.22500000000002</c:v>
                </c:pt>
                <c:pt idx="14">
                  <c:v>525.82500000000005</c:v>
                </c:pt>
                <c:pt idx="15">
                  <c:v>340.57499999999999</c:v>
                </c:pt>
                <c:pt idx="16">
                  <c:v>394.72500000000002</c:v>
                </c:pt>
                <c:pt idx="17">
                  <c:v>413.72500000000002</c:v>
                </c:pt>
                <c:pt idx="18">
                  <c:v>386.65</c:v>
                </c:pt>
                <c:pt idx="19">
                  <c:v>420.375</c:v>
                </c:pt>
                <c:pt idx="20">
                  <c:v>386.17500000000001</c:v>
                </c:pt>
                <c:pt idx="21">
                  <c:v>376.67500000000001</c:v>
                </c:pt>
              </c:numCache>
            </c:numRef>
          </c:val>
          <c:extLst>
            <c:ext xmlns:c16="http://schemas.microsoft.com/office/drawing/2014/chart" uri="{C3380CC4-5D6E-409C-BE32-E72D297353CC}">
              <c16:uniqueId val="{00000001-0DCF-403A-9CB8-5FF6AC2850A3}"/>
            </c:ext>
          </c:extLst>
        </c:ser>
        <c:dLbls>
          <c:showLegendKey val="0"/>
          <c:showVal val="0"/>
          <c:showCatName val="0"/>
          <c:showSerName val="0"/>
          <c:showPercent val="0"/>
          <c:showBubbleSize val="0"/>
        </c:dLbls>
        <c:axId val="398963784"/>
        <c:axId val="1"/>
      </c:areaChart>
      <c:lineChart>
        <c:grouping val="standard"/>
        <c:varyColors val="0"/>
        <c:ser>
          <c:idx val="0"/>
          <c:order val="0"/>
          <c:tx>
            <c:strRef>
              <c:f>'6.1.2-график'!$C$4</c:f>
              <c:strCache>
                <c:ptCount val="1"/>
                <c:pt idx="0">
                  <c:v>Биржа және биржадан тыс операцияларды қоса алғанда ҚРҰБ кері репо операциялары</c:v>
                </c:pt>
              </c:strCache>
            </c:strRef>
          </c:tx>
          <c:spPr>
            <a:ln w="25400">
              <a:solidFill>
                <a:srgbClr val="FF0000"/>
              </a:solidFill>
              <a:prstDash val="solid"/>
            </a:ln>
          </c:spPr>
          <c:marker>
            <c:symbol val="none"/>
          </c:marker>
          <c:cat>
            <c:strRef>
              <c:f>'6.1.2-график'!$B$5:$B$26</c:f>
              <c:strCache>
                <c:ptCount val="22"/>
                <c:pt idx="0">
                  <c:v>қаң.2010</c:v>
                </c:pt>
                <c:pt idx="1">
                  <c:v>ақп.2010</c:v>
                </c:pt>
                <c:pt idx="2">
                  <c:v>нау.2010</c:v>
                </c:pt>
                <c:pt idx="3">
                  <c:v>сәу.2010</c:v>
                </c:pt>
                <c:pt idx="4">
                  <c:v>мам.2010</c:v>
                </c:pt>
                <c:pt idx="5">
                  <c:v>мау.2010</c:v>
                </c:pt>
                <c:pt idx="6">
                  <c:v>шіл.2010</c:v>
                </c:pt>
                <c:pt idx="7">
                  <c:v>там.2010</c:v>
                </c:pt>
                <c:pt idx="8">
                  <c:v>қыр.2010</c:v>
                </c:pt>
                <c:pt idx="9">
                  <c:v>қаз.2010</c:v>
                </c:pt>
                <c:pt idx="10">
                  <c:v>қар.2010</c:v>
                </c:pt>
                <c:pt idx="11">
                  <c:v>жел.2010</c:v>
                </c:pt>
                <c:pt idx="12">
                  <c:v>қаң.2011</c:v>
                </c:pt>
                <c:pt idx="13">
                  <c:v>ақп.2011</c:v>
                </c:pt>
                <c:pt idx="14">
                  <c:v>нау.2011</c:v>
                </c:pt>
                <c:pt idx="15">
                  <c:v>сәу.2011</c:v>
                </c:pt>
                <c:pt idx="16">
                  <c:v>мам.2011</c:v>
                </c:pt>
                <c:pt idx="17">
                  <c:v>мау.2011</c:v>
                </c:pt>
                <c:pt idx="18">
                  <c:v>шіл.2011</c:v>
                </c:pt>
                <c:pt idx="19">
                  <c:v>там.2011</c:v>
                </c:pt>
                <c:pt idx="20">
                  <c:v>қыр.2011</c:v>
                </c:pt>
                <c:pt idx="21">
                  <c:v>қаз.2011</c:v>
                </c:pt>
              </c:strCache>
            </c:strRef>
          </c:cat>
          <c:val>
            <c:numRef>
              <c:f>'6.1.2-график'!$C$5:$C$26</c:f>
              <c:numCache>
                <c:formatCode>0.0</c:formatCode>
                <c:ptCount val="22"/>
                <c:pt idx="0">
                  <c:v>585.43844999999999</c:v>
                </c:pt>
                <c:pt idx="1">
                  <c:v>585.43844999999999</c:v>
                </c:pt>
                <c:pt idx="2">
                  <c:v>684.66690000000006</c:v>
                </c:pt>
                <c:pt idx="3">
                  <c:v>625.33844999999997</c:v>
                </c:pt>
                <c:pt idx="4">
                  <c:v>635.31344999999999</c:v>
                </c:pt>
                <c:pt idx="5">
                  <c:v>665.99845000000005</c:v>
                </c:pt>
                <c:pt idx="6">
                  <c:v>497.25470000000001</c:v>
                </c:pt>
                <c:pt idx="7">
                  <c:v>647.35469999999998</c:v>
                </c:pt>
                <c:pt idx="8">
                  <c:v>731.11726009711003</c:v>
                </c:pt>
                <c:pt idx="9">
                  <c:v>639.424258345</c:v>
                </c:pt>
                <c:pt idx="10">
                  <c:v>581.5412503421901</c:v>
                </c:pt>
                <c:pt idx="11">
                  <c:v>750.21024999999997</c:v>
                </c:pt>
                <c:pt idx="12">
                  <c:v>518.41499999999996</c:v>
                </c:pt>
                <c:pt idx="13">
                  <c:v>471.10500000000002</c:v>
                </c:pt>
                <c:pt idx="14">
                  <c:v>650.46500000000003</c:v>
                </c:pt>
                <c:pt idx="15">
                  <c:v>465.69</c:v>
                </c:pt>
                <c:pt idx="16">
                  <c:v>479.18</c:v>
                </c:pt>
                <c:pt idx="17">
                  <c:v>483.45499999999998</c:v>
                </c:pt>
                <c:pt idx="18">
                  <c:v>426.28444634800002</c:v>
                </c:pt>
                <c:pt idx="19">
                  <c:v>453.91</c:v>
                </c:pt>
                <c:pt idx="20">
                  <c:v>409.35500000000002</c:v>
                </c:pt>
                <c:pt idx="21">
                  <c:v>376.67500000000001</c:v>
                </c:pt>
              </c:numCache>
            </c:numRef>
          </c:val>
          <c:smooth val="0"/>
          <c:extLst>
            <c:ext xmlns:c16="http://schemas.microsoft.com/office/drawing/2014/chart" uri="{C3380CC4-5D6E-409C-BE32-E72D297353CC}">
              <c16:uniqueId val="{00000002-0DCF-403A-9CB8-5FF6AC2850A3}"/>
            </c:ext>
          </c:extLst>
        </c:ser>
        <c:ser>
          <c:idx val="3"/>
          <c:order val="3"/>
          <c:tx>
            <c:strRef>
              <c:f>'6.1.2-график'!$F$4</c:f>
              <c:strCache>
                <c:ptCount val="1"/>
                <c:pt idx="0">
                  <c:v>ҚРҰБ айналыстағы ноттарының көлемі</c:v>
                </c:pt>
              </c:strCache>
            </c:strRef>
          </c:tx>
          <c:spPr>
            <a:ln w="25400">
              <a:solidFill>
                <a:srgbClr val="008000"/>
              </a:solidFill>
              <a:prstDash val="solid"/>
            </a:ln>
          </c:spPr>
          <c:marker>
            <c:symbol val="none"/>
          </c:marker>
          <c:cat>
            <c:strRef>
              <c:f>'6.1.2-график'!$B$5:$B$26</c:f>
              <c:strCache>
                <c:ptCount val="22"/>
                <c:pt idx="0">
                  <c:v>қаң.2010</c:v>
                </c:pt>
                <c:pt idx="1">
                  <c:v>ақп.2010</c:v>
                </c:pt>
                <c:pt idx="2">
                  <c:v>нау.2010</c:v>
                </c:pt>
                <c:pt idx="3">
                  <c:v>сәу.2010</c:v>
                </c:pt>
                <c:pt idx="4">
                  <c:v>мам.2010</c:v>
                </c:pt>
                <c:pt idx="5">
                  <c:v>мау.2010</c:v>
                </c:pt>
                <c:pt idx="6">
                  <c:v>шіл.2010</c:v>
                </c:pt>
                <c:pt idx="7">
                  <c:v>там.2010</c:v>
                </c:pt>
                <c:pt idx="8">
                  <c:v>қыр.2010</c:v>
                </c:pt>
                <c:pt idx="9">
                  <c:v>қаз.2010</c:v>
                </c:pt>
                <c:pt idx="10">
                  <c:v>қар.2010</c:v>
                </c:pt>
                <c:pt idx="11">
                  <c:v>жел.2010</c:v>
                </c:pt>
                <c:pt idx="12">
                  <c:v>қаң.2011</c:v>
                </c:pt>
                <c:pt idx="13">
                  <c:v>ақп.2011</c:v>
                </c:pt>
                <c:pt idx="14">
                  <c:v>нау.2011</c:v>
                </c:pt>
                <c:pt idx="15">
                  <c:v>сәу.2011</c:v>
                </c:pt>
                <c:pt idx="16">
                  <c:v>мам.2011</c:v>
                </c:pt>
                <c:pt idx="17">
                  <c:v>мау.2011</c:v>
                </c:pt>
                <c:pt idx="18">
                  <c:v>шіл.2011</c:v>
                </c:pt>
                <c:pt idx="19">
                  <c:v>там.2011</c:v>
                </c:pt>
                <c:pt idx="20">
                  <c:v>қыр.2011</c:v>
                </c:pt>
                <c:pt idx="21">
                  <c:v>қаз.2011</c:v>
                </c:pt>
              </c:strCache>
            </c:strRef>
          </c:cat>
          <c:val>
            <c:numRef>
              <c:f>'6.1.2-график'!$F$5:$F$26</c:f>
              <c:numCache>
                <c:formatCode>0.0</c:formatCode>
                <c:ptCount val="22"/>
                <c:pt idx="0">
                  <c:v>681.0212220599999</c:v>
                </c:pt>
                <c:pt idx="1">
                  <c:v>824.06601653252994</c:v>
                </c:pt>
                <c:pt idx="2">
                  <c:v>963.34584999999993</c:v>
                </c:pt>
                <c:pt idx="3">
                  <c:v>1110.4957231804101</c:v>
                </c:pt>
                <c:pt idx="4">
                  <c:v>1050.73177221981</c:v>
                </c:pt>
                <c:pt idx="5">
                  <c:v>990.25816617786006</c:v>
                </c:pt>
                <c:pt idx="6">
                  <c:v>963.73505372534999</c:v>
                </c:pt>
                <c:pt idx="7">
                  <c:v>971.80389333360006</c:v>
                </c:pt>
                <c:pt idx="8">
                  <c:v>1014.3783592196</c:v>
                </c:pt>
                <c:pt idx="9">
                  <c:v>950.69483195659996</c:v>
                </c:pt>
                <c:pt idx="10">
                  <c:v>928.74498000109998</c:v>
                </c:pt>
                <c:pt idx="11">
                  <c:v>899.54222012345008</c:v>
                </c:pt>
                <c:pt idx="12">
                  <c:v>1016.40129169411</c:v>
                </c:pt>
                <c:pt idx="13">
                  <c:v>1253.53237447581</c:v>
                </c:pt>
                <c:pt idx="14">
                  <c:v>1449.1370037165</c:v>
                </c:pt>
                <c:pt idx="15">
                  <c:v>1451.5360688499402</c:v>
                </c:pt>
                <c:pt idx="16">
                  <c:v>1319.30749713514</c:v>
                </c:pt>
                <c:pt idx="17">
                  <c:v>1330.6116347829002</c:v>
                </c:pt>
                <c:pt idx="18">
                  <c:v>1170.2983258426</c:v>
                </c:pt>
                <c:pt idx="19">
                  <c:v>989.79303573918003</c:v>
                </c:pt>
                <c:pt idx="20">
                  <c:v>742.56821166769998</c:v>
                </c:pt>
                <c:pt idx="21">
                  <c:v>648.25300000000004</c:v>
                </c:pt>
              </c:numCache>
            </c:numRef>
          </c:val>
          <c:smooth val="0"/>
          <c:extLst>
            <c:ext xmlns:c16="http://schemas.microsoft.com/office/drawing/2014/chart" uri="{C3380CC4-5D6E-409C-BE32-E72D297353CC}">
              <c16:uniqueId val="{00000003-0DCF-403A-9CB8-5FF6AC2850A3}"/>
            </c:ext>
          </c:extLst>
        </c:ser>
        <c:dLbls>
          <c:showLegendKey val="0"/>
          <c:showVal val="0"/>
          <c:showCatName val="0"/>
          <c:showSerName val="0"/>
          <c:showPercent val="0"/>
          <c:showBubbleSize val="0"/>
        </c:dLbls>
        <c:marker val="1"/>
        <c:smooth val="0"/>
        <c:axId val="398963784"/>
        <c:axId val="1"/>
      </c:lineChart>
      <c:catAx>
        <c:axId val="39896378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9007574053243348E-2"/>
              <c:y val="0.219089044737575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63784"/>
        <c:crosses val="autoZero"/>
        <c:crossBetween val="midCat"/>
      </c:valAx>
      <c:spPr>
        <a:noFill/>
        <a:ln w="12700">
          <a:solidFill>
            <a:srgbClr val="808080"/>
          </a:solidFill>
          <a:prstDash val="solid"/>
        </a:ln>
      </c:spPr>
    </c:plotArea>
    <c:legend>
      <c:legendPos val="r"/>
      <c:layout>
        <c:manualLayout>
          <c:xMode val="edge"/>
          <c:yMode val="edge"/>
          <c:x val="9.5238095238095247E-3"/>
          <c:y val="0.79099678456591638"/>
          <c:w val="0.98285714285714287"/>
          <c:h val="0.199356913183279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1997874538336"/>
          <c:y val="4.6052705548265231E-2"/>
          <c:w val="0.81338822953797452"/>
          <c:h val="0.5822377772887819"/>
        </c:manualLayout>
      </c:layout>
      <c:areaChart>
        <c:grouping val="stacked"/>
        <c:varyColors val="0"/>
        <c:ser>
          <c:idx val="0"/>
          <c:order val="0"/>
          <c:tx>
            <c:strRef>
              <c:f>'6.1.3-график'!$B$6</c:f>
              <c:strCache>
                <c:ptCount val="1"/>
                <c:pt idx="0">
                  <c:v>Ең төмен резервтік талаптар</c:v>
                </c:pt>
              </c:strCache>
            </c:strRef>
          </c:tx>
          <c:spPr>
            <a:solidFill>
              <a:srgbClr val="CCFFCC"/>
            </a:solidFill>
            <a:ln w="12700">
              <a:solidFill>
                <a:srgbClr val="000000"/>
              </a:solidFill>
              <a:prstDash val="solid"/>
            </a:ln>
          </c:spPr>
          <c:cat>
            <c:numRef>
              <c:f>'6.1.3-график'!$C$4:$AY$4</c:f>
              <c:numCache>
                <c:formatCode>dd/mm/yy;@</c:formatCode>
                <c:ptCount val="49"/>
                <c:pt idx="0">
                  <c:v>40182</c:v>
                </c:pt>
                <c:pt idx="1">
                  <c:v>40196</c:v>
                </c:pt>
                <c:pt idx="2">
                  <c:v>40210</c:v>
                </c:pt>
                <c:pt idx="3">
                  <c:v>40224</c:v>
                </c:pt>
                <c:pt idx="4">
                  <c:v>40238</c:v>
                </c:pt>
                <c:pt idx="5">
                  <c:v>40252</c:v>
                </c:pt>
                <c:pt idx="6">
                  <c:v>40266</c:v>
                </c:pt>
                <c:pt idx="7">
                  <c:v>40280</c:v>
                </c:pt>
                <c:pt idx="8">
                  <c:v>40294</c:v>
                </c:pt>
                <c:pt idx="9">
                  <c:v>40308</c:v>
                </c:pt>
                <c:pt idx="10">
                  <c:v>40322</c:v>
                </c:pt>
                <c:pt idx="11">
                  <c:v>40336</c:v>
                </c:pt>
                <c:pt idx="12">
                  <c:v>40350</c:v>
                </c:pt>
                <c:pt idx="13">
                  <c:v>40364</c:v>
                </c:pt>
                <c:pt idx="14">
                  <c:v>40378</c:v>
                </c:pt>
                <c:pt idx="15">
                  <c:v>40392</c:v>
                </c:pt>
                <c:pt idx="16">
                  <c:v>40406</c:v>
                </c:pt>
                <c:pt idx="17">
                  <c:v>40420</c:v>
                </c:pt>
                <c:pt idx="18">
                  <c:v>40434</c:v>
                </c:pt>
                <c:pt idx="19">
                  <c:v>40448</c:v>
                </c:pt>
                <c:pt idx="20">
                  <c:v>40462</c:v>
                </c:pt>
                <c:pt idx="21">
                  <c:v>40476</c:v>
                </c:pt>
                <c:pt idx="22">
                  <c:v>40490</c:v>
                </c:pt>
                <c:pt idx="23">
                  <c:v>40504</c:v>
                </c:pt>
                <c:pt idx="24">
                  <c:v>40518</c:v>
                </c:pt>
                <c:pt idx="25">
                  <c:v>40532</c:v>
                </c:pt>
                <c:pt idx="26">
                  <c:v>40546</c:v>
                </c:pt>
                <c:pt idx="27">
                  <c:v>40560</c:v>
                </c:pt>
                <c:pt idx="28">
                  <c:v>40574</c:v>
                </c:pt>
                <c:pt idx="29">
                  <c:v>40588</c:v>
                </c:pt>
                <c:pt idx="30">
                  <c:v>40602</c:v>
                </c:pt>
                <c:pt idx="31">
                  <c:v>40616</c:v>
                </c:pt>
                <c:pt idx="32">
                  <c:v>40630</c:v>
                </c:pt>
                <c:pt idx="33">
                  <c:v>40644</c:v>
                </c:pt>
                <c:pt idx="34">
                  <c:v>40658</c:v>
                </c:pt>
                <c:pt idx="35">
                  <c:v>40672</c:v>
                </c:pt>
                <c:pt idx="36">
                  <c:v>40686</c:v>
                </c:pt>
                <c:pt idx="37">
                  <c:v>40700</c:v>
                </c:pt>
                <c:pt idx="38">
                  <c:v>40714</c:v>
                </c:pt>
                <c:pt idx="39">
                  <c:v>40728</c:v>
                </c:pt>
                <c:pt idx="40">
                  <c:v>40742</c:v>
                </c:pt>
                <c:pt idx="41">
                  <c:v>40756</c:v>
                </c:pt>
                <c:pt idx="42">
                  <c:v>40770</c:v>
                </c:pt>
                <c:pt idx="43">
                  <c:v>40784</c:v>
                </c:pt>
                <c:pt idx="44">
                  <c:v>40798</c:v>
                </c:pt>
                <c:pt idx="45">
                  <c:v>40812</c:v>
                </c:pt>
                <c:pt idx="46">
                  <c:v>40826</c:v>
                </c:pt>
                <c:pt idx="47">
                  <c:v>40840</c:v>
                </c:pt>
                <c:pt idx="48">
                  <c:v>40854</c:v>
                </c:pt>
              </c:numCache>
            </c:numRef>
          </c:cat>
          <c:val>
            <c:numRef>
              <c:f>'6.1.3-график'!$C$6:$AY$6</c:f>
              <c:numCache>
                <c:formatCode>0</c:formatCode>
                <c:ptCount val="49"/>
                <c:pt idx="0">
                  <c:v>127.69252278107139</c:v>
                </c:pt>
                <c:pt idx="1">
                  <c:v>127.11610177357143</c:v>
                </c:pt>
                <c:pt idx="2">
                  <c:v>127.94747953928569</c:v>
                </c:pt>
                <c:pt idx="3">
                  <c:v>128.76915780607141</c:v>
                </c:pt>
                <c:pt idx="4">
                  <c:v>129.94351268499997</c:v>
                </c:pt>
                <c:pt idx="5">
                  <c:v>129.25772829714288</c:v>
                </c:pt>
                <c:pt idx="6">
                  <c:v>130.17531803321427</c:v>
                </c:pt>
                <c:pt idx="7">
                  <c:v>132.38518486892858</c:v>
                </c:pt>
                <c:pt idx="8">
                  <c:v>132.10740731178569</c:v>
                </c:pt>
                <c:pt idx="9">
                  <c:v>132.74882838107143</c:v>
                </c:pt>
                <c:pt idx="10">
                  <c:v>139.81124107928571</c:v>
                </c:pt>
                <c:pt idx="11">
                  <c:v>138.32010516714288</c:v>
                </c:pt>
                <c:pt idx="12">
                  <c:v>139.01843654785716</c:v>
                </c:pt>
                <c:pt idx="13">
                  <c:v>140.23730254535712</c:v>
                </c:pt>
                <c:pt idx="14">
                  <c:v>141.25519597928567</c:v>
                </c:pt>
                <c:pt idx="15">
                  <c:v>140.5259598575</c:v>
                </c:pt>
                <c:pt idx="16">
                  <c:v>141.44810697142859</c:v>
                </c:pt>
                <c:pt idx="17">
                  <c:v>141.75829227678571</c:v>
                </c:pt>
                <c:pt idx="18">
                  <c:v>139.68259572964288</c:v>
                </c:pt>
                <c:pt idx="19">
                  <c:v>148.87693561821428</c:v>
                </c:pt>
                <c:pt idx="20">
                  <c:v>163.18488613535717</c:v>
                </c:pt>
                <c:pt idx="21">
                  <c:v>164.11052907357143</c:v>
                </c:pt>
                <c:pt idx="22">
                  <c:v>166.15843549857149</c:v>
                </c:pt>
                <c:pt idx="23">
                  <c:v>166.44746856464289</c:v>
                </c:pt>
                <c:pt idx="24">
                  <c:v>164.63902262464282</c:v>
                </c:pt>
                <c:pt idx="25">
                  <c:v>165.43746004071426</c:v>
                </c:pt>
                <c:pt idx="26">
                  <c:v>165.80294839500004</c:v>
                </c:pt>
                <c:pt idx="27">
                  <c:v>166.38299056857147</c:v>
                </c:pt>
                <c:pt idx="28">
                  <c:v>169.14525245464287</c:v>
                </c:pt>
                <c:pt idx="29">
                  <c:v>171.13951189821432</c:v>
                </c:pt>
                <c:pt idx="30">
                  <c:v>173.3789769985714</c:v>
                </c:pt>
                <c:pt idx="31">
                  <c:v>173.16186673178572</c:v>
                </c:pt>
                <c:pt idx="32">
                  <c:v>176.9928746178571</c:v>
                </c:pt>
                <c:pt idx="33">
                  <c:v>175.36459459035711</c:v>
                </c:pt>
                <c:pt idx="34">
                  <c:v>175.24998196357143</c:v>
                </c:pt>
                <c:pt idx="35">
                  <c:v>174.82937159857138</c:v>
                </c:pt>
                <c:pt idx="36">
                  <c:v>177.93011429357142</c:v>
                </c:pt>
                <c:pt idx="37">
                  <c:v>177.45134596107147</c:v>
                </c:pt>
                <c:pt idx="38">
                  <c:v>299.9964759710715</c:v>
                </c:pt>
                <c:pt idx="39">
                  <c:v>304.86163568964292</c:v>
                </c:pt>
                <c:pt idx="40">
                  <c:v>301.88267632464289</c:v>
                </c:pt>
                <c:pt idx="41">
                  <c:v>303.70309695428574</c:v>
                </c:pt>
                <c:pt idx="42">
                  <c:v>307.67612910714291</c:v>
                </c:pt>
                <c:pt idx="43">
                  <c:v>305.32799371500005</c:v>
                </c:pt>
                <c:pt idx="44">
                  <c:v>300.3730921639285</c:v>
                </c:pt>
                <c:pt idx="45">
                  <c:v>303.70662954035708</c:v>
                </c:pt>
                <c:pt idx="46">
                  <c:v>304.17470594178576</c:v>
                </c:pt>
                <c:pt idx="47">
                  <c:v>310.10385010107149</c:v>
                </c:pt>
                <c:pt idx="48">
                  <c:v>305.40708322107145</c:v>
                </c:pt>
              </c:numCache>
            </c:numRef>
          </c:val>
          <c:extLst>
            <c:ext xmlns:c16="http://schemas.microsoft.com/office/drawing/2014/chart" uri="{C3380CC4-5D6E-409C-BE32-E72D297353CC}">
              <c16:uniqueId val="{00000000-067A-4709-889D-90C6D9DC4A68}"/>
            </c:ext>
          </c:extLst>
        </c:ser>
        <c:ser>
          <c:idx val="1"/>
          <c:order val="1"/>
          <c:tx>
            <c:strRef>
              <c:f>'6.1.3-график'!$B$7</c:f>
              <c:strCache>
                <c:ptCount val="1"/>
                <c:pt idx="0">
                  <c:v>Резервтік активтердің ЕТРТ-дан асуы</c:v>
                </c:pt>
              </c:strCache>
            </c:strRef>
          </c:tx>
          <c:spPr>
            <a:solidFill>
              <a:srgbClr val="3366FF"/>
            </a:solidFill>
            <a:ln w="12700">
              <a:solidFill>
                <a:srgbClr val="000000"/>
              </a:solidFill>
              <a:prstDash val="solid"/>
            </a:ln>
          </c:spPr>
          <c:cat>
            <c:numRef>
              <c:f>'6.1.3-график'!$C$4:$AY$4</c:f>
              <c:numCache>
                <c:formatCode>dd/mm/yy;@</c:formatCode>
                <c:ptCount val="49"/>
                <c:pt idx="0">
                  <c:v>40182</c:v>
                </c:pt>
                <c:pt idx="1">
                  <c:v>40196</c:v>
                </c:pt>
                <c:pt idx="2">
                  <c:v>40210</c:v>
                </c:pt>
                <c:pt idx="3">
                  <c:v>40224</c:v>
                </c:pt>
                <c:pt idx="4">
                  <c:v>40238</c:v>
                </c:pt>
                <c:pt idx="5">
                  <c:v>40252</c:v>
                </c:pt>
                <c:pt idx="6">
                  <c:v>40266</c:v>
                </c:pt>
                <c:pt idx="7">
                  <c:v>40280</c:v>
                </c:pt>
                <c:pt idx="8">
                  <c:v>40294</c:v>
                </c:pt>
                <c:pt idx="9">
                  <c:v>40308</c:v>
                </c:pt>
                <c:pt idx="10">
                  <c:v>40322</c:v>
                </c:pt>
                <c:pt idx="11">
                  <c:v>40336</c:v>
                </c:pt>
                <c:pt idx="12">
                  <c:v>40350</c:v>
                </c:pt>
                <c:pt idx="13">
                  <c:v>40364</c:v>
                </c:pt>
                <c:pt idx="14">
                  <c:v>40378</c:v>
                </c:pt>
                <c:pt idx="15">
                  <c:v>40392</c:v>
                </c:pt>
                <c:pt idx="16">
                  <c:v>40406</c:v>
                </c:pt>
                <c:pt idx="17">
                  <c:v>40420</c:v>
                </c:pt>
                <c:pt idx="18">
                  <c:v>40434</c:v>
                </c:pt>
                <c:pt idx="19">
                  <c:v>40448</c:v>
                </c:pt>
                <c:pt idx="20">
                  <c:v>40462</c:v>
                </c:pt>
                <c:pt idx="21">
                  <c:v>40476</c:v>
                </c:pt>
                <c:pt idx="22">
                  <c:v>40490</c:v>
                </c:pt>
                <c:pt idx="23">
                  <c:v>40504</c:v>
                </c:pt>
                <c:pt idx="24">
                  <c:v>40518</c:v>
                </c:pt>
                <c:pt idx="25">
                  <c:v>40532</c:v>
                </c:pt>
                <c:pt idx="26">
                  <c:v>40546</c:v>
                </c:pt>
                <c:pt idx="27">
                  <c:v>40560</c:v>
                </c:pt>
                <c:pt idx="28">
                  <c:v>40574</c:v>
                </c:pt>
                <c:pt idx="29">
                  <c:v>40588</c:v>
                </c:pt>
                <c:pt idx="30">
                  <c:v>40602</c:v>
                </c:pt>
                <c:pt idx="31">
                  <c:v>40616</c:v>
                </c:pt>
                <c:pt idx="32">
                  <c:v>40630</c:v>
                </c:pt>
                <c:pt idx="33">
                  <c:v>40644</c:v>
                </c:pt>
                <c:pt idx="34">
                  <c:v>40658</c:v>
                </c:pt>
                <c:pt idx="35">
                  <c:v>40672</c:v>
                </c:pt>
                <c:pt idx="36">
                  <c:v>40686</c:v>
                </c:pt>
                <c:pt idx="37">
                  <c:v>40700</c:v>
                </c:pt>
                <c:pt idx="38">
                  <c:v>40714</c:v>
                </c:pt>
                <c:pt idx="39">
                  <c:v>40728</c:v>
                </c:pt>
                <c:pt idx="40">
                  <c:v>40742</c:v>
                </c:pt>
                <c:pt idx="41">
                  <c:v>40756</c:v>
                </c:pt>
                <c:pt idx="42">
                  <c:v>40770</c:v>
                </c:pt>
                <c:pt idx="43">
                  <c:v>40784</c:v>
                </c:pt>
                <c:pt idx="44">
                  <c:v>40798</c:v>
                </c:pt>
                <c:pt idx="45">
                  <c:v>40812</c:v>
                </c:pt>
                <c:pt idx="46">
                  <c:v>40826</c:v>
                </c:pt>
                <c:pt idx="47">
                  <c:v>40840</c:v>
                </c:pt>
                <c:pt idx="48">
                  <c:v>40854</c:v>
                </c:pt>
              </c:numCache>
            </c:numRef>
          </c:cat>
          <c:val>
            <c:numRef>
              <c:f>'6.1.3-график'!$C$7:$AY$7</c:f>
              <c:numCache>
                <c:formatCode>0</c:formatCode>
                <c:ptCount val="49"/>
                <c:pt idx="0">
                  <c:v>545.5322895046429</c:v>
                </c:pt>
                <c:pt idx="1">
                  <c:v>564.17363901214264</c:v>
                </c:pt>
                <c:pt idx="2">
                  <c:v>580.3949851750001</c:v>
                </c:pt>
                <c:pt idx="3">
                  <c:v>588.05011269392844</c:v>
                </c:pt>
                <c:pt idx="4">
                  <c:v>565.74261817214278</c:v>
                </c:pt>
                <c:pt idx="5">
                  <c:v>556.49775591714297</c:v>
                </c:pt>
                <c:pt idx="6">
                  <c:v>509.5267674667856</c:v>
                </c:pt>
                <c:pt idx="7">
                  <c:v>615.47280427392866</c:v>
                </c:pt>
                <c:pt idx="8">
                  <c:v>563.72526775964297</c:v>
                </c:pt>
                <c:pt idx="9">
                  <c:v>555.3967861189285</c:v>
                </c:pt>
                <c:pt idx="10">
                  <c:v>544.1873302778572</c:v>
                </c:pt>
                <c:pt idx="11">
                  <c:v>553.27837804714284</c:v>
                </c:pt>
                <c:pt idx="12">
                  <c:v>536.01923480928576</c:v>
                </c:pt>
                <c:pt idx="13">
                  <c:v>654.41448116892877</c:v>
                </c:pt>
                <c:pt idx="14">
                  <c:v>600.29271909214287</c:v>
                </c:pt>
                <c:pt idx="15">
                  <c:v>505.30109292821453</c:v>
                </c:pt>
                <c:pt idx="16">
                  <c:v>464.2093733142857</c:v>
                </c:pt>
                <c:pt idx="17">
                  <c:v>451.48460186607144</c:v>
                </c:pt>
                <c:pt idx="18">
                  <c:v>489.18960427035711</c:v>
                </c:pt>
                <c:pt idx="19">
                  <c:v>509.22552802464293</c:v>
                </c:pt>
                <c:pt idx="20">
                  <c:v>536.82112907892872</c:v>
                </c:pt>
                <c:pt idx="21">
                  <c:v>457.83861935499999</c:v>
                </c:pt>
                <c:pt idx="22">
                  <c:v>521.38791050142845</c:v>
                </c:pt>
                <c:pt idx="23">
                  <c:v>501.15384322107161</c:v>
                </c:pt>
                <c:pt idx="24">
                  <c:v>514.63421594678573</c:v>
                </c:pt>
                <c:pt idx="25">
                  <c:v>454.99593053071436</c:v>
                </c:pt>
                <c:pt idx="26">
                  <c:v>485.41614617642847</c:v>
                </c:pt>
                <c:pt idx="27">
                  <c:v>418.54182550285714</c:v>
                </c:pt>
                <c:pt idx="28">
                  <c:v>486.75020233107125</c:v>
                </c:pt>
                <c:pt idx="29">
                  <c:v>473.54511617321418</c:v>
                </c:pt>
                <c:pt idx="30">
                  <c:v>472.18209443000012</c:v>
                </c:pt>
                <c:pt idx="31">
                  <c:v>435.77313855392845</c:v>
                </c:pt>
                <c:pt idx="32">
                  <c:v>474.22512495357148</c:v>
                </c:pt>
                <c:pt idx="33">
                  <c:v>527.28186198107142</c:v>
                </c:pt>
                <c:pt idx="34">
                  <c:v>449.20549882214294</c:v>
                </c:pt>
                <c:pt idx="35">
                  <c:v>528.55660897285713</c:v>
                </c:pt>
                <c:pt idx="36">
                  <c:v>504.06467477785708</c:v>
                </c:pt>
                <c:pt idx="37">
                  <c:v>468.8806706817856</c:v>
                </c:pt>
                <c:pt idx="38">
                  <c:v>309.09180560035702</c:v>
                </c:pt>
                <c:pt idx="39">
                  <c:v>343.93073095321409</c:v>
                </c:pt>
                <c:pt idx="40">
                  <c:v>304.88536824678573</c:v>
                </c:pt>
                <c:pt idx="41">
                  <c:v>305.83630154571421</c:v>
                </c:pt>
                <c:pt idx="42">
                  <c:v>356.55800103571431</c:v>
                </c:pt>
                <c:pt idx="43">
                  <c:v>444.83314099928577</c:v>
                </c:pt>
                <c:pt idx="44">
                  <c:v>484.37833990750016</c:v>
                </c:pt>
                <c:pt idx="45">
                  <c:v>527.1131280310716</c:v>
                </c:pt>
                <c:pt idx="46">
                  <c:v>490.32381227249994</c:v>
                </c:pt>
                <c:pt idx="47">
                  <c:v>643.66094268464281</c:v>
                </c:pt>
                <c:pt idx="48">
                  <c:v>764.17490535035722</c:v>
                </c:pt>
              </c:numCache>
            </c:numRef>
          </c:val>
          <c:extLst>
            <c:ext xmlns:c16="http://schemas.microsoft.com/office/drawing/2014/chart" uri="{C3380CC4-5D6E-409C-BE32-E72D297353CC}">
              <c16:uniqueId val="{00000001-067A-4709-889D-90C6D9DC4A68}"/>
            </c:ext>
          </c:extLst>
        </c:ser>
        <c:dLbls>
          <c:showLegendKey val="0"/>
          <c:showVal val="0"/>
          <c:showCatName val="0"/>
          <c:showSerName val="0"/>
          <c:showPercent val="0"/>
          <c:showBubbleSize val="0"/>
        </c:dLbls>
        <c:axId val="398973952"/>
        <c:axId val="1"/>
      </c:areaChart>
      <c:lineChart>
        <c:grouping val="standard"/>
        <c:varyColors val="0"/>
        <c:ser>
          <c:idx val="2"/>
          <c:order val="2"/>
          <c:tx>
            <c:strRef>
              <c:f>'6.1.3-график'!$B$8</c:f>
              <c:strCache>
                <c:ptCount val="1"/>
                <c:pt idx="0">
                  <c:v>Резервтік активтер/ЕТРТ (оң ось)</c:v>
                </c:pt>
              </c:strCache>
            </c:strRef>
          </c:tx>
          <c:spPr>
            <a:ln w="25400">
              <a:solidFill>
                <a:srgbClr val="FF0000"/>
              </a:solidFill>
              <a:prstDash val="solid"/>
            </a:ln>
          </c:spPr>
          <c:marker>
            <c:symbol val="none"/>
          </c:marker>
          <c:cat>
            <c:numRef>
              <c:f>'6.1.3-график'!$C$4:$AY$4</c:f>
              <c:numCache>
                <c:formatCode>dd/mm/yy;@</c:formatCode>
                <c:ptCount val="49"/>
                <c:pt idx="0">
                  <c:v>40182</c:v>
                </c:pt>
                <c:pt idx="1">
                  <c:v>40196</c:v>
                </c:pt>
                <c:pt idx="2">
                  <c:v>40210</c:v>
                </c:pt>
                <c:pt idx="3">
                  <c:v>40224</c:v>
                </c:pt>
                <c:pt idx="4">
                  <c:v>40238</c:v>
                </c:pt>
                <c:pt idx="5">
                  <c:v>40252</c:v>
                </c:pt>
                <c:pt idx="6">
                  <c:v>40266</c:v>
                </c:pt>
                <c:pt idx="7">
                  <c:v>40280</c:v>
                </c:pt>
                <c:pt idx="8">
                  <c:v>40294</c:v>
                </c:pt>
                <c:pt idx="9">
                  <c:v>40308</c:v>
                </c:pt>
                <c:pt idx="10">
                  <c:v>40322</c:v>
                </c:pt>
                <c:pt idx="11">
                  <c:v>40336</c:v>
                </c:pt>
                <c:pt idx="12">
                  <c:v>40350</c:v>
                </c:pt>
                <c:pt idx="13">
                  <c:v>40364</c:v>
                </c:pt>
                <c:pt idx="14">
                  <c:v>40378</c:v>
                </c:pt>
                <c:pt idx="15">
                  <c:v>40392</c:v>
                </c:pt>
                <c:pt idx="16">
                  <c:v>40406</c:v>
                </c:pt>
                <c:pt idx="17">
                  <c:v>40420</c:v>
                </c:pt>
                <c:pt idx="18">
                  <c:v>40434</c:v>
                </c:pt>
                <c:pt idx="19">
                  <c:v>40448</c:v>
                </c:pt>
                <c:pt idx="20">
                  <c:v>40462</c:v>
                </c:pt>
                <c:pt idx="21">
                  <c:v>40476</c:v>
                </c:pt>
                <c:pt idx="22">
                  <c:v>40490</c:v>
                </c:pt>
                <c:pt idx="23">
                  <c:v>40504</c:v>
                </c:pt>
                <c:pt idx="24">
                  <c:v>40518</c:v>
                </c:pt>
                <c:pt idx="25">
                  <c:v>40532</c:v>
                </c:pt>
                <c:pt idx="26">
                  <c:v>40546</c:v>
                </c:pt>
                <c:pt idx="27">
                  <c:v>40560</c:v>
                </c:pt>
                <c:pt idx="28">
                  <c:v>40574</c:v>
                </c:pt>
                <c:pt idx="29">
                  <c:v>40588</c:v>
                </c:pt>
                <c:pt idx="30">
                  <c:v>40602</c:v>
                </c:pt>
                <c:pt idx="31">
                  <c:v>40616</c:v>
                </c:pt>
                <c:pt idx="32">
                  <c:v>40630</c:v>
                </c:pt>
                <c:pt idx="33">
                  <c:v>40644</c:v>
                </c:pt>
                <c:pt idx="34">
                  <c:v>40658</c:v>
                </c:pt>
                <c:pt idx="35">
                  <c:v>40672</c:v>
                </c:pt>
                <c:pt idx="36">
                  <c:v>40686</c:v>
                </c:pt>
                <c:pt idx="37">
                  <c:v>40700</c:v>
                </c:pt>
                <c:pt idx="38">
                  <c:v>40714</c:v>
                </c:pt>
                <c:pt idx="39">
                  <c:v>40728</c:v>
                </c:pt>
                <c:pt idx="40">
                  <c:v>40742</c:v>
                </c:pt>
                <c:pt idx="41">
                  <c:v>40756</c:v>
                </c:pt>
                <c:pt idx="42">
                  <c:v>40770</c:v>
                </c:pt>
                <c:pt idx="43">
                  <c:v>40784</c:v>
                </c:pt>
                <c:pt idx="44">
                  <c:v>40798</c:v>
                </c:pt>
                <c:pt idx="45">
                  <c:v>40812</c:v>
                </c:pt>
                <c:pt idx="46">
                  <c:v>40826</c:v>
                </c:pt>
                <c:pt idx="47">
                  <c:v>40840</c:v>
                </c:pt>
                <c:pt idx="48">
                  <c:v>40854</c:v>
                </c:pt>
              </c:numCache>
            </c:numRef>
          </c:cat>
          <c:val>
            <c:numRef>
              <c:f>'6.1.3-график'!$C$8:$AY$8</c:f>
              <c:numCache>
                <c:formatCode>0.00%</c:formatCode>
                <c:ptCount val="49"/>
                <c:pt idx="0">
                  <c:v>5.2722336251430875</c:v>
                </c:pt>
                <c:pt idx="1">
                  <c:v>5.4382547225770841</c:v>
                </c:pt>
                <c:pt idx="2">
                  <c:v>5.5361970963780687</c:v>
                </c:pt>
                <c:pt idx="3">
                  <c:v>5.5666999979882004</c:v>
                </c:pt>
                <c:pt idx="4">
                  <c:v>5.3537580790475987</c:v>
                </c:pt>
                <c:pt idx="5">
                  <c:v>5.3053344913956986</c:v>
                </c:pt>
                <c:pt idx="6">
                  <c:v>4.9141580382909433</c:v>
                </c:pt>
                <c:pt idx="7">
                  <c:v>5.64910635493914</c:v>
                </c:pt>
                <c:pt idx="8">
                  <c:v>5.2671738037307723</c:v>
                </c:pt>
                <c:pt idx="9">
                  <c:v>5.1838168584403279</c:v>
                </c:pt>
                <c:pt idx="10">
                  <c:v>4.8923002619600053</c:v>
                </c:pt>
                <c:pt idx="11">
                  <c:v>4.9999852326498289</c:v>
                </c:pt>
                <c:pt idx="12">
                  <c:v>4.8557420736404335</c:v>
                </c:pt>
                <c:pt idx="13">
                  <c:v>5.6664793838092447</c:v>
                </c:pt>
                <c:pt idx="14">
                  <c:v>5.2497036298768975</c:v>
                </c:pt>
                <c:pt idx="15">
                  <c:v>4.5957846752344818</c:v>
                </c:pt>
                <c:pt idx="16">
                  <c:v>4.2818351779571886</c:v>
                </c:pt>
                <c:pt idx="17">
                  <c:v>4.1848902425019299</c:v>
                </c:pt>
                <c:pt idx="18">
                  <c:v>4.5021514435283603</c:v>
                </c:pt>
                <c:pt idx="19">
                  <c:v>4.4204460611045917</c:v>
                </c:pt>
                <c:pt idx="20">
                  <c:v>4.2896498063776018</c:v>
                </c:pt>
                <c:pt idx="21">
                  <c:v>3.789818678542856</c:v>
                </c:pt>
                <c:pt idx="22">
                  <c:v>4.1378961226793143</c:v>
                </c:pt>
                <c:pt idx="23">
                  <c:v>4.0108829382793498</c:v>
                </c:pt>
                <c:pt idx="24">
                  <c:v>4.1258337649397365</c:v>
                </c:pt>
                <c:pt idx="25">
                  <c:v>3.7502594056916712</c:v>
                </c:pt>
                <c:pt idx="26">
                  <c:v>3.9276689641248064</c:v>
                </c:pt>
                <c:pt idx="27">
                  <c:v>3.5155325317365502</c:v>
                </c:pt>
                <c:pt idx="28">
                  <c:v>3.877705376103274</c:v>
                </c:pt>
                <c:pt idx="29">
                  <c:v>3.7670121932733829</c:v>
                </c:pt>
                <c:pt idx="30">
                  <c:v>3.7234103153918756</c:v>
                </c:pt>
                <c:pt idx="31">
                  <c:v>3.5165652621942867</c:v>
                </c:pt>
                <c:pt idx="32">
                  <c:v>3.6793458548965003</c:v>
                </c:pt>
                <c:pt idx="33">
                  <c:v>4.0067749035247129</c:v>
                </c:pt>
                <c:pt idx="34">
                  <c:v>3.5632270759121543</c:v>
                </c:pt>
                <c:pt idx="35">
                  <c:v>4.0232712280547727</c:v>
                </c:pt>
                <c:pt idx="36">
                  <c:v>3.8329362726434715</c:v>
                </c:pt>
                <c:pt idx="37">
                  <c:v>3.6423055184075452</c:v>
                </c:pt>
                <c:pt idx="38">
                  <c:v>2.0303181215707431</c:v>
                </c:pt>
                <c:pt idx="39">
                  <c:v>2.1281535316019382</c:v>
                </c:pt>
                <c:pt idx="40">
                  <c:v>2.0099465526101068</c:v>
                </c:pt>
                <c:pt idx="41">
                  <c:v>2.0070239803703731</c:v>
                </c:pt>
                <c:pt idx="42">
                  <c:v>2.1588744374496116</c:v>
                </c:pt>
                <c:pt idx="43">
                  <c:v>2.4569025774115651</c:v>
                </c:pt>
                <c:pt idx="44">
                  <c:v>2.612588985311477</c:v>
                </c:pt>
                <c:pt idx="45">
                  <c:v>2.7355996766643775</c:v>
                </c:pt>
                <c:pt idx="46">
                  <c:v>2.6119808869523169</c:v>
                </c:pt>
                <c:pt idx="47">
                  <c:v>3.0756302847412433</c:v>
                </c:pt>
                <c:pt idx="48">
                  <c:v>3.5021518731351846</c:v>
                </c:pt>
              </c:numCache>
            </c:numRef>
          </c:val>
          <c:smooth val="0"/>
          <c:extLst>
            <c:ext xmlns:c16="http://schemas.microsoft.com/office/drawing/2014/chart" uri="{C3380CC4-5D6E-409C-BE32-E72D297353CC}">
              <c16:uniqueId val="{00000002-067A-4709-889D-90C6D9DC4A68}"/>
            </c:ext>
          </c:extLst>
        </c:ser>
        <c:dLbls>
          <c:showLegendKey val="0"/>
          <c:showVal val="0"/>
          <c:showCatName val="0"/>
          <c:showSerName val="0"/>
          <c:showPercent val="0"/>
          <c:showBubbleSize val="0"/>
        </c:dLbls>
        <c:marker val="1"/>
        <c:smooth val="0"/>
        <c:axId val="3"/>
        <c:axId val="4"/>
      </c:lineChart>
      <c:dateAx>
        <c:axId val="39897395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2.1947794051098583E-2"/>
              <c:y val="0.247934452272413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98973952"/>
        <c:crosses val="autoZero"/>
        <c:crossBetween val="midCat"/>
      </c:valAx>
      <c:dateAx>
        <c:axId val="3"/>
        <c:scaling>
          <c:orientation val="minMax"/>
        </c:scaling>
        <c:delete val="1"/>
        <c:axPos val="b"/>
        <c:numFmt formatCode="dd/mm/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3175">
          <a:solidFill>
            <a:srgbClr val="000000"/>
          </a:solidFill>
          <a:prstDash val="solid"/>
        </a:ln>
      </c:spPr>
    </c:plotArea>
    <c:legend>
      <c:legendPos val="b"/>
      <c:layout>
        <c:manualLayout>
          <c:xMode val="edge"/>
          <c:yMode val="edge"/>
          <c:x val="7.7079183846491359E-2"/>
          <c:y val="0.78947495225597542"/>
          <c:w val="0.82555862698742055"/>
          <c:h val="0.19078978012852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30426716141002"/>
          <c:y val="4.5751779998276648E-2"/>
          <c:w val="0.84786641929499074"/>
          <c:h val="0.62091701426232593"/>
        </c:manualLayout>
      </c:layout>
      <c:barChart>
        <c:barDir val="col"/>
        <c:grouping val="stacked"/>
        <c:varyColors val="0"/>
        <c:ser>
          <c:idx val="0"/>
          <c:order val="0"/>
          <c:tx>
            <c:strRef>
              <c:f>'2.1.2.4-график'!$B$5</c:f>
              <c:strCache>
                <c:ptCount val="1"/>
                <c:pt idx="0">
                  <c:v>Тікелей инвестициялар</c:v>
                </c:pt>
              </c:strCache>
            </c:strRef>
          </c:tx>
          <c:spPr>
            <a:solidFill>
              <a:srgbClr val="0000FF"/>
            </a:solidFill>
            <a:ln w="25400">
              <a:noFill/>
            </a:ln>
          </c:spPr>
          <c:invertIfNegative val="0"/>
          <c:cat>
            <c:strRef>
              <c:f>'2.1.2.4-график'!$C$4:$M$4</c:f>
              <c:strCache>
                <c:ptCount val="11"/>
                <c:pt idx="0">
                  <c:v>1-тоқ. 2009</c:v>
                </c:pt>
                <c:pt idx="1">
                  <c:v>2-тоқ. 2009</c:v>
                </c:pt>
                <c:pt idx="2">
                  <c:v>3-тоқ. 2009</c:v>
                </c:pt>
                <c:pt idx="3">
                  <c:v>4-тоқ. 2009</c:v>
                </c:pt>
                <c:pt idx="4">
                  <c:v>1-тоқ. 2010</c:v>
                </c:pt>
                <c:pt idx="5">
                  <c:v>2-тоқ. 2010</c:v>
                </c:pt>
                <c:pt idx="6">
                  <c:v>3-тоқ. 2010</c:v>
                </c:pt>
                <c:pt idx="7">
                  <c:v>4-тоқ. 2010</c:v>
                </c:pt>
                <c:pt idx="8">
                  <c:v>1-тоқ. 2011</c:v>
                </c:pt>
                <c:pt idx="9">
                  <c:v>2-тоқ. 2011</c:v>
                </c:pt>
                <c:pt idx="10">
                  <c:v>3-тоқ. 2011</c:v>
                </c:pt>
              </c:strCache>
            </c:strRef>
          </c:cat>
          <c:val>
            <c:numRef>
              <c:f>'2.1.2.4-график'!$C$5:$M$5</c:f>
              <c:numCache>
                <c:formatCode>0.00</c:formatCode>
                <c:ptCount val="11"/>
                <c:pt idx="0">
                  <c:v>1986.091809999999</c:v>
                </c:pt>
                <c:pt idx="1">
                  <c:v>2266.5382099999997</c:v>
                </c:pt>
                <c:pt idx="2">
                  <c:v>2674.4211970144765</c:v>
                </c:pt>
                <c:pt idx="3">
                  <c:v>3155.2158800000007</c:v>
                </c:pt>
                <c:pt idx="4">
                  <c:v>3209.3601710814464</c:v>
                </c:pt>
                <c:pt idx="5">
                  <c:v>2184.1040400000011</c:v>
                </c:pt>
                <c:pt idx="6">
                  <c:v>954.96358999999995</c:v>
                </c:pt>
                <c:pt idx="7">
                  <c:v>-3491.1109500000002</c:v>
                </c:pt>
                <c:pt idx="8">
                  <c:v>2204.2348200000015</c:v>
                </c:pt>
                <c:pt idx="9">
                  <c:v>2148.9646299999995</c:v>
                </c:pt>
                <c:pt idx="10">
                  <c:v>3266.9347969569108</c:v>
                </c:pt>
              </c:numCache>
            </c:numRef>
          </c:val>
          <c:extLst>
            <c:ext xmlns:c16="http://schemas.microsoft.com/office/drawing/2014/chart" uri="{C3380CC4-5D6E-409C-BE32-E72D297353CC}">
              <c16:uniqueId val="{00000000-8260-45A6-A48C-3609146FB034}"/>
            </c:ext>
          </c:extLst>
        </c:ser>
        <c:ser>
          <c:idx val="1"/>
          <c:order val="1"/>
          <c:tx>
            <c:strRef>
              <c:f>'2.1.2.4-график'!$B$6</c:f>
              <c:strCache>
                <c:ptCount val="1"/>
                <c:pt idx="0">
                  <c:v>Портфельдік инвестициялар</c:v>
                </c:pt>
              </c:strCache>
            </c:strRef>
          </c:tx>
          <c:spPr>
            <a:solidFill>
              <a:srgbClr val="99CCFF"/>
            </a:solidFill>
            <a:ln w="25400">
              <a:noFill/>
            </a:ln>
          </c:spPr>
          <c:invertIfNegative val="0"/>
          <c:cat>
            <c:strRef>
              <c:f>'2.1.2.4-график'!$C$4:$M$4</c:f>
              <c:strCache>
                <c:ptCount val="11"/>
                <c:pt idx="0">
                  <c:v>1-тоқ. 2009</c:v>
                </c:pt>
                <c:pt idx="1">
                  <c:v>2-тоқ. 2009</c:v>
                </c:pt>
                <c:pt idx="2">
                  <c:v>3-тоқ. 2009</c:v>
                </c:pt>
                <c:pt idx="3">
                  <c:v>4-тоқ. 2009</c:v>
                </c:pt>
                <c:pt idx="4">
                  <c:v>1-тоқ. 2010</c:v>
                </c:pt>
                <c:pt idx="5">
                  <c:v>2-тоқ. 2010</c:v>
                </c:pt>
                <c:pt idx="6">
                  <c:v>3-тоқ. 2010</c:v>
                </c:pt>
                <c:pt idx="7">
                  <c:v>4-тоқ. 2010</c:v>
                </c:pt>
                <c:pt idx="8">
                  <c:v>1-тоқ. 2011</c:v>
                </c:pt>
                <c:pt idx="9">
                  <c:v>2-тоқ. 2011</c:v>
                </c:pt>
                <c:pt idx="10">
                  <c:v>3-тоқ. 2011</c:v>
                </c:pt>
              </c:strCache>
            </c:strRef>
          </c:cat>
          <c:val>
            <c:numRef>
              <c:f>'2.1.2.4-график'!$C$6:$M$6</c:f>
              <c:numCache>
                <c:formatCode>0.00</c:formatCode>
                <c:ptCount val="11"/>
                <c:pt idx="0">
                  <c:v>3396.748944837329</c:v>
                </c:pt>
                <c:pt idx="1">
                  <c:v>80.180661225994385</c:v>
                </c:pt>
                <c:pt idx="2">
                  <c:v>-654.85254221494802</c:v>
                </c:pt>
                <c:pt idx="3">
                  <c:v>231.0218112510797</c:v>
                </c:pt>
                <c:pt idx="4">
                  <c:v>3923.079130931741</c:v>
                </c:pt>
                <c:pt idx="5">
                  <c:v>-2705.4402811960717</c:v>
                </c:pt>
                <c:pt idx="6">
                  <c:v>790.46997402517161</c:v>
                </c:pt>
                <c:pt idx="7">
                  <c:v>6519.8074661799974</c:v>
                </c:pt>
                <c:pt idx="8">
                  <c:v>806.85366401723309</c:v>
                </c:pt>
                <c:pt idx="9">
                  <c:v>-4795.4786706096429</c:v>
                </c:pt>
                <c:pt idx="10">
                  <c:v>-3471.0855831517501</c:v>
                </c:pt>
              </c:numCache>
            </c:numRef>
          </c:val>
          <c:extLst>
            <c:ext xmlns:c16="http://schemas.microsoft.com/office/drawing/2014/chart" uri="{C3380CC4-5D6E-409C-BE32-E72D297353CC}">
              <c16:uniqueId val="{00000001-8260-45A6-A48C-3609146FB034}"/>
            </c:ext>
          </c:extLst>
        </c:ser>
        <c:ser>
          <c:idx val="4"/>
          <c:order val="2"/>
          <c:tx>
            <c:strRef>
              <c:f>'2.1.2.4-график'!$B$7</c:f>
              <c:strCache>
                <c:ptCount val="1"/>
                <c:pt idx="0">
                  <c:v>Орта және ұзақ мерзімді заемдар мен кредиттер</c:v>
                </c:pt>
              </c:strCache>
            </c:strRef>
          </c:tx>
          <c:spPr>
            <a:solidFill>
              <a:srgbClr val="FFFF00"/>
            </a:solidFill>
            <a:ln w="25400">
              <a:noFill/>
            </a:ln>
          </c:spPr>
          <c:invertIfNegative val="0"/>
          <c:cat>
            <c:strRef>
              <c:f>'2.1.2.4-график'!$C$4:$M$4</c:f>
              <c:strCache>
                <c:ptCount val="11"/>
                <c:pt idx="0">
                  <c:v>1-тоқ. 2009</c:v>
                </c:pt>
                <c:pt idx="1">
                  <c:v>2-тоқ. 2009</c:v>
                </c:pt>
                <c:pt idx="2">
                  <c:v>3-тоқ. 2009</c:v>
                </c:pt>
                <c:pt idx="3">
                  <c:v>4-тоқ. 2009</c:v>
                </c:pt>
                <c:pt idx="4">
                  <c:v>1-тоқ. 2010</c:v>
                </c:pt>
                <c:pt idx="5">
                  <c:v>2-тоқ. 2010</c:v>
                </c:pt>
                <c:pt idx="6">
                  <c:v>3-тоқ. 2010</c:v>
                </c:pt>
                <c:pt idx="7">
                  <c:v>4-тоқ. 2010</c:v>
                </c:pt>
                <c:pt idx="8">
                  <c:v>1-тоқ. 2011</c:v>
                </c:pt>
                <c:pt idx="9">
                  <c:v>2-тоқ. 2011</c:v>
                </c:pt>
                <c:pt idx="10">
                  <c:v>3-тоқ. 2011</c:v>
                </c:pt>
              </c:strCache>
            </c:strRef>
          </c:cat>
          <c:val>
            <c:numRef>
              <c:f>'2.1.2.4-график'!$C$7:$M$7</c:f>
              <c:numCache>
                <c:formatCode>0.00</c:formatCode>
                <c:ptCount val="11"/>
                <c:pt idx="0">
                  <c:v>-953.19853194624454</c:v>
                </c:pt>
                <c:pt idx="1">
                  <c:v>-2336.2465437396299</c:v>
                </c:pt>
                <c:pt idx="2">
                  <c:v>175.95639500135348</c:v>
                </c:pt>
                <c:pt idx="3">
                  <c:v>-187.85428246234733</c:v>
                </c:pt>
                <c:pt idx="4">
                  <c:v>-7027.0525320429651</c:v>
                </c:pt>
                <c:pt idx="5">
                  <c:v>-1440.3969478840013</c:v>
                </c:pt>
                <c:pt idx="6">
                  <c:v>-2157.1517205732516</c:v>
                </c:pt>
                <c:pt idx="7">
                  <c:v>1890.2836897070113</c:v>
                </c:pt>
                <c:pt idx="8">
                  <c:v>-435.84915755268867</c:v>
                </c:pt>
                <c:pt idx="9">
                  <c:v>532.66992395906811</c:v>
                </c:pt>
                <c:pt idx="10">
                  <c:v>583.76784545656801</c:v>
                </c:pt>
              </c:numCache>
            </c:numRef>
          </c:val>
          <c:extLst>
            <c:ext xmlns:c16="http://schemas.microsoft.com/office/drawing/2014/chart" uri="{C3380CC4-5D6E-409C-BE32-E72D297353CC}">
              <c16:uniqueId val="{00000002-8260-45A6-A48C-3609146FB034}"/>
            </c:ext>
          </c:extLst>
        </c:ser>
        <c:ser>
          <c:idx val="5"/>
          <c:order val="3"/>
          <c:tx>
            <c:strRef>
              <c:f>'2.1.2.4-график'!$B$8</c:f>
              <c:strCache>
                <c:ptCount val="1"/>
                <c:pt idx="0">
                  <c:v>Басқа да қысқа мерзімді капитал</c:v>
                </c:pt>
              </c:strCache>
            </c:strRef>
          </c:tx>
          <c:spPr>
            <a:solidFill>
              <a:srgbClr val="FF99CC"/>
            </a:solidFill>
            <a:ln w="25400">
              <a:noFill/>
            </a:ln>
          </c:spPr>
          <c:invertIfNegative val="0"/>
          <c:cat>
            <c:strRef>
              <c:f>'2.1.2.4-график'!$C$4:$M$4</c:f>
              <c:strCache>
                <c:ptCount val="11"/>
                <c:pt idx="0">
                  <c:v>1-тоқ. 2009</c:v>
                </c:pt>
                <c:pt idx="1">
                  <c:v>2-тоқ. 2009</c:v>
                </c:pt>
                <c:pt idx="2">
                  <c:v>3-тоқ. 2009</c:v>
                </c:pt>
                <c:pt idx="3">
                  <c:v>4-тоқ. 2009</c:v>
                </c:pt>
                <c:pt idx="4">
                  <c:v>1-тоқ. 2010</c:v>
                </c:pt>
                <c:pt idx="5">
                  <c:v>2-тоқ. 2010</c:v>
                </c:pt>
                <c:pt idx="6">
                  <c:v>3-тоқ. 2010</c:v>
                </c:pt>
                <c:pt idx="7">
                  <c:v>4-тоқ. 2010</c:v>
                </c:pt>
                <c:pt idx="8">
                  <c:v>1-тоқ. 2011</c:v>
                </c:pt>
                <c:pt idx="9">
                  <c:v>2-тоқ. 2011</c:v>
                </c:pt>
                <c:pt idx="10">
                  <c:v>3-тоқ. 2011</c:v>
                </c:pt>
              </c:strCache>
            </c:strRef>
          </c:cat>
          <c:val>
            <c:numRef>
              <c:f>'2.1.2.4-график'!$C$8:$M$8</c:f>
              <c:numCache>
                <c:formatCode>0.00</c:formatCode>
                <c:ptCount val="11"/>
                <c:pt idx="0">
                  <c:v>-1592.4592479883677</c:v>
                </c:pt>
                <c:pt idx="1">
                  <c:v>794.40249341299386</c:v>
                </c:pt>
                <c:pt idx="2">
                  <c:v>365.89671420134647</c:v>
                </c:pt>
                <c:pt idx="3">
                  <c:v>-2082.1939181795401</c:v>
                </c:pt>
                <c:pt idx="4">
                  <c:v>-1736.11282425422</c:v>
                </c:pt>
                <c:pt idx="5">
                  <c:v>-10.63329957064002</c:v>
                </c:pt>
                <c:pt idx="6">
                  <c:v>-4522.5162017499106</c:v>
                </c:pt>
                <c:pt idx="7">
                  <c:v>-5035.566226873334</c:v>
                </c:pt>
                <c:pt idx="8">
                  <c:v>859.7500452878968</c:v>
                </c:pt>
                <c:pt idx="9">
                  <c:v>-2995.4397514190778</c:v>
                </c:pt>
                <c:pt idx="10">
                  <c:v>-2819.2115856391251</c:v>
                </c:pt>
              </c:numCache>
            </c:numRef>
          </c:val>
          <c:extLst>
            <c:ext xmlns:c16="http://schemas.microsoft.com/office/drawing/2014/chart" uri="{C3380CC4-5D6E-409C-BE32-E72D297353CC}">
              <c16:uniqueId val="{00000003-8260-45A6-A48C-3609146FB034}"/>
            </c:ext>
          </c:extLst>
        </c:ser>
        <c:dLbls>
          <c:showLegendKey val="0"/>
          <c:showVal val="0"/>
          <c:showCatName val="0"/>
          <c:showSerName val="0"/>
          <c:showPercent val="0"/>
          <c:showBubbleSize val="0"/>
        </c:dLbls>
        <c:gapWidth val="120"/>
        <c:overlap val="100"/>
        <c:axId val="403719056"/>
        <c:axId val="1"/>
      </c:barChart>
      <c:catAx>
        <c:axId val="403719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млн.АҚШ долл.</a:t>
                </a:r>
              </a:p>
            </c:rich>
          </c:tx>
          <c:layout>
            <c:manualLayout>
              <c:xMode val="edge"/>
              <c:yMode val="edge"/>
              <c:x val="9.881422924901186E-3"/>
              <c:y val="0.231543976466028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719056"/>
        <c:crosses val="autoZero"/>
        <c:crossBetween val="between"/>
      </c:valAx>
      <c:spPr>
        <a:solidFill>
          <a:srgbClr val="FFFFFF"/>
        </a:solidFill>
        <a:ln w="25400">
          <a:noFill/>
        </a:ln>
      </c:spPr>
    </c:plotArea>
    <c:legend>
      <c:legendPos val="r"/>
      <c:layout>
        <c:manualLayout>
          <c:xMode val="edge"/>
          <c:yMode val="edge"/>
          <c:x val="0.21521335807050093"/>
          <c:y val="0.78431622854188543"/>
          <c:w val="0.66790352504638217"/>
          <c:h val="0.202615025706653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00-0CED-40E4-96D2-55DE5A56AB2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1</c:v>
              </c:pt>
            </c:numLit>
          </c:val>
          <c:smooth val="0"/>
          <c:extLst>
            <c:ext xmlns:c16="http://schemas.microsoft.com/office/drawing/2014/chart" uri="{C3380CC4-5D6E-409C-BE32-E72D297353CC}">
              <c16:uniqueId val="{00000001-0CED-40E4-96D2-55DE5A56AB2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1</c:v>
              </c:pt>
            </c:numLit>
          </c:val>
          <c:smooth val="0"/>
          <c:extLst>
            <c:ext xmlns:c16="http://schemas.microsoft.com/office/drawing/2014/chart" uri="{C3380CC4-5D6E-409C-BE32-E72D297353CC}">
              <c16:uniqueId val="{00000002-0CED-40E4-96D2-55DE5A56AB23}"/>
            </c:ext>
          </c:extLst>
        </c:ser>
        <c:dLbls>
          <c:showLegendKey val="0"/>
          <c:showVal val="0"/>
          <c:showCatName val="0"/>
          <c:showSerName val="0"/>
          <c:showPercent val="0"/>
          <c:showBubbleSize val="0"/>
        </c:dLbls>
        <c:marker val="1"/>
        <c:smooth val="0"/>
        <c:axId val="402700552"/>
        <c:axId val="1"/>
      </c:lineChart>
      <c:catAx>
        <c:axId val="402700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027005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Портфельные инвестиции без учета органов ДКП</c:v>
          </c:tx>
          <c:spPr>
            <a:solidFill>
              <a:srgbClr val="9999FF"/>
            </a:solidFill>
            <a:ln w="12700">
              <a:solidFill>
                <a:srgbClr val="000000"/>
              </a:solidFill>
              <a:prstDash val="solid"/>
            </a:ln>
          </c:spPr>
          <c:invertIfNegative val="0"/>
          <c:cat>
            <c:numLit>
              <c:formatCode>General</c:formatCode>
              <c:ptCount val="6"/>
            </c:numLit>
          </c:cat>
          <c:val>
            <c:numLit>
              <c:formatCode>General</c:formatCode>
              <c:ptCount val="6"/>
              <c:pt idx="0">
                <c:v>79.685410407263817</c:v>
              </c:pt>
              <c:pt idx="1">
                <c:v>-682.90108108634854</c:v>
              </c:pt>
              <c:pt idx="2">
                <c:v>-965.92465340511046</c:v>
              </c:pt>
              <c:pt idx="3">
                <c:v>-1263.2461592756854</c:v>
              </c:pt>
              <c:pt idx="4">
                <c:v>-1533.9786943080687</c:v>
              </c:pt>
              <c:pt idx="5">
                <c:v>818.61204060147418</c:v>
              </c:pt>
            </c:numLit>
          </c:val>
          <c:extLst>
            <c:ext xmlns:c16="http://schemas.microsoft.com/office/drawing/2014/chart" uri="{C3380CC4-5D6E-409C-BE32-E72D297353CC}">
              <c16:uniqueId val="{00000000-504C-4899-AC21-4FC7AACC6A83}"/>
            </c:ext>
          </c:extLst>
        </c:ser>
        <c:ser>
          <c:idx val="1"/>
          <c:order val="1"/>
          <c:tx>
            <c:v>Прочие инвестиционные доходы</c:v>
          </c:tx>
          <c:spPr>
            <a:solidFill>
              <a:srgbClr val="993366"/>
            </a:solidFill>
            <a:ln w="12700">
              <a:solidFill>
                <a:srgbClr val="000000"/>
              </a:solidFill>
              <a:prstDash val="solid"/>
            </a:ln>
          </c:spPr>
          <c:invertIfNegative val="0"/>
          <c:cat>
            <c:numLit>
              <c:formatCode>General</c:formatCode>
              <c:ptCount val="6"/>
            </c:numLit>
          </c:cat>
          <c:val>
            <c:numLit>
              <c:formatCode>General</c:formatCode>
              <c:ptCount val="6"/>
              <c:pt idx="0">
                <c:v>385.53416719915822</c:v>
              </c:pt>
              <c:pt idx="1">
                <c:v>379.93706081444827</c:v>
              </c:pt>
              <c:pt idx="2">
                <c:v>323.41128720899212</c:v>
              </c:pt>
              <c:pt idx="3">
                <c:v>339.245926394859</c:v>
              </c:pt>
              <c:pt idx="4">
                <c:v>335.2538092413763</c:v>
              </c:pt>
              <c:pt idx="5">
                <c:v>204.75897054688207</c:v>
              </c:pt>
            </c:numLit>
          </c:val>
          <c:extLst>
            <c:ext xmlns:c16="http://schemas.microsoft.com/office/drawing/2014/chart" uri="{C3380CC4-5D6E-409C-BE32-E72D297353CC}">
              <c16:uniqueId val="{00000001-504C-4899-AC21-4FC7AACC6A83}"/>
            </c:ext>
          </c:extLst>
        </c:ser>
        <c:ser>
          <c:idx val="2"/>
          <c:order val="2"/>
          <c:tx>
            <c:v>Другие сектора</c:v>
          </c:tx>
          <c:spPr>
            <a:solidFill>
              <a:srgbClr val="99CC00"/>
            </a:solidFill>
            <a:ln w="12700">
              <a:solidFill>
                <a:srgbClr val="000000"/>
              </a:solidFill>
              <a:prstDash val="solid"/>
            </a:ln>
          </c:spPr>
          <c:invertIfNegative val="0"/>
          <c:cat>
            <c:numLit>
              <c:formatCode>General</c:formatCode>
              <c:ptCount val="6"/>
            </c:numLit>
          </c:cat>
          <c:val>
            <c:numLit>
              <c:formatCode>General</c:formatCode>
              <c:ptCount val="6"/>
              <c:pt idx="0">
                <c:v>54.321138107410093</c:v>
              </c:pt>
              <c:pt idx="1">
                <c:v>548.87614035623858</c:v>
              </c:pt>
              <c:pt idx="2">
                <c:v>411.28212072920513</c:v>
              </c:pt>
              <c:pt idx="3">
                <c:v>629.30434936971551</c:v>
              </c:pt>
              <c:pt idx="4">
                <c:v>331.76527321723864</c:v>
              </c:pt>
              <c:pt idx="5">
                <c:v>48.995192710670302</c:v>
              </c:pt>
            </c:numLit>
          </c:val>
          <c:extLst>
            <c:ext xmlns:c16="http://schemas.microsoft.com/office/drawing/2014/chart" uri="{C3380CC4-5D6E-409C-BE32-E72D297353CC}">
              <c16:uniqueId val="{00000002-504C-4899-AC21-4FC7AACC6A83}"/>
            </c:ext>
          </c:extLst>
        </c:ser>
        <c:dLbls>
          <c:showLegendKey val="0"/>
          <c:showVal val="0"/>
          <c:showCatName val="0"/>
          <c:showSerName val="0"/>
          <c:showPercent val="0"/>
          <c:showBubbleSize val="0"/>
        </c:dLbls>
        <c:gapWidth val="150"/>
        <c:axId val="403715776"/>
        <c:axId val="1"/>
      </c:barChart>
      <c:catAx>
        <c:axId val="40371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0371577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61879895561358E-2"/>
          <c:y val="5.5762081784386616E-2"/>
          <c:w val="0.83028720626631858"/>
          <c:h val="0.5018587360594795"/>
        </c:manualLayout>
      </c:layout>
      <c:barChart>
        <c:barDir val="col"/>
        <c:grouping val="clustered"/>
        <c:varyColors val="0"/>
        <c:ser>
          <c:idx val="2"/>
          <c:order val="2"/>
          <c:tx>
            <c:strRef>
              <c:f>'1-бокс 1-график'!$E$4</c:f>
              <c:strCache>
                <c:ptCount val="1"/>
                <c:pt idx="0">
                  <c:v>НТАБ индексінің тепе-тең нақты тиімді айырбастау бағамынан ауытқуы (оң жақ ось)</c:v>
                </c:pt>
              </c:strCache>
            </c:strRef>
          </c:tx>
          <c:spPr>
            <a:solidFill>
              <a:srgbClr val="0000FF"/>
            </a:solidFill>
            <a:ln w="25400">
              <a:noFill/>
            </a:ln>
          </c:spPr>
          <c:invertIfNegative val="0"/>
          <c:cat>
            <c:strRef>
              <c:f>'1-бокс 1-график'!$B$89:$B$157</c:f>
              <c:strCache>
                <c:ptCount val="69"/>
                <c:pt idx="0">
                  <c:v>қаң.2006</c:v>
                </c:pt>
                <c:pt idx="1">
                  <c:v>ақп.2006</c:v>
                </c:pt>
                <c:pt idx="2">
                  <c:v>нау.2006</c:v>
                </c:pt>
                <c:pt idx="3">
                  <c:v>сәу.2006</c:v>
                </c:pt>
                <c:pt idx="4">
                  <c:v>мам.2006</c:v>
                </c:pt>
                <c:pt idx="5">
                  <c:v>мау.2006</c:v>
                </c:pt>
                <c:pt idx="6">
                  <c:v>шіл.2006</c:v>
                </c:pt>
                <c:pt idx="7">
                  <c:v>там.2006</c:v>
                </c:pt>
                <c:pt idx="8">
                  <c:v>қыр.2006</c:v>
                </c:pt>
                <c:pt idx="9">
                  <c:v>қаз.2006</c:v>
                </c:pt>
                <c:pt idx="10">
                  <c:v>қар.2006</c:v>
                </c:pt>
                <c:pt idx="11">
                  <c:v>жел.2006</c:v>
                </c:pt>
                <c:pt idx="12">
                  <c:v>қаң.2007</c:v>
                </c:pt>
                <c:pt idx="13">
                  <c:v>ақп.2007</c:v>
                </c:pt>
                <c:pt idx="14">
                  <c:v>нау.2007</c:v>
                </c:pt>
                <c:pt idx="15">
                  <c:v>сәу.2007</c:v>
                </c:pt>
                <c:pt idx="16">
                  <c:v>мам.2007</c:v>
                </c:pt>
                <c:pt idx="17">
                  <c:v>мау.2007</c:v>
                </c:pt>
                <c:pt idx="18">
                  <c:v>шіл.2007</c:v>
                </c:pt>
                <c:pt idx="19">
                  <c:v>там.2007</c:v>
                </c:pt>
                <c:pt idx="20">
                  <c:v>қыр.2007</c:v>
                </c:pt>
                <c:pt idx="21">
                  <c:v>қаз.2007</c:v>
                </c:pt>
                <c:pt idx="22">
                  <c:v>қар.2007</c:v>
                </c:pt>
                <c:pt idx="23">
                  <c:v>жел.2007</c:v>
                </c:pt>
                <c:pt idx="24">
                  <c:v>қаң.2008</c:v>
                </c:pt>
                <c:pt idx="25">
                  <c:v>ақп.2008</c:v>
                </c:pt>
                <c:pt idx="26">
                  <c:v>нау.2008</c:v>
                </c:pt>
                <c:pt idx="27">
                  <c:v>сәу.2008</c:v>
                </c:pt>
                <c:pt idx="28">
                  <c:v>мам.2008</c:v>
                </c:pt>
                <c:pt idx="29">
                  <c:v>мау.2008</c:v>
                </c:pt>
                <c:pt idx="30">
                  <c:v>шіл.2008</c:v>
                </c:pt>
                <c:pt idx="31">
                  <c:v>там.2008</c:v>
                </c:pt>
                <c:pt idx="32">
                  <c:v>қыр.2008</c:v>
                </c:pt>
                <c:pt idx="33">
                  <c:v>қаз.2008</c:v>
                </c:pt>
                <c:pt idx="34">
                  <c:v>қар.2008</c:v>
                </c:pt>
                <c:pt idx="35">
                  <c:v>жел.2008</c:v>
                </c:pt>
                <c:pt idx="36">
                  <c:v>қаң.2009</c:v>
                </c:pt>
                <c:pt idx="37">
                  <c:v>ақп.2009</c:v>
                </c:pt>
                <c:pt idx="38">
                  <c:v>нау.2009</c:v>
                </c:pt>
                <c:pt idx="39">
                  <c:v>сәу.2009</c:v>
                </c:pt>
                <c:pt idx="40">
                  <c:v>мам.2009</c:v>
                </c:pt>
                <c:pt idx="41">
                  <c:v>мау.2009</c:v>
                </c:pt>
                <c:pt idx="42">
                  <c:v>шіл.2009</c:v>
                </c:pt>
                <c:pt idx="43">
                  <c:v>там.2009</c:v>
                </c:pt>
                <c:pt idx="44">
                  <c:v>қыр.2009</c:v>
                </c:pt>
                <c:pt idx="45">
                  <c:v>қаз.2009</c:v>
                </c:pt>
                <c:pt idx="46">
                  <c:v>қар.2009</c:v>
                </c:pt>
                <c:pt idx="47">
                  <c:v>жел.2009</c:v>
                </c:pt>
                <c:pt idx="48">
                  <c:v>қаң.2010</c:v>
                </c:pt>
                <c:pt idx="49">
                  <c:v>ақп.2010</c:v>
                </c:pt>
                <c:pt idx="50">
                  <c:v>нау.2010</c:v>
                </c:pt>
                <c:pt idx="51">
                  <c:v>сәу.2010</c:v>
                </c:pt>
                <c:pt idx="52">
                  <c:v>мам.2010</c:v>
                </c:pt>
                <c:pt idx="53">
                  <c:v>мау.2010</c:v>
                </c:pt>
                <c:pt idx="54">
                  <c:v>шіл.2010</c:v>
                </c:pt>
                <c:pt idx="55">
                  <c:v>там.2010</c:v>
                </c:pt>
                <c:pt idx="56">
                  <c:v>қыр.2010</c:v>
                </c:pt>
                <c:pt idx="57">
                  <c:v>қаз.2010</c:v>
                </c:pt>
                <c:pt idx="58">
                  <c:v>қар.2010</c:v>
                </c:pt>
                <c:pt idx="59">
                  <c:v>жел.2010</c:v>
                </c:pt>
                <c:pt idx="60">
                  <c:v>қаң.2011</c:v>
                </c:pt>
                <c:pt idx="61">
                  <c:v>ақп.2011</c:v>
                </c:pt>
                <c:pt idx="62">
                  <c:v>нау.2011</c:v>
                </c:pt>
                <c:pt idx="63">
                  <c:v>сәу.2011</c:v>
                </c:pt>
                <c:pt idx="64">
                  <c:v>мам.2011</c:v>
                </c:pt>
                <c:pt idx="65">
                  <c:v>мау.2011</c:v>
                </c:pt>
                <c:pt idx="66">
                  <c:v>шіл.2011</c:v>
                </c:pt>
                <c:pt idx="67">
                  <c:v>там.2011</c:v>
                </c:pt>
                <c:pt idx="68">
                  <c:v>қыр.2011</c:v>
                </c:pt>
              </c:strCache>
            </c:strRef>
          </c:cat>
          <c:val>
            <c:numRef>
              <c:f>'1-бокс 1-график'!$E$89:$E$157</c:f>
              <c:numCache>
                <c:formatCode>0.00</c:formatCode>
                <c:ptCount val="69"/>
                <c:pt idx="0">
                  <c:v>-6.4689568318140118</c:v>
                </c:pt>
                <c:pt idx="1">
                  <c:v>-3.0985884218490014</c:v>
                </c:pt>
                <c:pt idx="2">
                  <c:v>-1.4268127004979902</c:v>
                </c:pt>
                <c:pt idx="3">
                  <c:v>-2.1188521499840078</c:v>
                </c:pt>
                <c:pt idx="4">
                  <c:v>-1.7894304843229918</c:v>
                </c:pt>
                <c:pt idx="5">
                  <c:v>0.95241256379200934</c:v>
                </c:pt>
                <c:pt idx="6">
                  <c:v>3.9875326682839898</c:v>
                </c:pt>
                <c:pt idx="7">
                  <c:v>0.30991162945200301</c:v>
                </c:pt>
                <c:pt idx="8">
                  <c:v>-1.2081961978529989</c:v>
                </c:pt>
                <c:pt idx="9">
                  <c:v>-0.55595617631099969</c:v>
                </c:pt>
                <c:pt idx="10">
                  <c:v>-1.4297420879079965</c:v>
                </c:pt>
                <c:pt idx="11">
                  <c:v>-3.5063348072650058</c:v>
                </c:pt>
                <c:pt idx="12">
                  <c:v>-1.2783476975019994</c:v>
                </c:pt>
                <c:pt idx="13">
                  <c:v>-0.6003187700920023</c:v>
                </c:pt>
                <c:pt idx="14">
                  <c:v>-0.3038931358100001</c:v>
                </c:pt>
                <c:pt idx="15">
                  <c:v>-0.34098040578800237</c:v>
                </c:pt>
                <c:pt idx="16">
                  <c:v>0.78823900877399922</c:v>
                </c:pt>
                <c:pt idx="17">
                  <c:v>-0.74115050274399152</c:v>
                </c:pt>
                <c:pt idx="18">
                  <c:v>-2.8505223243560067</c:v>
                </c:pt>
                <c:pt idx="19">
                  <c:v>-5.8882479631169957</c:v>
                </c:pt>
                <c:pt idx="20">
                  <c:v>-4.2632744017659974</c:v>
                </c:pt>
                <c:pt idx="21">
                  <c:v>-0.95444514697101113</c:v>
                </c:pt>
                <c:pt idx="22">
                  <c:v>-1.4273340349970027</c:v>
                </c:pt>
                <c:pt idx="23">
                  <c:v>-0.14479905166399476</c:v>
                </c:pt>
                <c:pt idx="24">
                  <c:v>-1.6872547410410021</c:v>
                </c:pt>
                <c:pt idx="25">
                  <c:v>-3.0039742270409988</c:v>
                </c:pt>
                <c:pt idx="26">
                  <c:v>-7.9799716941490004</c:v>
                </c:pt>
                <c:pt idx="27">
                  <c:v>-9.1724760767779969</c:v>
                </c:pt>
                <c:pt idx="28">
                  <c:v>-8.6904031272329973</c:v>
                </c:pt>
                <c:pt idx="29">
                  <c:v>-9.0225353993590005</c:v>
                </c:pt>
                <c:pt idx="30">
                  <c:v>-9.4564866866060129</c:v>
                </c:pt>
                <c:pt idx="31">
                  <c:v>-3.5779766426479966</c:v>
                </c:pt>
                <c:pt idx="32">
                  <c:v>2.1300813637260063</c:v>
                </c:pt>
                <c:pt idx="33">
                  <c:v>10.098857888230995</c:v>
                </c:pt>
                <c:pt idx="34">
                  <c:v>18.621959044522001</c:v>
                </c:pt>
                <c:pt idx="35">
                  <c:v>21.164361418179993</c:v>
                </c:pt>
                <c:pt idx="36">
                  <c:v>27.470601221927097</c:v>
                </c:pt>
                <c:pt idx="37">
                  <c:v>13.791630431787098</c:v>
                </c:pt>
                <c:pt idx="38">
                  <c:v>8.8276747922766958</c:v>
                </c:pt>
                <c:pt idx="39">
                  <c:v>6.8672553135124019</c:v>
                </c:pt>
                <c:pt idx="40">
                  <c:v>3.2872755918183003</c:v>
                </c:pt>
                <c:pt idx="41">
                  <c:v>-3.5815932856010591E-2</c:v>
                </c:pt>
                <c:pt idx="42">
                  <c:v>-0.6037147255729991</c:v>
                </c:pt>
                <c:pt idx="43">
                  <c:v>-1.5859832100460096</c:v>
                </c:pt>
                <c:pt idx="44">
                  <c:v>-3.5990162450499952</c:v>
                </c:pt>
                <c:pt idx="45">
                  <c:v>-6.2818503744269947</c:v>
                </c:pt>
                <c:pt idx="46">
                  <c:v>-7.4107799343090051</c:v>
                </c:pt>
                <c:pt idx="47">
                  <c:v>-6.4408581870940083</c:v>
                </c:pt>
                <c:pt idx="48">
                  <c:v>-5.4865925116939991</c:v>
                </c:pt>
                <c:pt idx="49">
                  <c:v>-2.9198039168269929</c:v>
                </c:pt>
                <c:pt idx="50">
                  <c:v>-1.9582150237760061</c:v>
                </c:pt>
                <c:pt idx="51">
                  <c:v>-0.50683180817900109</c:v>
                </c:pt>
                <c:pt idx="52">
                  <c:v>5.3283997787460038</c:v>
                </c:pt>
                <c:pt idx="53">
                  <c:v>8.3114373393230068</c:v>
                </c:pt>
                <c:pt idx="54">
                  <c:v>5.2163985585209929</c:v>
                </c:pt>
                <c:pt idx="55">
                  <c:v>3.3583702559070048</c:v>
                </c:pt>
                <c:pt idx="56">
                  <c:v>1.8755642550769949</c:v>
                </c:pt>
                <c:pt idx="57">
                  <c:v>-2.7828661766250065</c:v>
                </c:pt>
                <c:pt idx="58">
                  <c:v>-2.6840383221649944</c:v>
                </c:pt>
                <c:pt idx="59">
                  <c:v>-2.480255593039999</c:v>
                </c:pt>
                <c:pt idx="60">
                  <c:v>-3.6879280126780003</c:v>
                </c:pt>
                <c:pt idx="61">
                  <c:v>-4.4544207358489984</c:v>
                </c:pt>
                <c:pt idx="62">
                  <c:v>-7.4209738548269968</c:v>
                </c:pt>
                <c:pt idx="63">
                  <c:v>-10.122637378889991</c:v>
                </c:pt>
                <c:pt idx="64">
                  <c:v>-10.365123968421003</c:v>
                </c:pt>
                <c:pt idx="65">
                  <c:v>-10.314859249687998</c:v>
                </c:pt>
                <c:pt idx="66">
                  <c:v>-9.4231380503340034</c:v>
                </c:pt>
                <c:pt idx="67">
                  <c:v>-9.6705403652570112</c:v>
                </c:pt>
                <c:pt idx="68">
                  <c:v>-6.764831323473004</c:v>
                </c:pt>
              </c:numCache>
            </c:numRef>
          </c:val>
          <c:extLst>
            <c:ext xmlns:c16="http://schemas.microsoft.com/office/drawing/2014/chart" uri="{C3380CC4-5D6E-409C-BE32-E72D297353CC}">
              <c16:uniqueId val="{00000000-AF8B-46DF-8981-5CB7D132F0C9}"/>
            </c:ext>
          </c:extLst>
        </c:ser>
        <c:dLbls>
          <c:showLegendKey val="0"/>
          <c:showVal val="0"/>
          <c:showCatName val="0"/>
          <c:showSerName val="0"/>
          <c:showPercent val="0"/>
          <c:showBubbleSize val="0"/>
        </c:dLbls>
        <c:gapWidth val="50"/>
        <c:axId val="3"/>
        <c:axId val="4"/>
      </c:barChart>
      <c:lineChart>
        <c:grouping val="standard"/>
        <c:varyColors val="0"/>
        <c:ser>
          <c:idx val="0"/>
          <c:order val="0"/>
          <c:tx>
            <c:strRef>
              <c:f>'1-бокс 1-график'!$C$4</c:f>
              <c:strCache>
                <c:ptCount val="1"/>
                <c:pt idx="0">
                  <c:v>Нақты тиімді айырбастау бағамы индексі</c:v>
                </c:pt>
              </c:strCache>
            </c:strRef>
          </c:tx>
          <c:spPr>
            <a:ln w="25400">
              <a:solidFill>
                <a:srgbClr val="FF0000"/>
              </a:solidFill>
              <a:prstDash val="solid"/>
            </a:ln>
          </c:spPr>
          <c:marker>
            <c:symbol val="circle"/>
            <c:size val="3"/>
            <c:spPr>
              <a:noFill/>
              <a:ln>
                <a:solidFill>
                  <a:srgbClr val="FF0000"/>
                </a:solidFill>
                <a:prstDash val="solid"/>
              </a:ln>
            </c:spPr>
          </c:marker>
          <c:cat>
            <c:strRef>
              <c:f>'1-бокс 1-график'!$B$89:$B$157</c:f>
              <c:strCache>
                <c:ptCount val="69"/>
                <c:pt idx="0">
                  <c:v>қаң.2006</c:v>
                </c:pt>
                <c:pt idx="1">
                  <c:v>ақп.2006</c:v>
                </c:pt>
                <c:pt idx="2">
                  <c:v>нау.2006</c:v>
                </c:pt>
                <c:pt idx="3">
                  <c:v>сәу.2006</c:v>
                </c:pt>
                <c:pt idx="4">
                  <c:v>мам.2006</c:v>
                </c:pt>
                <c:pt idx="5">
                  <c:v>мау.2006</c:v>
                </c:pt>
                <c:pt idx="6">
                  <c:v>шіл.2006</c:v>
                </c:pt>
                <c:pt idx="7">
                  <c:v>там.2006</c:v>
                </c:pt>
                <c:pt idx="8">
                  <c:v>қыр.2006</c:v>
                </c:pt>
                <c:pt idx="9">
                  <c:v>қаз.2006</c:v>
                </c:pt>
                <c:pt idx="10">
                  <c:v>қар.2006</c:v>
                </c:pt>
                <c:pt idx="11">
                  <c:v>жел.2006</c:v>
                </c:pt>
                <c:pt idx="12">
                  <c:v>қаң.2007</c:v>
                </c:pt>
                <c:pt idx="13">
                  <c:v>ақп.2007</c:v>
                </c:pt>
                <c:pt idx="14">
                  <c:v>нау.2007</c:v>
                </c:pt>
                <c:pt idx="15">
                  <c:v>сәу.2007</c:v>
                </c:pt>
                <c:pt idx="16">
                  <c:v>мам.2007</c:v>
                </c:pt>
                <c:pt idx="17">
                  <c:v>мау.2007</c:v>
                </c:pt>
                <c:pt idx="18">
                  <c:v>шіл.2007</c:v>
                </c:pt>
                <c:pt idx="19">
                  <c:v>там.2007</c:v>
                </c:pt>
                <c:pt idx="20">
                  <c:v>қыр.2007</c:v>
                </c:pt>
                <c:pt idx="21">
                  <c:v>қаз.2007</c:v>
                </c:pt>
                <c:pt idx="22">
                  <c:v>қар.2007</c:v>
                </c:pt>
                <c:pt idx="23">
                  <c:v>жел.2007</c:v>
                </c:pt>
                <c:pt idx="24">
                  <c:v>қаң.2008</c:v>
                </c:pt>
                <c:pt idx="25">
                  <c:v>ақп.2008</c:v>
                </c:pt>
                <c:pt idx="26">
                  <c:v>нау.2008</c:v>
                </c:pt>
                <c:pt idx="27">
                  <c:v>сәу.2008</c:v>
                </c:pt>
                <c:pt idx="28">
                  <c:v>мам.2008</c:v>
                </c:pt>
                <c:pt idx="29">
                  <c:v>мау.2008</c:v>
                </c:pt>
                <c:pt idx="30">
                  <c:v>шіл.2008</c:v>
                </c:pt>
                <c:pt idx="31">
                  <c:v>там.2008</c:v>
                </c:pt>
                <c:pt idx="32">
                  <c:v>қыр.2008</c:v>
                </c:pt>
                <c:pt idx="33">
                  <c:v>қаз.2008</c:v>
                </c:pt>
                <c:pt idx="34">
                  <c:v>қар.2008</c:v>
                </c:pt>
                <c:pt idx="35">
                  <c:v>жел.2008</c:v>
                </c:pt>
                <c:pt idx="36">
                  <c:v>қаң.2009</c:v>
                </c:pt>
                <c:pt idx="37">
                  <c:v>ақп.2009</c:v>
                </c:pt>
                <c:pt idx="38">
                  <c:v>нау.2009</c:v>
                </c:pt>
                <c:pt idx="39">
                  <c:v>сәу.2009</c:v>
                </c:pt>
                <c:pt idx="40">
                  <c:v>мам.2009</c:v>
                </c:pt>
                <c:pt idx="41">
                  <c:v>мау.2009</c:v>
                </c:pt>
                <c:pt idx="42">
                  <c:v>шіл.2009</c:v>
                </c:pt>
                <c:pt idx="43">
                  <c:v>там.2009</c:v>
                </c:pt>
                <c:pt idx="44">
                  <c:v>қыр.2009</c:v>
                </c:pt>
                <c:pt idx="45">
                  <c:v>қаз.2009</c:v>
                </c:pt>
                <c:pt idx="46">
                  <c:v>қар.2009</c:v>
                </c:pt>
                <c:pt idx="47">
                  <c:v>жел.2009</c:v>
                </c:pt>
                <c:pt idx="48">
                  <c:v>қаң.2010</c:v>
                </c:pt>
                <c:pt idx="49">
                  <c:v>ақп.2010</c:v>
                </c:pt>
                <c:pt idx="50">
                  <c:v>нау.2010</c:v>
                </c:pt>
                <c:pt idx="51">
                  <c:v>сәу.2010</c:v>
                </c:pt>
                <c:pt idx="52">
                  <c:v>мам.2010</c:v>
                </c:pt>
                <c:pt idx="53">
                  <c:v>мау.2010</c:v>
                </c:pt>
                <c:pt idx="54">
                  <c:v>шіл.2010</c:v>
                </c:pt>
                <c:pt idx="55">
                  <c:v>там.2010</c:v>
                </c:pt>
                <c:pt idx="56">
                  <c:v>қыр.2010</c:v>
                </c:pt>
                <c:pt idx="57">
                  <c:v>қаз.2010</c:v>
                </c:pt>
                <c:pt idx="58">
                  <c:v>қар.2010</c:v>
                </c:pt>
                <c:pt idx="59">
                  <c:v>жел.2010</c:v>
                </c:pt>
                <c:pt idx="60">
                  <c:v>қаң.2011</c:v>
                </c:pt>
                <c:pt idx="61">
                  <c:v>ақп.2011</c:v>
                </c:pt>
                <c:pt idx="62">
                  <c:v>нау.2011</c:v>
                </c:pt>
                <c:pt idx="63">
                  <c:v>сәу.2011</c:v>
                </c:pt>
                <c:pt idx="64">
                  <c:v>мам.2011</c:v>
                </c:pt>
                <c:pt idx="65">
                  <c:v>мау.2011</c:v>
                </c:pt>
                <c:pt idx="66">
                  <c:v>шіл.2011</c:v>
                </c:pt>
                <c:pt idx="67">
                  <c:v>там.2011</c:v>
                </c:pt>
                <c:pt idx="68">
                  <c:v>қыр.2011</c:v>
                </c:pt>
              </c:strCache>
            </c:strRef>
          </c:cat>
          <c:val>
            <c:numRef>
              <c:f>'1-бокс 1-график'!$C$89:$C$157</c:f>
              <c:numCache>
                <c:formatCode>0.00</c:formatCode>
                <c:ptCount val="69"/>
                <c:pt idx="0">
                  <c:v>98.774810849999994</c:v>
                </c:pt>
                <c:pt idx="1">
                  <c:v>101.3056674</c:v>
                </c:pt>
                <c:pt idx="2">
                  <c:v>103.4374133</c:v>
                </c:pt>
                <c:pt idx="3">
                  <c:v>103.6876796</c:v>
                </c:pt>
                <c:pt idx="4">
                  <c:v>105.068808</c:v>
                </c:pt>
                <c:pt idx="5">
                  <c:v>108.450287</c:v>
                </c:pt>
                <c:pt idx="6">
                  <c:v>109.9135192</c:v>
                </c:pt>
                <c:pt idx="7">
                  <c:v>105.1320341</c:v>
                </c:pt>
                <c:pt idx="8">
                  <c:v>102.9001444</c:v>
                </c:pt>
                <c:pt idx="9">
                  <c:v>102.7599055</c:v>
                </c:pt>
                <c:pt idx="10">
                  <c:v>101.5761181</c:v>
                </c:pt>
                <c:pt idx="11">
                  <c:v>100.2018786</c:v>
                </c:pt>
                <c:pt idx="12">
                  <c:v>103.74432590000001</c:v>
                </c:pt>
                <c:pt idx="13">
                  <c:v>104.306152</c:v>
                </c:pt>
                <c:pt idx="14">
                  <c:v>104.2714474</c:v>
                </c:pt>
                <c:pt idx="15">
                  <c:v>104.6711766</c:v>
                </c:pt>
                <c:pt idx="16">
                  <c:v>106.6839822</c:v>
                </c:pt>
                <c:pt idx="17">
                  <c:v>105.9565192</c:v>
                </c:pt>
                <c:pt idx="18">
                  <c:v>104.796556</c:v>
                </c:pt>
                <c:pt idx="19">
                  <c:v>103.22283710000001</c:v>
                </c:pt>
                <c:pt idx="20">
                  <c:v>105.5746812</c:v>
                </c:pt>
                <c:pt idx="21">
                  <c:v>108.9363286</c:v>
                </c:pt>
                <c:pt idx="22">
                  <c:v>108.6566515</c:v>
                </c:pt>
                <c:pt idx="23">
                  <c:v>110.4734952</c:v>
                </c:pt>
                <c:pt idx="24">
                  <c:v>109.8566149</c:v>
                </c:pt>
                <c:pt idx="25">
                  <c:v>109.510026</c:v>
                </c:pt>
                <c:pt idx="26">
                  <c:v>105.0328256</c:v>
                </c:pt>
                <c:pt idx="27">
                  <c:v>104.4785193</c:v>
                </c:pt>
                <c:pt idx="28">
                  <c:v>105.732738</c:v>
                </c:pt>
                <c:pt idx="29">
                  <c:v>105.9359869</c:v>
                </c:pt>
                <c:pt idx="30">
                  <c:v>105.74654409999999</c:v>
                </c:pt>
                <c:pt idx="31">
                  <c:v>110.5337356</c:v>
                </c:pt>
                <c:pt idx="32">
                  <c:v>114.5589063</c:v>
                </c:pt>
                <c:pt idx="33">
                  <c:v>120.2725473</c:v>
                </c:pt>
                <c:pt idx="34">
                  <c:v>125.4329391</c:v>
                </c:pt>
                <c:pt idx="35">
                  <c:v>124.0192002</c:v>
                </c:pt>
                <c:pt idx="36">
                  <c:v>127.03601569999999</c:v>
                </c:pt>
                <c:pt idx="37">
                  <c:v>111.6731569</c:v>
                </c:pt>
                <c:pt idx="38">
                  <c:v>106.6120121</c:v>
                </c:pt>
                <c:pt idx="39">
                  <c:v>105.43276640000001</c:v>
                </c:pt>
                <c:pt idx="40">
                  <c:v>102.9397847</c:v>
                </c:pt>
                <c:pt idx="41">
                  <c:v>100.96029369999999</c:v>
                </c:pt>
                <c:pt idx="42">
                  <c:v>101.1624273</c:v>
                </c:pt>
                <c:pt idx="43">
                  <c:v>100.4997272</c:v>
                </c:pt>
                <c:pt idx="44">
                  <c:v>99.166705669999999</c:v>
                </c:pt>
                <c:pt idx="45">
                  <c:v>97.562973249999999</c:v>
                </c:pt>
                <c:pt idx="46">
                  <c:v>97.564325220000001</c:v>
                </c:pt>
                <c:pt idx="47">
                  <c:v>100.3152104</c:v>
                </c:pt>
                <c:pt idx="48">
                  <c:v>102.50685660000001</c:v>
                </c:pt>
                <c:pt idx="49">
                  <c:v>105.2041861</c:v>
                </c:pt>
                <c:pt idx="50">
                  <c:v>105.92625839999999</c:v>
                </c:pt>
                <c:pt idx="51">
                  <c:v>106.7315442</c:v>
                </c:pt>
                <c:pt idx="52">
                  <c:v>111.7495617</c:v>
                </c:pt>
                <c:pt idx="53">
                  <c:v>113.6692187</c:v>
                </c:pt>
                <c:pt idx="54">
                  <c:v>110.1564329</c:v>
                </c:pt>
                <c:pt idx="55">
                  <c:v>108.80772090000001</c:v>
                </c:pt>
                <c:pt idx="56">
                  <c:v>108.2344873</c:v>
                </c:pt>
                <c:pt idx="57">
                  <c:v>104.9582624</c:v>
                </c:pt>
                <c:pt idx="58">
                  <c:v>106.6863852</c:v>
                </c:pt>
                <c:pt idx="59">
                  <c:v>108.1921084</c:v>
                </c:pt>
                <c:pt idx="60">
                  <c:v>108.3413815</c:v>
                </c:pt>
                <c:pt idx="61">
                  <c:v>108.2193633</c:v>
                </c:pt>
                <c:pt idx="62">
                  <c:v>106.1628714</c:v>
                </c:pt>
                <c:pt idx="63">
                  <c:v>104.2366743</c:v>
                </c:pt>
                <c:pt idx="64">
                  <c:v>104.3370303</c:v>
                </c:pt>
                <c:pt idx="65">
                  <c:v>104.74876190000001</c:v>
                </c:pt>
                <c:pt idx="66">
                  <c:v>105.5213534</c:v>
                </c:pt>
                <c:pt idx="67">
                  <c:v>105.36979839999999</c:v>
                </c:pt>
                <c:pt idx="68">
                  <c:v>108.6108234</c:v>
                </c:pt>
              </c:numCache>
            </c:numRef>
          </c:val>
          <c:smooth val="0"/>
          <c:extLst>
            <c:ext xmlns:c16="http://schemas.microsoft.com/office/drawing/2014/chart" uri="{C3380CC4-5D6E-409C-BE32-E72D297353CC}">
              <c16:uniqueId val="{00000001-AF8B-46DF-8981-5CB7D132F0C9}"/>
            </c:ext>
          </c:extLst>
        </c:ser>
        <c:ser>
          <c:idx val="1"/>
          <c:order val="1"/>
          <c:tx>
            <c:strRef>
              <c:f>'1-бокс 1-график'!$D$4</c:f>
              <c:strCache>
                <c:ptCount val="1"/>
                <c:pt idx="0">
                  <c:v>Тепе-тең нақты тиімді айырбастау бағамы</c:v>
                </c:pt>
              </c:strCache>
            </c:strRef>
          </c:tx>
          <c:spPr>
            <a:ln w="25400">
              <a:solidFill>
                <a:srgbClr val="008000"/>
              </a:solidFill>
              <a:prstDash val="solid"/>
            </a:ln>
          </c:spPr>
          <c:marker>
            <c:symbol val="none"/>
          </c:marker>
          <c:cat>
            <c:strRef>
              <c:f>'1-бокс 1-график'!$B$89:$B$157</c:f>
              <c:strCache>
                <c:ptCount val="69"/>
                <c:pt idx="0">
                  <c:v>қаң.2006</c:v>
                </c:pt>
                <c:pt idx="1">
                  <c:v>ақп.2006</c:v>
                </c:pt>
                <c:pt idx="2">
                  <c:v>нау.2006</c:v>
                </c:pt>
                <c:pt idx="3">
                  <c:v>сәу.2006</c:v>
                </c:pt>
                <c:pt idx="4">
                  <c:v>мам.2006</c:v>
                </c:pt>
                <c:pt idx="5">
                  <c:v>мау.2006</c:v>
                </c:pt>
                <c:pt idx="6">
                  <c:v>шіл.2006</c:v>
                </c:pt>
                <c:pt idx="7">
                  <c:v>там.2006</c:v>
                </c:pt>
                <c:pt idx="8">
                  <c:v>қыр.2006</c:v>
                </c:pt>
                <c:pt idx="9">
                  <c:v>қаз.2006</c:v>
                </c:pt>
                <c:pt idx="10">
                  <c:v>қар.2006</c:v>
                </c:pt>
                <c:pt idx="11">
                  <c:v>жел.2006</c:v>
                </c:pt>
                <c:pt idx="12">
                  <c:v>қаң.2007</c:v>
                </c:pt>
                <c:pt idx="13">
                  <c:v>ақп.2007</c:v>
                </c:pt>
                <c:pt idx="14">
                  <c:v>нау.2007</c:v>
                </c:pt>
                <c:pt idx="15">
                  <c:v>сәу.2007</c:v>
                </c:pt>
                <c:pt idx="16">
                  <c:v>мам.2007</c:v>
                </c:pt>
                <c:pt idx="17">
                  <c:v>мау.2007</c:v>
                </c:pt>
                <c:pt idx="18">
                  <c:v>шіл.2007</c:v>
                </c:pt>
                <c:pt idx="19">
                  <c:v>там.2007</c:v>
                </c:pt>
                <c:pt idx="20">
                  <c:v>қыр.2007</c:v>
                </c:pt>
                <c:pt idx="21">
                  <c:v>қаз.2007</c:v>
                </c:pt>
                <c:pt idx="22">
                  <c:v>қар.2007</c:v>
                </c:pt>
                <c:pt idx="23">
                  <c:v>жел.2007</c:v>
                </c:pt>
                <c:pt idx="24">
                  <c:v>қаң.2008</c:v>
                </c:pt>
                <c:pt idx="25">
                  <c:v>ақп.2008</c:v>
                </c:pt>
                <c:pt idx="26">
                  <c:v>нау.2008</c:v>
                </c:pt>
                <c:pt idx="27">
                  <c:v>сәу.2008</c:v>
                </c:pt>
                <c:pt idx="28">
                  <c:v>мам.2008</c:v>
                </c:pt>
                <c:pt idx="29">
                  <c:v>мау.2008</c:v>
                </c:pt>
                <c:pt idx="30">
                  <c:v>шіл.2008</c:v>
                </c:pt>
                <c:pt idx="31">
                  <c:v>там.2008</c:v>
                </c:pt>
                <c:pt idx="32">
                  <c:v>қыр.2008</c:v>
                </c:pt>
                <c:pt idx="33">
                  <c:v>қаз.2008</c:v>
                </c:pt>
                <c:pt idx="34">
                  <c:v>қар.2008</c:v>
                </c:pt>
                <c:pt idx="35">
                  <c:v>жел.2008</c:v>
                </c:pt>
                <c:pt idx="36">
                  <c:v>қаң.2009</c:v>
                </c:pt>
                <c:pt idx="37">
                  <c:v>ақп.2009</c:v>
                </c:pt>
                <c:pt idx="38">
                  <c:v>нау.2009</c:v>
                </c:pt>
                <c:pt idx="39">
                  <c:v>сәу.2009</c:v>
                </c:pt>
                <c:pt idx="40">
                  <c:v>мам.2009</c:v>
                </c:pt>
                <c:pt idx="41">
                  <c:v>мау.2009</c:v>
                </c:pt>
                <c:pt idx="42">
                  <c:v>шіл.2009</c:v>
                </c:pt>
                <c:pt idx="43">
                  <c:v>там.2009</c:v>
                </c:pt>
                <c:pt idx="44">
                  <c:v>қыр.2009</c:v>
                </c:pt>
                <c:pt idx="45">
                  <c:v>қаз.2009</c:v>
                </c:pt>
                <c:pt idx="46">
                  <c:v>қар.2009</c:v>
                </c:pt>
                <c:pt idx="47">
                  <c:v>жел.2009</c:v>
                </c:pt>
                <c:pt idx="48">
                  <c:v>қаң.2010</c:v>
                </c:pt>
                <c:pt idx="49">
                  <c:v>ақп.2010</c:v>
                </c:pt>
                <c:pt idx="50">
                  <c:v>нау.2010</c:v>
                </c:pt>
                <c:pt idx="51">
                  <c:v>сәу.2010</c:v>
                </c:pt>
                <c:pt idx="52">
                  <c:v>мам.2010</c:v>
                </c:pt>
                <c:pt idx="53">
                  <c:v>мау.2010</c:v>
                </c:pt>
                <c:pt idx="54">
                  <c:v>шіл.2010</c:v>
                </c:pt>
                <c:pt idx="55">
                  <c:v>там.2010</c:v>
                </c:pt>
                <c:pt idx="56">
                  <c:v>қыр.2010</c:v>
                </c:pt>
                <c:pt idx="57">
                  <c:v>қаз.2010</c:v>
                </c:pt>
                <c:pt idx="58">
                  <c:v>қар.2010</c:v>
                </c:pt>
                <c:pt idx="59">
                  <c:v>жел.2010</c:v>
                </c:pt>
                <c:pt idx="60">
                  <c:v>қаң.2011</c:v>
                </c:pt>
                <c:pt idx="61">
                  <c:v>ақп.2011</c:v>
                </c:pt>
                <c:pt idx="62">
                  <c:v>нау.2011</c:v>
                </c:pt>
                <c:pt idx="63">
                  <c:v>сәу.2011</c:v>
                </c:pt>
                <c:pt idx="64">
                  <c:v>мам.2011</c:v>
                </c:pt>
                <c:pt idx="65">
                  <c:v>мау.2011</c:v>
                </c:pt>
                <c:pt idx="66">
                  <c:v>шіл.2011</c:v>
                </c:pt>
                <c:pt idx="67">
                  <c:v>там.2011</c:v>
                </c:pt>
                <c:pt idx="68">
                  <c:v>қыр.2011</c:v>
                </c:pt>
              </c:strCache>
            </c:strRef>
          </c:cat>
          <c:val>
            <c:numRef>
              <c:f>'1-бокс 1-график'!$D$89:$D$157</c:f>
              <c:numCache>
                <c:formatCode>0.00</c:formatCode>
                <c:ptCount val="69"/>
                <c:pt idx="0">
                  <c:v>105.24376768181401</c:v>
                </c:pt>
                <c:pt idx="1">
                  <c:v>104.40425582184901</c:v>
                </c:pt>
                <c:pt idx="2">
                  <c:v>104.86422600049799</c:v>
                </c:pt>
                <c:pt idx="3">
                  <c:v>105.806531749984</c:v>
                </c:pt>
                <c:pt idx="4">
                  <c:v>106.858238484323</c:v>
                </c:pt>
                <c:pt idx="5">
                  <c:v>107.49787443620799</c:v>
                </c:pt>
                <c:pt idx="6">
                  <c:v>105.92598653171601</c:v>
                </c:pt>
                <c:pt idx="7">
                  <c:v>104.822122470548</c:v>
                </c:pt>
                <c:pt idx="8">
                  <c:v>104.108340597853</c:v>
                </c:pt>
                <c:pt idx="9">
                  <c:v>103.315861676311</c:v>
                </c:pt>
                <c:pt idx="10">
                  <c:v>103.005860187908</c:v>
                </c:pt>
                <c:pt idx="11">
                  <c:v>103.70821340726501</c:v>
                </c:pt>
                <c:pt idx="12">
                  <c:v>105.02267359750201</c:v>
                </c:pt>
                <c:pt idx="13">
                  <c:v>104.906470770092</c:v>
                </c:pt>
                <c:pt idx="14">
                  <c:v>104.57534053581</c:v>
                </c:pt>
                <c:pt idx="15">
                  <c:v>105.012157005788</c:v>
                </c:pt>
                <c:pt idx="16">
                  <c:v>105.895743191226</c:v>
                </c:pt>
                <c:pt idx="17">
                  <c:v>106.69766970274399</c:v>
                </c:pt>
                <c:pt idx="18">
                  <c:v>107.647078324356</c:v>
                </c:pt>
                <c:pt idx="19">
                  <c:v>109.111085063117</c:v>
                </c:pt>
                <c:pt idx="20">
                  <c:v>109.837955601766</c:v>
                </c:pt>
                <c:pt idx="21">
                  <c:v>109.89077374697101</c:v>
                </c:pt>
                <c:pt idx="22">
                  <c:v>110.083985534997</c:v>
                </c:pt>
                <c:pt idx="23">
                  <c:v>110.618294251664</c:v>
                </c:pt>
                <c:pt idx="24">
                  <c:v>111.543869641041</c:v>
                </c:pt>
                <c:pt idx="25">
                  <c:v>112.514000227041</c:v>
                </c:pt>
                <c:pt idx="26">
                  <c:v>113.012797294149</c:v>
                </c:pt>
                <c:pt idx="27">
                  <c:v>113.650995376778</c:v>
                </c:pt>
                <c:pt idx="28">
                  <c:v>114.423141127233</c:v>
                </c:pt>
                <c:pt idx="29">
                  <c:v>114.958522299359</c:v>
                </c:pt>
                <c:pt idx="30">
                  <c:v>115.20303078660601</c:v>
                </c:pt>
                <c:pt idx="31">
                  <c:v>114.111712242648</c:v>
                </c:pt>
                <c:pt idx="32">
                  <c:v>112.428824936274</c:v>
                </c:pt>
                <c:pt idx="33">
                  <c:v>110.173689411769</c:v>
                </c:pt>
                <c:pt idx="34">
                  <c:v>106.810980055478</c:v>
                </c:pt>
                <c:pt idx="35">
                  <c:v>102.85483878182001</c:v>
                </c:pt>
                <c:pt idx="36">
                  <c:v>99.565414478072896</c:v>
                </c:pt>
                <c:pt idx="37">
                  <c:v>97.881526468212897</c:v>
                </c:pt>
                <c:pt idx="38">
                  <c:v>97.784337307723305</c:v>
                </c:pt>
                <c:pt idx="39">
                  <c:v>98.565511086487604</c:v>
                </c:pt>
                <c:pt idx="40">
                  <c:v>99.652509108181704</c:v>
                </c:pt>
                <c:pt idx="41">
                  <c:v>100.996109632856</c:v>
                </c:pt>
                <c:pt idx="42">
                  <c:v>101.766142025573</c:v>
                </c:pt>
                <c:pt idx="43">
                  <c:v>102.085710410046</c:v>
                </c:pt>
                <c:pt idx="44">
                  <c:v>102.76572191504999</c:v>
                </c:pt>
                <c:pt idx="45">
                  <c:v>103.84482362442699</c:v>
                </c:pt>
                <c:pt idx="46">
                  <c:v>104.97510515430901</c:v>
                </c:pt>
                <c:pt idx="47">
                  <c:v>106.75606858709401</c:v>
                </c:pt>
                <c:pt idx="48">
                  <c:v>107.99344911169401</c:v>
                </c:pt>
                <c:pt idx="49">
                  <c:v>108.12399001682699</c:v>
                </c:pt>
                <c:pt idx="50">
                  <c:v>107.884473423776</c:v>
                </c:pt>
                <c:pt idx="51">
                  <c:v>107.238376008179</c:v>
                </c:pt>
                <c:pt idx="52">
                  <c:v>106.421161921254</c:v>
                </c:pt>
                <c:pt idx="53">
                  <c:v>105.357781360677</c:v>
                </c:pt>
                <c:pt idx="54">
                  <c:v>104.94003434147901</c:v>
                </c:pt>
                <c:pt idx="55">
                  <c:v>105.449350644093</c:v>
                </c:pt>
                <c:pt idx="56">
                  <c:v>106.358923044923</c:v>
                </c:pt>
                <c:pt idx="57">
                  <c:v>107.741128576625</c:v>
                </c:pt>
                <c:pt idx="58">
                  <c:v>109.370423522165</c:v>
                </c:pt>
                <c:pt idx="59">
                  <c:v>110.67236399303999</c:v>
                </c:pt>
                <c:pt idx="60">
                  <c:v>112.029309512678</c:v>
                </c:pt>
                <c:pt idx="61">
                  <c:v>112.673784035849</c:v>
                </c:pt>
                <c:pt idx="62">
                  <c:v>113.583845254827</c:v>
                </c:pt>
                <c:pt idx="63">
                  <c:v>114.35931167888999</c:v>
                </c:pt>
                <c:pt idx="64">
                  <c:v>114.702154268421</c:v>
                </c:pt>
                <c:pt idx="65">
                  <c:v>115.063621149688</c:v>
                </c:pt>
                <c:pt idx="66">
                  <c:v>114.944491450334</c:v>
                </c:pt>
                <c:pt idx="67">
                  <c:v>115.040338765257</c:v>
                </c:pt>
                <c:pt idx="68">
                  <c:v>115.375654723473</c:v>
                </c:pt>
              </c:numCache>
            </c:numRef>
          </c:val>
          <c:smooth val="0"/>
          <c:extLst>
            <c:ext xmlns:c16="http://schemas.microsoft.com/office/drawing/2014/chart" uri="{C3380CC4-5D6E-409C-BE32-E72D297353CC}">
              <c16:uniqueId val="{00000002-AF8B-46DF-8981-5CB7D132F0C9}"/>
            </c:ext>
          </c:extLst>
        </c:ser>
        <c:dLbls>
          <c:showLegendKey val="0"/>
          <c:showVal val="0"/>
          <c:showCatName val="0"/>
          <c:showSerName val="0"/>
          <c:showPercent val="0"/>
          <c:showBubbleSize val="0"/>
        </c:dLbls>
        <c:marker val="1"/>
        <c:smooth val="0"/>
        <c:axId val="402701864"/>
        <c:axId val="1"/>
      </c:lineChart>
      <c:catAx>
        <c:axId val="4027018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4"/>
        <c:tickMarkSkip val="1"/>
        <c:noMultiLvlLbl val="0"/>
      </c:catAx>
      <c:valAx>
        <c:axId val="1"/>
        <c:scaling>
          <c:orientation val="minMax"/>
          <c:max val="140"/>
          <c:min val="80"/>
        </c:scaling>
        <c:delete val="0"/>
        <c:axPos val="l"/>
        <c:majorGridlines>
          <c:spPr>
            <a:ln w="3175">
              <a:solidFill>
                <a:srgbClr val="000000"/>
              </a:solidFill>
              <a:prstDash val="lg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2701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0"/>
          <c:min val="-12"/>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4"/>
        <c:minorUnit val="4"/>
      </c:valAx>
      <c:spPr>
        <a:noFill/>
        <a:ln w="25400">
          <a:noFill/>
        </a:ln>
      </c:spPr>
    </c:plotArea>
    <c:legend>
      <c:legendPos val="b"/>
      <c:layout>
        <c:manualLayout>
          <c:xMode val="edge"/>
          <c:yMode val="edge"/>
          <c:x val="8.0939947780678853E-2"/>
          <c:y val="0.73605947955390338"/>
          <c:w val="0.87728459530026115"/>
          <c:h val="0.2453531598513011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Налоговые поступления</c:v>
          </c:tx>
          <c:spPr>
            <a:solidFill>
              <a:srgbClr val="9999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515200.38199999998</c:v>
              </c:pt>
              <c:pt idx="1">
                <c:v>521770.80156379996</c:v>
              </c:pt>
              <c:pt idx="2">
                <c:v>527035.78886460001</c:v>
              </c:pt>
              <c:pt idx="3">
                <c:v>664674.82593589975</c:v>
              </c:pt>
              <c:pt idx="4">
                <c:v>594655.31607940001</c:v>
              </c:pt>
              <c:pt idx="5">
                <c:v>666038.4624338001</c:v>
              </c:pt>
              <c:pt idx="6">
                <c:v>709797.71834430005</c:v>
              </c:pt>
              <c:pt idx="7">
                <c:v>963589.22372270003</c:v>
              </c:pt>
              <c:pt idx="8">
                <c:v>879639.98347540002</c:v>
              </c:pt>
              <c:pt idx="9">
                <c:v>1009776.2564243</c:v>
              </c:pt>
              <c:pt idx="10">
                <c:v>980525.73493319983</c:v>
              </c:pt>
            </c:numLit>
          </c:val>
          <c:extLst>
            <c:ext xmlns:c16="http://schemas.microsoft.com/office/drawing/2014/chart" uri="{C3380CC4-5D6E-409C-BE32-E72D297353CC}">
              <c16:uniqueId val="{00000000-5E1C-4DED-B4D7-E121C3ED63E0}"/>
            </c:ext>
          </c:extLst>
        </c:ser>
        <c:ser>
          <c:idx val="1"/>
          <c:order val="1"/>
          <c:tx>
            <c:v>Неналоговые поступления</c:v>
          </c:tx>
          <c:spPr>
            <a:solidFill>
              <a:srgbClr val="FF00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23722.962199999998</c:v>
              </c:pt>
              <c:pt idx="1">
                <c:v>25417.754738100004</c:v>
              </c:pt>
              <c:pt idx="2">
                <c:v>22120.526355899998</c:v>
              </c:pt>
              <c:pt idx="3">
                <c:v>64914.263329100009</c:v>
              </c:pt>
              <c:pt idx="4">
                <c:v>17847.980759500002</c:v>
              </c:pt>
              <c:pt idx="5">
                <c:v>24595.435038</c:v>
              </c:pt>
              <c:pt idx="6">
                <c:v>16696.229346200009</c:v>
              </c:pt>
              <c:pt idx="7">
                <c:v>45258.560668899998</c:v>
              </c:pt>
              <c:pt idx="8">
                <c:v>39205.386687699996</c:v>
              </c:pt>
              <c:pt idx="9">
                <c:v>30273.013912199996</c:v>
              </c:pt>
              <c:pt idx="10">
                <c:v>21015.898851300008</c:v>
              </c:pt>
            </c:numLit>
          </c:val>
          <c:extLst>
            <c:ext xmlns:c16="http://schemas.microsoft.com/office/drawing/2014/chart" uri="{C3380CC4-5D6E-409C-BE32-E72D297353CC}">
              <c16:uniqueId val="{00000001-5E1C-4DED-B4D7-E121C3ED63E0}"/>
            </c:ext>
          </c:extLst>
        </c:ser>
        <c:ser>
          <c:idx val="2"/>
          <c:order val="2"/>
          <c:tx>
            <c:v>Поступления от продажи основного капитала</c:v>
          </c:tx>
          <c:spPr>
            <a:solidFill>
              <a:srgbClr val="FFFF00"/>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7394.85</c:v>
              </c:pt>
              <c:pt idx="1">
                <c:v>7078.167819700001</c:v>
              </c:pt>
              <c:pt idx="2">
                <c:v>11362.527105800002</c:v>
              </c:pt>
              <c:pt idx="3">
                <c:v>10051.843856400003</c:v>
              </c:pt>
              <c:pt idx="4">
                <c:v>7731.6904129999994</c:v>
              </c:pt>
              <c:pt idx="5">
                <c:v>8845.0650715000029</c:v>
              </c:pt>
              <c:pt idx="6">
                <c:v>21652.245781100002</c:v>
              </c:pt>
              <c:pt idx="7">
                <c:v>22424.287564499995</c:v>
              </c:pt>
              <c:pt idx="8">
                <c:v>6640.922509</c:v>
              </c:pt>
              <c:pt idx="9">
                <c:v>16185.9184909</c:v>
              </c:pt>
              <c:pt idx="10">
                <c:v>9962.2662082000024</c:v>
              </c:pt>
            </c:numLit>
          </c:val>
          <c:extLst>
            <c:ext xmlns:c16="http://schemas.microsoft.com/office/drawing/2014/chart" uri="{C3380CC4-5D6E-409C-BE32-E72D297353CC}">
              <c16:uniqueId val="{00000002-5E1C-4DED-B4D7-E121C3ED63E0}"/>
            </c:ext>
          </c:extLst>
        </c:ser>
        <c:ser>
          <c:idx val="3"/>
          <c:order val="3"/>
          <c:tx>
            <c:v>Поступления трансфертов</c:v>
          </c:tx>
          <c:spPr>
            <a:solidFill>
              <a:srgbClr val="CCFF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250000</c:v>
              </c:pt>
              <c:pt idx="1">
                <c:v>350400</c:v>
              </c:pt>
              <c:pt idx="2">
                <c:v>314100</c:v>
              </c:pt>
              <c:pt idx="3">
                <c:v>190100</c:v>
              </c:pt>
              <c:pt idx="4">
                <c:v>360000</c:v>
              </c:pt>
              <c:pt idx="5">
                <c:v>355000</c:v>
              </c:pt>
              <c:pt idx="6">
                <c:v>210000</c:v>
              </c:pt>
              <c:pt idx="7">
                <c:v>275000</c:v>
              </c:pt>
              <c:pt idx="8">
                <c:v>150000</c:v>
              </c:pt>
              <c:pt idx="9">
                <c:v>475000</c:v>
              </c:pt>
              <c:pt idx="10">
                <c:v>360000</c:v>
              </c:pt>
            </c:numLit>
          </c:val>
          <c:extLst>
            <c:ext xmlns:c16="http://schemas.microsoft.com/office/drawing/2014/chart" uri="{C3380CC4-5D6E-409C-BE32-E72D297353CC}">
              <c16:uniqueId val="{00000003-5E1C-4DED-B4D7-E121C3ED63E0}"/>
            </c:ext>
          </c:extLst>
        </c:ser>
        <c:dLbls>
          <c:showLegendKey val="0"/>
          <c:showVal val="0"/>
          <c:showCatName val="0"/>
          <c:showSerName val="0"/>
          <c:showPercent val="0"/>
          <c:showBubbleSize val="0"/>
        </c:dLbls>
        <c:gapWidth val="150"/>
        <c:overlap val="100"/>
        <c:axId val="403716760"/>
        <c:axId val="1"/>
      </c:barChart>
      <c:catAx>
        <c:axId val="403716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403716760"/>
        <c:crosses val="autoZero"/>
        <c:crossBetween val="between"/>
      </c:valAx>
      <c:spPr>
        <a:solidFill>
          <a:srgbClr val="C0C0C0"/>
        </a:solidFill>
        <a:ln w="25400">
          <a:noFill/>
        </a:ln>
      </c:spPr>
    </c:plotArea>
    <c:legend>
      <c:legendPos val="b"/>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индивидуальный подоходный налог</c:v>
          </c:tx>
          <c:spPr>
            <a:solidFill>
              <a:srgbClr val="9999FF"/>
            </a:solidFill>
            <a:ln w="12700">
              <a:solidFill>
                <a:srgbClr val="000000"/>
              </a:solidFill>
              <a:prstDash val="solid"/>
            </a:ln>
          </c:spPr>
          <c:invertIfNegative val="0"/>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62253.965100000001</c:v>
              </c:pt>
              <c:pt idx="1">
                <c:v>70188.572174709989</c:v>
              </c:pt>
              <c:pt idx="2">
                <c:v>63408</c:v>
              </c:pt>
              <c:pt idx="3">
                <c:v>71504.785344819975</c:v>
              </c:pt>
              <c:pt idx="4">
                <c:v>59223.242345629995</c:v>
              </c:pt>
              <c:pt idx="5">
                <c:v>64714.723165170006</c:v>
              </c:pt>
              <c:pt idx="6">
                <c:v>67935.632941999982</c:v>
              </c:pt>
              <c:pt idx="7">
                <c:v>76851.015644299972</c:v>
              </c:pt>
              <c:pt idx="8">
                <c:v>67805.540930880001</c:v>
              </c:pt>
              <c:pt idx="9">
                <c:v>80473.607204039989</c:v>
              </c:pt>
              <c:pt idx="10">
                <c:v>78791.636734719999</c:v>
              </c:pt>
              <c:pt idx="11">
                <c:v>85260.944836160023</c:v>
              </c:pt>
              <c:pt idx="12">
                <c:v>83524.848577099998</c:v>
              </c:pt>
              <c:pt idx="13">
                <c:v>92290.342225180008</c:v>
              </c:pt>
              <c:pt idx="14">
                <c:v>93383.171496739989</c:v>
              </c:pt>
            </c:numLit>
          </c:val>
          <c:extLst>
            <c:ext xmlns:c16="http://schemas.microsoft.com/office/drawing/2014/chart" uri="{C3380CC4-5D6E-409C-BE32-E72D297353CC}">
              <c16:uniqueId val="{00000000-A456-4C78-B466-00E855521615}"/>
            </c:ext>
          </c:extLst>
        </c:ser>
        <c:ser>
          <c:idx val="1"/>
          <c:order val="1"/>
          <c:tx>
            <c:v>корпоративный подоходный налог</c:v>
          </c:tx>
          <c:spPr>
            <a:solidFill>
              <a:srgbClr val="FF99CC"/>
            </a:solidFill>
            <a:ln w="12700">
              <a:solidFill>
                <a:srgbClr val="000000"/>
              </a:solidFill>
              <a:prstDash val="solid"/>
            </a:ln>
          </c:spPr>
          <c:invertIfNegative val="0"/>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206630.0828</c:v>
              </c:pt>
              <c:pt idx="1">
                <c:v>200659.26602915998</c:v>
              </c:pt>
              <c:pt idx="2">
                <c:v>216259</c:v>
              </c:pt>
              <c:pt idx="3">
                <c:v>297362.85269246995</c:v>
              </c:pt>
              <c:pt idx="4">
                <c:v>194673.38209527999</c:v>
              </c:pt>
              <c:pt idx="5">
                <c:v>106930.49796561996</c:v>
              </c:pt>
              <c:pt idx="6">
                <c:v>86323.896396420023</c:v>
              </c:pt>
              <c:pt idx="7">
                <c:v>255740.7513763</c:v>
              </c:pt>
              <c:pt idx="8">
                <c:v>194330.01762580001</c:v>
              </c:pt>
              <c:pt idx="9">
                <c:v>180623.64898199998</c:v>
              </c:pt>
              <c:pt idx="10">
                <c:v>156373.15581179003</c:v>
              </c:pt>
              <c:pt idx="11">
                <c:v>305906.66339599993</c:v>
              </c:pt>
              <c:pt idx="12">
                <c:v>220676.0731636</c:v>
              </c:pt>
              <c:pt idx="13">
                <c:v>265833.10390967003</c:v>
              </c:pt>
              <c:pt idx="14">
                <c:v>214742.00264473999</c:v>
              </c:pt>
            </c:numLit>
          </c:val>
          <c:extLst>
            <c:ext xmlns:c16="http://schemas.microsoft.com/office/drawing/2014/chart" uri="{C3380CC4-5D6E-409C-BE32-E72D297353CC}">
              <c16:uniqueId val="{00000001-A456-4C78-B466-00E855521615}"/>
            </c:ext>
          </c:extLst>
        </c:ser>
        <c:ser>
          <c:idx val="2"/>
          <c:order val="2"/>
          <c:tx>
            <c:v>социальный налог</c:v>
          </c:tx>
          <c:spPr>
            <a:solidFill>
              <a:srgbClr val="FFFFCC"/>
            </a:solidFill>
            <a:ln w="12700">
              <a:solidFill>
                <a:srgbClr val="000000"/>
              </a:solidFill>
              <a:prstDash val="solid"/>
            </a:ln>
          </c:spPr>
          <c:invertIfNegative val="0"/>
          <c:val>
            <c:numLit>
              <c:formatCode>General</c:formatCode>
              <c:ptCount val="15"/>
              <c:pt idx="0">
                <c:v>59005.021200000003</c:v>
              </c:pt>
              <c:pt idx="1">
                <c:v>61623.367748200006</c:v>
              </c:pt>
              <c:pt idx="2">
                <c:v>61476</c:v>
              </c:pt>
              <c:pt idx="3">
                <c:v>69118.034945099993</c:v>
              </c:pt>
              <c:pt idx="4">
                <c:v>49616.551446999998</c:v>
              </c:pt>
              <c:pt idx="5">
                <c:v>57114.320689399996</c:v>
              </c:pt>
              <c:pt idx="6">
                <c:v>58644.696241379992</c:v>
              </c:pt>
              <c:pt idx="7">
                <c:v>67464.117395500012</c:v>
              </c:pt>
              <c:pt idx="8">
                <c:v>53172.039480500003</c:v>
              </c:pt>
              <c:pt idx="9">
                <c:v>61717.277819999996</c:v>
              </c:pt>
              <c:pt idx="10">
                <c:v>65574.77517203</c:v>
              </c:pt>
              <c:pt idx="11">
                <c:v>73365.820329770009</c:v>
              </c:pt>
              <c:pt idx="12">
                <c:v>62246.459324700001</c:v>
              </c:pt>
              <c:pt idx="13">
                <c:v>73128.146785999998</c:v>
              </c:pt>
              <c:pt idx="14">
                <c:v>74207.07721030002</c:v>
              </c:pt>
            </c:numLit>
          </c:val>
          <c:extLst>
            <c:ext xmlns:c16="http://schemas.microsoft.com/office/drawing/2014/chart" uri="{C3380CC4-5D6E-409C-BE32-E72D297353CC}">
              <c16:uniqueId val="{00000002-A456-4C78-B466-00E855521615}"/>
            </c:ext>
          </c:extLst>
        </c:ser>
        <c:ser>
          <c:idx val="3"/>
          <c:order val="3"/>
          <c:tx>
            <c:v>налог на добавленную стоимость</c:v>
          </c:tx>
          <c:spPr>
            <a:solidFill>
              <a:srgbClr val="CCFFFF"/>
            </a:solidFill>
            <a:ln w="12700">
              <a:solidFill>
                <a:srgbClr val="000000"/>
              </a:solidFill>
              <a:prstDash val="solid"/>
            </a:ln>
          </c:spPr>
          <c:invertIfNegative val="0"/>
          <c:val>
            <c:numLit>
              <c:formatCode>General</c:formatCode>
              <c:ptCount val="15"/>
              <c:pt idx="0">
                <c:v>140224.66080000001</c:v>
              </c:pt>
              <c:pt idx="1">
                <c:v>149710.25484906998</c:v>
              </c:pt>
              <c:pt idx="2">
                <c:v>203322</c:v>
              </c:pt>
              <c:pt idx="3">
                <c:v>147725.88399122003</c:v>
              </c:pt>
              <c:pt idx="4">
                <c:v>102025.13726846001</c:v>
              </c:pt>
              <c:pt idx="5">
                <c:v>151648.47356154001</c:v>
              </c:pt>
              <c:pt idx="6">
                <c:v>142791.18216691999</c:v>
              </c:pt>
              <c:pt idx="7">
                <c:v>119468.66263620002</c:v>
              </c:pt>
              <c:pt idx="8">
                <c:v>141831.69920659999</c:v>
              </c:pt>
              <c:pt idx="9">
                <c:v>161233.77400599999</c:v>
              </c:pt>
              <c:pt idx="10">
                <c:v>176732.94614388002</c:v>
              </c:pt>
              <c:pt idx="11">
                <c:v>197430.60971061001</c:v>
              </c:pt>
              <c:pt idx="12">
                <c:v>181147.7256719</c:v>
              </c:pt>
              <c:pt idx="13">
                <c:v>205173.71719676003</c:v>
              </c:pt>
              <c:pt idx="14">
                <c:v>255882.82895314996</c:v>
              </c:pt>
            </c:numLit>
          </c:val>
          <c:extLst>
            <c:ext xmlns:c16="http://schemas.microsoft.com/office/drawing/2014/chart" uri="{C3380CC4-5D6E-409C-BE32-E72D297353CC}">
              <c16:uniqueId val="{00000003-A456-4C78-B466-00E855521615}"/>
            </c:ext>
          </c:extLst>
        </c:ser>
        <c:ser>
          <c:idx val="4"/>
          <c:order val="4"/>
          <c:tx>
            <c:v>акцизы</c:v>
          </c:tx>
          <c:spPr>
            <a:solidFill>
              <a:srgbClr val="00CCFF"/>
            </a:solidFill>
            <a:ln w="12700">
              <a:solidFill>
                <a:srgbClr val="000000"/>
              </a:solidFill>
              <a:prstDash val="solid"/>
            </a:ln>
          </c:spPr>
          <c:invertIfNegative val="0"/>
          <c:val>
            <c:numLit>
              <c:formatCode>General</c:formatCode>
              <c:ptCount val="15"/>
              <c:pt idx="0">
                <c:v>12815.82</c:v>
              </c:pt>
              <c:pt idx="1">
                <c:v>15533.455291549999</c:v>
              </c:pt>
              <c:pt idx="2">
                <c:v>15167</c:v>
              </c:pt>
              <c:pt idx="3">
                <c:v>13011.841540560003</c:v>
              </c:pt>
              <c:pt idx="4">
                <c:v>11401.066735230001</c:v>
              </c:pt>
              <c:pt idx="5">
                <c:v>14619.838513770002</c:v>
              </c:pt>
              <c:pt idx="6">
                <c:v>15282.646884019996</c:v>
              </c:pt>
              <c:pt idx="7">
                <c:v>16089.876682800001</c:v>
              </c:pt>
              <c:pt idx="8">
                <c:v>13341.750440899999</c:v>
              </c:pt>
              <c:pt idx="9">
                <c:v>15734.176324600001</c:v>
              </c:pt>
              <c:pt idx="10">
                <c:v>16350.522951270003</c:v>
              </c:pt>
              <c:pt idx="11">
                <c:v>15996.668239099999</c:v>
              </c:pt>
              <c:pt idx="12">
                <c:v>15714.099305399999</c:v>
              </c:pt>
              <c:pt idx="13">
                <c:v>18723.668723930001</c:v>
              </c:pt>
              <c:pt idx="14">
                <c:v>21544.058042460005</c:v>
              </c:pt>
            </c:numLit>
          </c:val>
          <c:extLst>
            <c:ext xmlns:c16="http://schemas.microsoft.com/office/drawing/2014/chart" uri="{C3380CC4-5D6E-409C-BE32-E72D297353CC}">
              <c16:uniqueId val="{00000004-A456-4C78-B466-00E855521615}"/>
            </c:ext>
          </c:extLst>
        </c:ser>
        <c:ser>
          <c:idx val="5"/>
          <c:order val="5"/>
          <c:tx>
            <c:v>поступления за использование природных и других ресурсов</c:v>
          </c:tx>
          <c:spPr>
            <a:solidFill>
              <a:srgbClr val="FF8080"/>
            </a:solidFill>
            <a:ln w="12700">
              <a:solidFill>
                <a:srgbClr val="000000"/>
              </a:solidFill>
              <a:prstDash val="solid"/>
            </a:ln>
          </c:spPr>
          <c:invertIfNegative val="0"/>
          <c:val>
            <c:numLit>
              <c:formatCode>General</c:formatCode>
              <c:ptCount val="15"/>
              <c:pt idx="0">
                <c:v>24061.88314274</c:v>
              </c:pt>
              <c:pt idx="1">
                <c:v>35339</c:v>
              </c:pt>
              <c:pt idx="2">
                <c:v>42707</c:v>
              </c:pt>
              <c:pt idx="3">
                <c:v>28968.543972900006</c:v>
              </c:pt>
              <c:pt idx="4">
                <c:v>41430.164873499998</c:v>
              </c:pt>
              <c:pt idx="5">
                <c:v>57140.702634199995</c:v>
              </c:pt>
              <c:pt idx="6">
                <c:v>49295.491848300007</c:v>
              </c:pt>
              <c:pt idx="7">
                <c:v>53319.343369799986</c:v>
              </c:pt>
              <c:pt idx="8">
                <c:v>37739.626934</c:v>
              </c:pt>
              <c:pt idx="9">
                <c:v>60489.196611899999</c:v>
              </c:pt>
              <c:pt idx="10">
                <c:v>48158.742366399994</c:v>
              </c:pt>
              <c:pt idx="11">
                <c:v>78826.416516900004</c:v>
              </c:pt>
              <c:pt idx="12">
                <c:v>63718.829023400001</c:v>
              </c:pt>
              <c:pt idx="13">
                <c:v>84801</c:v>
              </c:pt>
              <c:pt idx="14">
                <c:v>71434</c:v>
              </c:pt>
            </c:numLit>
          </c:val>
          <c:extLst>
            <c:ext xmlns:c16="http://schemas.microsoft.com/office/drawing/2014/chart" uri="{C3380CC4-5D6E-409C-BE32-E72D297353CC}">
              <c16:uniqueId val="{00000005-A456-4C78-B466-00E855521615}"/>
            </c:ext>
          </c:extLst>
        </c:ser>
        <c:dLbls>
          <c:showLegendKey val="0"/>
          <c:showVal val="0"/>
          <c:showCatName val="0"/>
          <c:showSerName val="0"/>
          <c:showPercent val="0"/>
          <c:showBubbleSize val="0"/>
        </c:dLbls>
        <c:gapWidth val="150"/>
        <c:overlap val="100"/>
        <c:axId val="403729224"/>
        <c:axId val="1"/>
      </c:barChart>
      <c:catAx>
        <c:axId val="403729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403729224"/>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Поступления</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23"/>
              <c:pt idx="0">
                <c:v>1 кв. 2006</c:v>
              </c:pt>
              <c:pt idx="1">
                <c:v>2 кв. 2006</c:v>
              </c:pt>
              <c:pt idx="2">
                <c:v>3 кв. 2006</c:v>
              </c:pt>
              <c:pt idx="3">
                <c:v>4 кв. 2006</c:v>
              </c:pt>
              <c:pt idx="4">
                <c:v>1 кв. 2007</c:v>
              </c:pt>
              <c:pt idx="5">
                <c:v>2 кв. 2007</c:v>
              </c:pt>
              <c:pt idx="6">
                <c:v>3 кв. 2007</c:v>
              </c:pt>
              <c:pt idx="7">
                <c:v>4 кв. 2007</c:v>
              </c:pt>
              <c:pt idx="8">
                <c:v>1 кв. 2008</c:v>
              </c:pt>
              <c:pt idx="9">
                <c:v>2 кв. 2008</c:v>
              </c:pt>
              <c:pt idx="10">
                <c:v>3 кв. 2008</c:v>
              </c:pt>
              <c:pt idx="11">
                <c:v>4 кв. 2008</c:v>
              </c:pt>
              <c:pt idx="12">
                <c:v>1 кв. 2009</c:v>
              </c:pt>
              <c:pt idx="13">
                <c:v>2 кв. 2009</c:v>
              </c:pt>
              <c:pt idx="14">
                <c:v>3 кв. 2009</c:v>
              </c:pt>
              <c:pt idx="15">
                <c:v>4 кв. 2009</c:v>
              </c:pt>
              <c:pt idx="16">
                <c:v>1 кв. 2010</c:v>
              </c:pt>
              <c:pt idx="17">
                <c:v>2 кв. 2010</c:v>
              </c:pt>
              <c:pt idx="18">
                <c:v>3 кв. 2010</c:v>
              </c:pt>
              <c:pt idx="19">
                <c:v>4 кв. 2010</c:v>
              </c:pt>
              <c:pt idx="20">
                <c:v>1 кв. 2011</c:v>
              </c:pt>
              <c:pt idx="21">
                <c:v>2 кв. 2011</c:v>
              </c:pt>
              <c:pt idx="22">
                <c:v>3 кв. 2011</c:v>
              </c:pt>
            </c:strLit>
          </c:cat>
          <c:val>
            <c:numLit>
              <c:formatCode>General</c:formatCode>
              <c:ptCount val="23"/>
              <c:pt idx="0">
                <c:v>556803.93151160004</c:v>
              </c:pt>
              <c:pt idx="1">
                <c:v>695077.74752659991</c:v>
              </c:pt>
              <c:pt idx="2">
                <c:v>469199.29656179994</c:v>
              </c:pt>
              <c:pt idx="3">
                <c:v>616953.13450000004</c:v>
              </c:pt>
              <c:pt idx="4">
                <c:v>590143.42148309993</c:v>
              </c:pt>
              <c:pt idx="5">
                <c:v>724258.43816309993</c:v>
              </c:pt>
              <c:pt idx="6">
                <c:v>728455.70135380002</c:v>
              </c:pt>
              <c:pt idx="7">
                <c:v>845016.36939999985</c:v>
              </c:pt>
              <c:pt idx="8">
                <c:v>745455.35750000004</c:v>
              </c:pt>
              <c:pt idx="9">
                <c:v>853578.47730000003</c:v>
              </c:pt>
              <c:pt idx="10">
                <c:v>924791.28710000019</c:v>
              </c:pt>
              <c:pt idx="11">
                <c:v>1510585.3536999999</c:v>
              </c:pt>
              <c:pt idx="12">
                <c:v>796318.19419999991</c:v>
              </c:pt>
              <c:pt idx="13">
                <c:v>904666.72412159992</c:v>
              </c:pt>
              <c:pt idx="14">
                <c:v>874618.84232629999</c:v>
              </c:pt>
              <c:pt idx="15">
                <c:v>929740.93312139972</c:v>
              </c:pt>
              <c:pt idx="16">
                <c:v>980234.98725190002</c:v>
              </c:pt>
              <c:pt idx="17">
                <c:v>1054478.9625433001</c:v>
              </c:pt>
              <c:pt idx="18">
                <c:v>958146.19347160007</c:v>
              </c:pt>
              <c:pt idx="19">
                <c:v>1306272.0719560999</c:v>
              </c:pt>
              <c:pt idx="20">
                <c:v>1075486.2926725999</c:v>
              </c:pt>
              <c:pt idx="21">
                <c:v>1531235.1889273999</c:v>
              </c:pt>
              <c:pt idx="22">
                <c:v>1371503.8999926997</c:v>
              </c:pt>
            </c:numLit>
          </c:val>
          <c:smooth val="0"/>
          <c:extLst>
            <c:ext xmlns:c16="http://schemas.microsoft.com/office/drawing/2014/chart" uri="{C3380CC4-5D6E-409C-BE32-E72D297353CC}">
              <c16:uniqueId val="{00000000-065F-4DC0-9411-FBDF99F34FF4}"/>
            </c:ext>
          </c:extLst>
        </c:ser>
        <c:ser>
          <c:idx val="1"/>
          <c:order val="1"/>
          <c:tx>
            <c:v>Поступления трансфертов</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23"/>
              <c:pt idx="0">
                <c:v>1 кв. 2006</c:v>
              </c:pt>
              <c:pt idx="1">
                <c:v>2 кв. 2006</c:v>
              </c:pt>
              <c:pt idx="2">
                <c:v>3 кв. 2006</c:v>
              </c:pt>
              <c:pt idx="3">
                <c:v>4 кв. 2006</c:v>
              </c:pt>
              <c:pt idx="4">
                <c:v>1 кв. 2007</c:v>
              </c:pt>
              <c:pt idx="5">
                <c:v>2 кв. 2007</c:v>
              </c:pt>
              <c:pt idx="6">
                <c:v>3 кв. 2007</c:v>
              </c:pt>
              <c:pt idx="7">
                <c:v>4 кв. 2007</c:v>
              </c:pt>
              <c:pt idx="8">
                <c:v>1 кв. 2008</c:v>
              </c:pt>
              <c:pt idx="9">
                <c:v>2 кв. 2008</c:v>
              </c:pt>
              <c:pt idx="10">
                <c:v>3 кв. 2008</c:v>
              </c:pt>
              <c:pt idx="11">
                <c:v>4 кв. 2008</c:v>
              </c:pt>
              <c:pt idx="12">
                <c:v>1 кв. 2009</c:v>
              </c:pt>
              <c:pt idx="13">
                <c:v>2 кв. 2009</c:v>
              </c:pt>
              <c:pt idx="14">
                <c:v>3 кв. 2009</c:v>
              </c:pt>
              <c:pt idx="15">
                <c:v>4 кв. 2009</c:v>
              </c:pt>
              <c:pt idx="16">
                <c:v>1 кв. 2010</c:v>
              </c:pt>
              <c:pt idx="17">
                <c:v>2 кв. 2010</c:v>
              </c:pt>
              <c:pt idx="18">
                <c:v>3 кв. 2010</c:v>
              </c:pt>
              <c:pt idx="19">
                <c:v>4 кв. 2010</c:v>
              </c:pt>
              <c:pt idx="20">
                <c:v>1 кв. 2011</c:v>
              </c:pt>
              <c:pt idx="21">
                <c:v>2 кв. 2011</c:v>
              </c:pt>
              <c:pt idx="22">
                <c:v>3 кв. 2011</c:v>
              </c:pt>
            </c:strLit>
          </c:cat>
          <c:val>
            <c:numLit>
              <c:formatCode>General</c:formatCode>
              <c:ptCount val="23"/>
              <c:pt idx="0">
                <c:v>0</c:v>
              </c:pt>
              <c:pt idx="1">
                <c:v>0</c:v>
              </c:pt>
              <c:pt idx="2">
                <c:v>0</c:v>
              </c:pt>
              <c:pt idx="3">
                <c:v>1.6919999999999999</c:v>
              </c:pt>
              <c:pt idx="4">
                <c:v>37000.637299999995</c:v>
              </c:pt>
              <c:pt idx="5">
                <c:v>118007.5408</c:v>
              </c:pt>
              <c:pt idx="6">
                <c:v>74013.95170000002</c:v>
              </c:pt>
              <c:pt idx="7">
                <c:v>29023.2065</c:v>
              </c:pt>
              <c:pt idx="8">
                <c:v>143000</c:v>
              </c:pt>
              <c:pt idx="9">
                <c:v>198400</c:v>
              </c:pt>
              <c:pt idx="10">
                <c:v>122091.95600000001</c:v>
              </c:pt>
              <c:pt idx="11">
                <c:v>608929.37699999998</c:v>
              </c:pt>
              <c:pt idx="12">
                <c:v>250000</c:v>
              </c:pt>
              <c:pt idx="13">
                <c:v>350400</c:v>
              </c:pt>
              <c:pt idx="14">
                <c:v>314100</c:v>
              </c:pt>
              <c:pt idx="15">
                <c:v>190100</c:v>
              </c:pt>
              <c:pt idx="16">
                <c:v>360000</c:v>
              </c:pt>
              <c:pt idx="17">
                <c:v>355000</c:v>
              </c:pt>
              <c:pt idx="18">
                <c:v>210000</c:v>
              </c:pt>
              <c:pt idx="19">
                <c:v>275000</c:v>
              </c:pt>
              <c:pt idx="20">
                <c:v>150000</c:v>
              </c:pt>
              <c:pt idx="21">
                <c:v>475000</c:v>
              </c:pt>
              <c:pt idx="22">
                <c:v>360000</c:v>
              </c:pt>
            </c:numLit>
          </c:val>
          <c:smooth val="0"/>
          <c:extLst>
            <c:ext xmlns:c16="http://schemas.microsoft.com/office/drawing/2014/chart" uri="{C3380CC4-5D6E-409C-BE32-E72D297353CC}">
              <c16:uniqueId val="{00000001-065F-4DC0-9411-FBDF99F34FF4}"/>
            </c:ext>
          </c:extLst>
        </c:ser>
        <c:dLbls>
          <c:showLegendKey val="0"/>
          <c:showVal val="0"/>
          <c:showCatName val="0"/>
          <c:showSerName val="0"/>
          <c:showPercent val="0"/>
          <c:showBubbleSize val="0"/>
        </c:dLbls>
        <c:marker val="1"/>
        <c:smooth val="0"/>
        <c:axId val="403726928"/>
        <c:axId val="1"/>
      </c:lineChart>
      <c:catAx>
        <c:axId val="40372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0372692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Налоговые поступления</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568073.02590000001</c:v>
              </c:pt>
              <c:pt idx="1">
                <c:v>625576.55709999998</c:v>
              </c:pt>
              <c:pt idx="2">
                <c:v>777353.71490000014</c:v>
              </c:pt>
              <c:pt idx="3">
                <c:v>848506.40249999997</c:v>
              </c:pt>
              <c:pt idx="4">
                <c:v>515200.38199999998</c:v>
              </c:pt>
              <c:pt idx="5">
                <c:v>521770.80156379996</c:v>
              </c:pt>
              <c:pt idx="6">
                <c:v>527035.78886460001</c:v>
              </c:pt>
              <c:pt idx="7">
                <c:v>664674.82593589975</c:v>
              </c:pt>
              <c:pt idx="8">
                <c:v>594655.31607940001</c:v>
              </c:pt>
              <c:pt idx="9">
                <c:v>666038.4624338001</c:v>
              </c:pt>
              <c:pt idx="10">
                <c:v>709797.71834430005</c:v>
              </c:pt>
              <c:pt idx="11">
                <c:v>963589.22372270003</c:v>
              </c:pt>
              <c:pt idx="12">
                <c:v>879639.98347540002</c:v>
              </c:pt>
              <c:pt idx="13">
                <c:v>1009776.2564243</c:v>
              </c:pt>
              <c:pt idx="14">
                <c:v>980525.73493319983</c:v>
              </c:pt>
            </c:numLit>
          </c:val>
          <c:smooth val="0"/>
          <c:extLst>
            <c:ext xmlns:c16="http://schemas.microsoft.com/office/drawing/2014/chart" uri="{C3380CC4-5D6E-409C-BE32-E72D297353CC}">
              <c16:uniqueId val="{00000000-CED2-4263-AB2E-DE6E10AC4533}"/>
            </c:ext>
          </c:extLst>
        </c:ser>
        <c:ser>
          <c:idx val="1"/>
          <c:order val="1"/>
          <c:tx>
            <c:v>корпоративный подоходный налог</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206630.0828</c:v>
              </c:pt>
              <c:pt idx="1">
                <c:v>200659.26602915998</c:v>
              </c:pt>
              <c:pt idx="2">
                <c:v>216259</c:v>
              </c:pt>
              <c:pt idx="3">
                <c:v>297362.85269246995</c:v>
              </c:pt>
              <c:pt idx="4">
                <c:v>194673.38209527999</c:v>
              </c:pt>
              <c:pt idx="5">
                <c:v>106930.49796561996</c:v>
              </c:pt>
              <c:pt idx="6">
                <c:v>86323.896396420023</c:v>
              </c:pt>
              <c:pt idx="7">
                <c:v>255740.7513763</c:v>
              </c:pt>
              <c:pt idx="8">
                <c:v>194330.01762580001</c:v>
              </c:pt>
              <c:pt idx="9">
                <c:v>180623.64898199998</c:v>
              </c:pt>
              <c:pt idx="10">
                <c:v>156373.15581179003</c:v>
              </c:pt>
              <c:pt idx="11">
                <c:v>305906.66339599993</c:v>
              </c:pt>
              <c:pt idx="12">
                <c:v>220676.0731636</c:v>
              </c:pt>
              <c:pt idx="13">
                <c:v>265833.10390967003</c:v>
              </c:pt>
              <c:pt idx="14">
                <c:v>214742.00264473999</c:v>
              </c:pt>
            </c:numLit>
          </c:val>
          <c:smooth val="0"/>
          <c:extLst>
            <c:ext xmlns:c16="http://schemas.microsoft.com/office/drawing/2014/chart" uri="{C3380CC4-5D6E-409C-BE32-E72D297353CC}">
              <c16:uniqueId val="{00000001-CED2-4263-AB2E-DE6E10AC4533}"/>
            </c:ext>
          </c:extLst>
        </c:ser>
        <c:dLbls>
          <c:showLegendKey val="0"/>
          <c:showVal val="0"/>
          <c:showCatName val="0"/>
          <c:showSerName val="0"/>
          <c:showPercent val="0"/>
          <c:showBubbleSize val="0"/>
        </c:dLbls>
        <c:marker val="1"/>
        <c:smooth val="0"/>
        <c:axId val="404256856"/>
        <c:axId val="1"/>
      </c:lineChart>
      <c:catAx>
        <c:axId val="404256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40425685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Cyr"/>
              <a:ea typeface="Arial Cyr"/>
              <a:cs typeface="Arial Cyr"/>
            </a:defRPr>
          </a:pPr>
          <a:endParaRPr lang="ru-RU"/>
        </a:p>
      </c:txPr>
    </c:title>
    <c:autoTitleDeleted val="0"/>
    <c:plotArea>
      <c:layout/>
      <c:lineChart>
        <c:grouping val="standard"/>
        <c:varyColors val="0"/>
        <c:ser>
          <c:idx val="0"/>
          <c:order val="0"/>
          <c:tx>
            <c:v>доля трансфертов в поступлениях</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кв.2010</c:v>
              </c:pt>
              <c:pt idx="12">
                <c:v>1 кв.2011</c:v>
              </c:pt>
              <c:pt idx="13">
                <c:v>2 кв.2011</c:v>
              </c:pt>
              <c:pt idx="14">
                <c:v>3 кв.2011</c:v>
              </c:pt>
            </c:strLit>
          </c:cat>
          <c:val>
            <c:numLit>
              <c:formatCode>General</c:formatCode>
              <c:ptCount val="15"/>
              <c:pt idx="0">
                <c:v>143000</c:v>
              </c:pt>
              <c:pt idx="1">
                <c:v>198400</c:v>
              </c:pt>
              <c:pt idx="2">
                <c:v>122091.95600000001</c:v>
              </c:pt>
              <c:pt idx="3">
                <c:v>608929.37699999998</c:v>
              </c:pt>
              <c:pt idx="4">
                <c:v>250000</c:v>
              </c:pt>
              <c:pt idx="5">
                <c:v>350400</c:v>
              </c:pt>
              <c:pt idx="6">
                <c:v>314100</c:v>
              </c:pt>
              <c:pt idx="7">
                <c:v>190100</c:v>
              </c:pt>
              <c:pt idx="8">
                <c:v>360000</c:v>
              </c:pt>
              <c:pt idx="9">
                <c:v>355000</c:v>
              </c:pt>
              <c:pt idx="10">
                <c:v>210000</c:v>
              </c:pt>
              <c:pt idx="11">
                <c:v>275000</c:v>
              </c:pt>
              <c:pt idx="12">
                <c:v>150000</c:v>
              </c:pt>
              <c:pt idx="13">
                <c:v>475000</c:v>
              </c:pt>
              <c:pt idx="14">
                <c:v>360000</c:v>
              </c:pt>
            </c:numLit>
          </c:val>
          <c:smooth val="0"/>
          <c:extLst>
            <c:ext xmlns:c16="http://schemas.microsoft.com/office/drawing/2014/chart" uri="{C3380CC4-5D6E-409C-BE32-E72D297353CC}">
              <c16:uniqueId val="{00000000-1F16-47AF-9CCF-D228B7F5F78A}"/>
            </c:ext>
          </c:extLst>
        </c:ser>
        <c:dLbls>
          <c:showLegendKey val="0"/>
          <c:showVal val="0"/>
          <c:showCatName val="0"/>
          <c:showSerName val="0"/>
          <c:showPercent val="0"/>
          <c:showBubbleSize val="0"/>
        </c:dLbls>
        <c:marker val="1"/>
        <c:smooth val="0"/>
        <c:axId val="404264400"/>
        <c:axId val="1"/>
      </c:lineChart>
      <c:catAx>
        <c:axId val="40426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404264400"/>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Поступления в НФРК</c:v>
          </c:tx>
          <c:spPr>
            <a:solidFill>
              <a:srgbClr val="9999FF"/>
            </a:solidFill>
            <a:ln w="3175">
              <a:solidFill>
                <a:srgbClr val="000000"/>
              </a:solidFill>
              <a:prstDash val="solid"/>
            </a:ln>
          </c:spPr>
          <c:invertIfNegative val="0"/>
          <c:cat>
            <c:strLit>
              <c:ptCount val="9"/>
              <c:pt idx="0">
                <c:v>2007</c:v>
              </c:pt>
              <c:pt idx="1">
                <c:v>2008</c:v>
              </c:pt>
              <c:pt idx="2">
                <c:v>2009</c:v>
              </c:pt>
              <c:pt idx="3">
                <c:v>2010</c:v>
              </c:pt>
              <c:pt idx="4">
                <c:v>9 мес. 2011</c:v>
              </c:pt>
              <c:pt idx="5">
                <c:v>2011*</c:v>
              </c:pt>
              <c:pt idx="6">
                <c:v>2012*</c:v>
              </c:pt>
              <c:pt idx="7">
                <c:v>2013*</c:v>
              </c:pt>
              <c:pt idx="8">
                <c:v>2014*</c:v>
              </c:pt>
            </c:strLit>
          </c:cat>
          <c:val>
            <c:numLit>
              <c:formatCode>General</c:formatCode>
              <c:ptCount val="9"/>
              <c:pt idx="0">
                <c:v>1200.470067</c:v>
              </c:pt>
              <c:pt idx="1">
                <c:v>1604.4622450000002</c:v>
              </c:pt>
              <c:pt idx="2">
                <c:v>2339.4995320000003</c:v>
              </c:pt>
              <c:pt idx="3">
                <c:v>2394.5247759999997</c:v>
              </c:pt>
              <c:pt idx="4">
                <c:v>2481.6021639999999</c:v>
              </c:pt>
              <c:pt idx="5">
                <c:v>2592.3000000000002</c:v>
              </c:pt>
              <c:pt idx="6">
                <c:v>2230.5</c:v>
              </c:pt>
              <c:pt idx="7">
                <c:v>1849</c:v>
              </c:pt>
              <c:pt idx="8">
                <c:v>1794.3</c:v>
              </c:pt>
            </c:numLit>
          </c:val>
          <c:extLst>
            <c:ext xmlns:c16="http://schemas.microsoft.com/office/drawing/2014/chart" uri="{C3380CC4-5D6E-409C-BE32-E72D297353CC}">
              <c16:uniqueId val="{00000000-7E73-4D9A-ADD7-078BDA58EDC0}"/>
            </c:ext>
          </c:extLst>
        </c:ser>
        <c:ser>
          <c:idx val="1"/>
          <c:order val="1"/>
          <c:tx>
            <c:v>Использование НФРК</c:v>
          </c:tx>
          <c:spPr>
            <a:solidFill>
              <a:srgbClr val="993366"/>
            </a:solidFill>
            <a:ln w="12700">
              <a:solidFill>
                <a:srgbClr val="000000"/>
              </a:solidFill>
              <a:prstDash val="solid"/>
            </a:ln>
          </c:spPr>
          <c:invertIfNegative val="0"/>
          <c:cat>
            <c:strLit>
              <c:ptCount val="9"/>
              <c:pt idx="0">
                <c:v>2007</c:v>
              </c:pt>
              <c:pt idx="1">
                <c:v>2008</c:v>
              </c:pt>
              <c:pt idx="2">
                <c:v>2009</c:v>
              </c:pt>
              <c:pt idx="3">
                <c:v>2010</c:v>
              </c:pt>
              <c:pt idx="4">
                <c:v>9 мес. 2011</c:v>
              </c:pt>
              <c:pt idx="5">
                <c:v>2011*</c:v>
              </c:pt>
              <c:pt idx="6">
                <c:v>2012*</c:v>
              </c:pt>
              <c:pt idx="7">
                <c:v>2013*</c:v>
              </c:pt>
              <c:pt idx="8">
                <c:v>2014*</c:v>
              </c:pt>
            </c:strLit>
          </c:cat>
          <c:val>
            <c:numLit>
              <c:formatCode>General</c:formatCode>
              <c:ptCount val="9"/>
              <c:pt idx="0">
                <c:v>259.31739600000003</c:v>
              </c:pt>
              <c:pt idx="1">
                <c:v>1075.0953729999999</c:v>
              </c:pt>
              <c:pt idx="2">
                <c:v>1107.49803</c:v>
              </c:pt>
              <c:pt idx="3">
                <c:v>1203.9822290000002</c:v>
              </c:pt>
              <c:pt idx="4">
                <c:v>988.20962499999996</c:v>
              </c:pt>
              <c:pt idx="5">
                <c:v>1200</c:v>
              </c:pt>
              <c:pt idx="6">
                <c:v>1200</c:v>
              </c:pt>
              <c:pt idx="7">
                <c:v>1200</c:v>
              </c:pt>
              <c:pt idx="8">
                <c:v>1200</c:v>
              </c:pt>
            </c:numLit>
          </c:val>
          <c:extLst>
            <c:ext xmlns:c16="http://schemas.microsoft.com/office/drawing/2014/chart" uri="{C3380CC4-5D6E-409C-BE32-E72D297353CC}">
              <c16:uniqueId val="{00000001-7E73-4D9A-ADD7-078BDA58EDC0}"/>
            </c:ext>
          </c:extLst>
        </c:ser>
        <c:dLbls>
          <c:showLegendKey val="0"/>
          <c:showVal val="0"/>
          <c:showCatName val="0"/>
          <c:showSerName val="0"/>
          <c:showPercent val="0"/>
          <c:showBubbleSize val="0"/>
        </c:dLbls>
        <c:gapWidth val="150"/>
        <c:axId val="404258824"/>
        <c:axId val="1"/>
      </c:barChart>
      <c:catAx>
        <c:axId val="404258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0"/>
        </c:scaling>
        <c:delete val="0"/>
        <c:axPos val="l"/>
        <c:majorGridlines>
          <c:spPr>
            <a:ln w="3175">
              <a:solidFill>
                <a:srgbClr val="000000"/>
              </a:solidFill>
              <a:prstDash val="sysDash"/>
            </a:ln>
          </c:spPr>
        </c:majorGridlines>
        <c:title>
          <c:tx>
            <c:rich>
              <a:bodyPr/>
              <a:lstStyle/>
              <a:p>
                <a:pPr>
                  <a:defRPr sz="200" b="0"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40425882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1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28429423459244"/>
          <c:y val="4.1916228942840313E-2"/>
          <c:w val="0.80516898608349896"/>
          <c:h val="0.63772548320178468"/>
        </c:manualLayout>
      </c:layout>
      <c:areaChart>
        <c:grouping val="stacked"/>
        <c:varyColors val="0"/>
        <c:ser>
          <c:idx val="0"/>
          <c:order val="0"/>
          <c:tx>
            <c:strRef>
              <c:f>'2.1.3.1-график'!$B$5</c:f>
              <c:strCache>
                <c:ptCount val="1"/>
                <c:pt idx="0">
                  <c:v>ЖІӨ-ге мұнайға жатпайтын түсімдер</c:v>
                </c:pt>
              </c:strCache>
            </c:strRef>
          </c:tx>
          <c:spPr>
            <a:solidFill>
              <a:srgbClr val="993366"/>
            </a:solidFill>
            <a:ln w="12700">
              <a:solidFill>
                <a:srgbClr val="000000"/>
              </a:solidFill>
              <a:prstDash val="solid"/>
            </a:ln>
          </c:spPr>
          <c:cat>
            <c:strRef>
              <c:f>'2.1.3.1-график'!$C$4:$U$4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'2.1.3.1-график'!$C$5:$U$5</c:f>
              <c:numCache>
                <c:formatCode>#\ ##0.0</c:formatCode>
                <c:ptCount val="19"/>
                <c:pt idx="0">
                  <c:v>21.798181935777265</c:v>
                </c:pt>
                <c:pt idx="1">
                  <c:v>19.69014835133278</c:v>
                </c:pt>
                <c:pt idx="2">
                  <c:v>19.996177225723386</c:v>
                </c:pt>
                <c:pt idx="3">
                  <c:v>20.465920263780102</c:v>
                </c:pt>
                <c:pt idx="4">
                  <c:v>19.814955282923087</c:v>
                </c:pt>
                <c:pt idx="5">
                  <c:v>18.878928203223218</c:v>
                </c:pt>
                <c:pt idx="6">
                  <c:v>18.370286655534741</c:v>
                </c:pt>
                <c:pt idx="7">
                  <c:v>18.451405041645014</c:v>
                </c:pt>
                <c:pt idx="8">
                  <c:v>18.274719828803061</c:v>
                </c:pt>
                <c:pt idx="9">
                  <c:v>18.018815115293066</c:v>
                </c:pt>
                <c:pt idx="10">
                  <c:v>16.565742365950577</c:v>
                </c:pt>
                <c:pt idx="11">
                  <c:v>14.115678046288821</c:v>
                </c:pt>
                <c:pt idx="12">
                  <c:v>13.768572126169913</c:v>
                </c:pt>
                <c:pt idx="13">
                  <c:v>13.781548235270805</c:v>
                </c:pt>
                <c:pt idx="14">
                  <c:v>14.092483259482558</c:v>
                </c:pt>
                <c:pt idx="15">
                  <c:v>14.206091082887928</c:v>
                </c:pt>
                <c:pt idx="16">
                  <c:v>14.829415509652154</c:v>
                </c:pt>
                <c:pt idx="17">
                  <c:v>15.614676821693044</c:v>
                </c:pt>
                <c:pt idx="18">
                  <c:v>15.694592212777136</c:v>
                </c:pt>
              </c:numCache>
            </c:numRef>
          </c:val>
          <c:extLst>
            <c:ext xmlns:c16="http://schemas.microsoft.com/office/drawing/2014/chart" uri="{C3380CC4-5D6E-409C-BE32-E72D297353CC}">
              <c16:uniqueId val="{00000000-9BE8-448C-87BC-84085779BB0D}"/>
            </c:ext>
          </c:extLst>
        </c:ser>
        <c:ser>
          <c:idx val="1"/>
          <c:order val="1"/>
          <c:tx>
            <c:strRef>
              <c:f>'2.1.3.1-график'!$B$6</c:f>
              <c:strCache>
                <c:ptCount val="1"/>
                <c:pt idx="0">
                  <c:v>ЖІӨ-ге трансферттердің түсуі</c:v>
                </c:pt>
              </c:strCache>
            </c:strRef>
          </c:tx>
          <c:spPr>
            <a:solidFill>
              <a:srgbClr val="0066CC"/>
            </a:solidFill>
            <a:ln w="12700">
              <a:solidFill>
                <a:srgbClr val="000000"/>
              </a:solidFill>
              <a:prstDash val="solid"/>
            </a:ln>
          </c:spPr>
          <c:cat>
            <c:strRef>
              <c:f>'2.1.3.1-график'!$C$4:$U$4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'2.1.3.1-график'!$C$6:$U$6</c:f>
              <c:numCache>
                <c:formatCode>0.0</c:formatCode>
                <c:ptCount val="19"/>
                <c:pt idx="0">
                  <c:v>0.3455249455080765</c:v>
                </c:pt>
                <c:pt idx="1">
                  <c:v>1.35921040357929</c:v>
                </c:pt>
                <c:pt idx="2">
                  <c:v>1.883999366285245</c:v>
                </c:pt>
                <c:pt idx="3">
                  <c:v>2.0081671060252018</c:v>
                </c:pt>
                <c:pt idx="4">
                  <c:v>2.6924782909536407</c:v>
                </c:pt>
                <c:pt idx="5">
                  <c:v>3.0756179471800555</c:v>
                </c:pt>
                <c:pt idx="6">
                  <c:v>3.1455557134565262</c:v>
                </c:pt>
                <c:pt idx="7">
                  <c:v>6.680537786547883</c:v>
                </c:pt>
                <c:pt idx="8">
                  <c:v>7.4173063783794495</c:v>
                </c:pt>
                <c:pt idx="9">
                  <c:v>8.5529932568495326</c:v>
                </c:pt>
                <c:pt idx="10">
                  <c:v>9.8474851950885967</c:v>
                </c:pt>
                <c:pt idx="11">
                  <c:v>6.4947255784412743</c:v>
                </c:pt>
                <c:pt idx="12">
                  <c:v>6.7578162886139719</c:v>
                </c:pt>
                <c:pt idx="13">
                  <c:v>6.4134631553222423</c:v>
                </c:pt>
                <c:pt idx="14">
                  <c:v>5.5973364408698494</c:v>
                </c:pt>
                <c:pt idx="15">
                  <c:v>5.5006718383066513</c:v>
                </c:pt>
                <c:pt idx="16">
                  <c:v>4.3124169957737788</c:v>
                </c:pt>
                <c:pt idx="17">
                  <c:v>4.6082550603913068</c:v>
                </c:pt>
                <c:pt idx="18">
                  <c:v>4.9137032427890954</c:v>
                </c:pt>
              </c:numCache>
            </c:numRef>
          </c:val>
          <c:extLst>
            <c:ext xmlns:c16="http://schemas.microsoft.com/office/drawing/2014/chart" uri="{C3380CC4-5D6E-409C-BE32-E72D297353CC}">
              <c16:uniqueId val="{00000001-9BE8-448C-87BC-84085779BB0D}"/>
            </c:ext>
          </c:extLst>
        </c:ser>
        <c:dLbls>
          <c:showLegendKey val="0"/>
          <c:showVal val="0"/>
          <c:showCatName val="0"/>
          <c:showSerName val="0"/>
          <c:showPercent val="0"/>
          <c:showBubbleSize val="0"/>
        </c:dLbls>
        <c:axId val="404259480"/>
        <c:axId val="1"/>
      </c:areaChart>
      <c:areaChart>
        <c:grouping val="standard"/>
        <c:varyColors val="0"/>
        <c:ser>
          <c:idx val="2"/>
          <c:order val="2"/>
          <c:tx>
            <c:strRef>
              <c:f>'2.1.3.1-график'!$B$8</c:f>
              <c:strCache>
                <c:ptCount val="1"/>
                <c:pt idx="0">
                  <c:v>ЖІӨ-ге мұнайға жатпайтын тапшылық (оң жақ ось)</c:v>
                </c:pt>
              </c:strCache>
            </c:strRef>
          </c:tx>
          <c:spPr>
            <a:solidFill>
              <a:srgbClr val="99CCFF"/>
            </a:solidFill>
            <a:ln w="12700">
              <a:solidFill>
                <a:srgbClr val="000000"/>
              </a:solidFill>
              <a:prstDash val="solid"/>
            </a:ln>
          </c:spPr>
          <c:cat>
            <c:strRef>
              <c:f>'2.1.3.1-график'!$C$4:$U$4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'2.1.3.1-график'!$C$8:$U$8</c:f>
              <c:numCache>
                <c:formatCode>#\ ##0.0</c:formatCode>
                <c:ptCount val="19"/>
                <c:pt idx="0">
                  <c:v>-4.7983030062554564</c:v>
                </c:pt>
                <c:pt idx="1">
                  <c:v>-3.6310988697246436</c:v>
                </c:pt>
                <c:pt idx="2">
                  <c:v>-3.3556052176642823</c:v>
                </c:pt>
                <c:pt idx="3">
                  <c:v>-3.2812437362347726</c:v>
                </c:pt>
                <c:pt idx="4">
                  <c:v>-3.7368412179626844</c:v>
                </c:pt>
                <c:pt idx="5">
                  <c:v>-8.3677762105550464</c:v>
                </c:pt>
                <c:pt idx="6">
                  <c:v>-5.2508187020326185</c:v>
                </c:pt>
                <c:pt idx="7">
                  <c:v>-16.710967987651156</c:v>
                </c:pt>
                <c:pt idx="8">
                  <c:v>-5.3256478933177602</c:v>
                </c:pt>
                <c:pt idx="9">
                  <c:v>-14.580532325480158</c:v>
                </c:pt>
                <c:pt idx="10">
                  <c:v>-10.176981941666311</c:v>
                </c:pt>
                <c:pt idx="11">
                  <c:v>-7.6491361305991017</c:v>
                </c:pt>
                <c:pt idx="12">
                  <c:v>-9.5175921386779585</c:v>
                </c:pt>
                <c:pt idx="13">
                  <c:v>-11.443366000766055</c:v>
                </c:pt>
                <c:pt idx="14">
                  <c:v>-8.352541120915701</c:v>
                </c:pt>
                <c:pt idx="15">
                  <c:v>-4.619218778274063</c:v>
                </c:pt>
                <c:pt idx="16">
                  <c:v>-4.8353396849442838</c:v>
                </c:pt>
                <c:pt idx="17">
                  <c:v>-8.4142176847263279</c:v>
                </c:pt>
                <c:pt idx="18">
                  <c:v>-5.3649298918435981</c:v>
                </c:pt>
              </c:numCache>
            </c:numRef>
          </c:val>
          <c:extLst>
            <c:ext xmlns:c16="http://schemas.microsoft.com/office/drawing/2014/chart" uri="{C3380CC4-5D6E-409C-BE32-E72D297353CC}">
              <c16:uniqueId val="{00000002-9BE8-448C-87BC-84085779BB0D}"/>
            </c:ext>
          </c:extLst>
        </c:ser>
        <c:ser>
          <c:idx val="3"/>
          <c:order val="3"/>
          <c:tx>
            <c:strRef>
              <c:f>'2.1.3.1-график'!$B$7</c:f>
              <c:strCache>
                <c:ptCount val="1"/>
                <c:pt idx="0">
                  <c:v>ЖІӨ-ге тапшылық (оң жақ ось)</c:v>
                </c:pt>
              </c:strCache>
            </c:strRef>
          </c:tx>
          <c:spPr>
            <a:solidFill>
              <a:srgbClr val="FF99CC"/>
            </a:solidFill>
            <a:ln w="12700">
              <a:solidFill>
                <a:srgbClr val="000000"/>
              </a:solidFill>
              <a:prstDash val="solid"/>
            </a:ln>
          </c:spPr>
          <c:cat>
            <c:strRef>
              <c:f>'2.1.3.1-график'!$C$4:$U$4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'2.1.3.1-график'!$C$7:$U$7</c:f>
              <c:numCache>
                <c:formatCode>#\ ##0.0</c:formatCode>
                <c:ptCount val="19"/>
                <c:pt idx="0">
                  <c:v>-3.33942247038711</c:v>
                </c:pt>
                <c:pt idx="1">
                  <c:v>0.22637453028292701</c:v>
                </c:pt>
                <c:pt idx="2">
                  <c:v>-1.1790152441769144</c:v>
                </c:pt>
                <c:pt idx="3">
                  <c:v>-2.5281594286532818</c:v>
                </c:pt>
                <c:pt idx="4">
                  <c:v>0.72181494182357975</c:v>
                </c:pt>
                <c:pt idx="5">
                  <c:v>-3.3937570619351405</c:v>
                </c:pt>
                <c:pt idx="6">
                  <c:v>-2.6010296486873101</c:v>
                </c:pt>
                <c:pt idx="7">
                  <c:v>-2.3809868468227129</c:v>
                </c:pt>
                <c:pt idx="8">
                  <c:v>2.8569515928542697</c:v>
                </c:pt>
                <c:pt idx="9">
                  <c:v>-4.992398232469621</c:v>
                </c:pt>
                <c:pt idx="10">
                  <c:v>-3.2141856188207965</c:v>
                </c:pt>
                <c:pt idx="11">
                  <c:v>-4.3640437708581601</c:v>
                </c:pt>
                <c:pt idx="12">
                  <c:v>-0.56432461385054666</c:v>
                </c:pt>
                <c:pt idx="13">
                  <c:v>-3.8761118160371875</c:v>
                </c:pt>
                <c:pt idx="14">
                  <c:v>-4.4802057486441296</c:v>
                </c:pt>
                <c:pt idx="15">
                  <c:v>-1.0386243035011158</c:v>
                </c:pt>
                <c:pt idx="16">
                  <c:v>-1.92967218047682</c:v>
                </c:pt>
                <c:pt idx="17">
                  <c:v>-0.25482331448513246</c:v>
                </c:pt>
                <c:pt idx="18">
                  <c:v>-0.20619105560521225</c:v>
                </c:pt>
              </c:numCache>
            </c:numRef>
          </c:val>
          <c:extLst>
            <c:ext xmlns:c16="http://schemas.microsoft.com/office/drawing/2014/chart" uri="{C3380CC4-5D6E-409C-BE32-E72D297353CC}">
              <c16:uniqueId val="{00000003-9BE8-448C-87BC-84085779BB0D}"/>
            </c:ext>
          </c:extLst>
        </c:ser>
        <c:dLbls>
          <c:showLegendKey val="0"/>
          <c:showVal val="0"/>
          <c:showCatName val="0"/>
          <c:showSerName val="0"/>
          <c:showPercent val="0"/>
          <c:showBubbleSize val="0"/>
        </c:dLbls>
        <c:axId val="3"/>
        <c:axId val="4"/>
      </c:areaChart>
      <c:catAx>
        <c:axId val="40425948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
          <c:min val="-3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727626459143969E-3"/>
              <c:y val="0.350300029861536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25948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427435387673953"/>
              <c:y val="0.34131786424884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'2.1.3.2-график'!#REF!</c:f>
              <c:strCache>
                <c:ptCount val="1"/>
                <c:pt idx="0">
                  <c:v>#ССЫЛКА!</c:v>
                </c:pt>
              </c:strCache>
            </c:strRef>
          </c:tx>
          <c:spPr>
            <a:ln w="12700">
              <a:solidFill>
                <a:srgbClr val="000080"/>
              </a:solidFill>
              <a:prstDash val="solid"/>
            </a:ln>
          </c:spPr>
          <c:marker>
            <c:symbol val="none"/>
          </c:marker>
          <c:cat>
            <c:numRef>
              <c:f>'2.1.3.2-график'!#REF!</c:f>
              <c:numCache>
                <c:formatCode>General</c:formatCode>
                <c:ptCount val="1"/>
                <c:pt idx="0">
                  <c:v>1</c:v>
                </c:pt>
              </c:numCache>
            </c:numRef>
          </c:cat>
          <c:val>
            <c:numRef>
              <c:f>'2.1.3.2-график'!#REF!</c:f>
              <c:numCache>
                <c:formatCode>General</c:formatCode>
                <c:ptCount val="1"/>
                <c:pt idx="0">
                  <c:v>1</c:v>
                </c:pt>
              </c:numCache>
            </c:numRef>
          </c:val>
          <c:smooth val="0"/>
          <c:extLst>
            <c:ext xmlns:c16="http://schemas.microsoft.com/office/drawing/2014/chart" uri="{C3380CC4-5D6E-409C-BE32-E72D297353CC}">
              <c16:uniqueId val="{00000000-0FED-47C3-B9C2-EC62E4B0516F}"/>
            </c:ext>
          </c:extLst>
        </c:ser>
        <c:ser>
          <c:idx val="3"/>
          <c:order val="1"/>
          <c:tx>
            <c:strRef>
              <c:f>'2.1.3.2-график'!#REF!</c:f>
              <c:strCache>
                <c:ptCount val="1"/>
                <c:pt idx="0">
                  <c:v>#ССЫЛКА!</c:v>
                </c:pt>
              </c:strCache>
            </c:strRef>
          </c:tx>
          <c:spPr>
            <a:ln w="12700">
              <a:solidFill>
                <a:srgbClr val="00FFFF"/>
              </a:solidFill>
              <a:prstDash val="solid"/>
            </a:ln>
          </c:spPr>
          <c:marker>
            <c:symbol val="none"/>
          </c:marker>
          <c:cat>
            <c:numRef>
              <c:f>'2.1.3.2-график'!#REF!</c:f>
              <c:numCache>
                <c:formatCode>General</c:formatCode>
                <c:ptCount val="1"/>
                <c:pt idx="0">
                  <c:v>1</c:v>
                </c:pt>
              </c:numCache>
            </c:numRef>
          </c:cat>
          <c:val>
            <c:numRef>
              <c:f>'2.1.3.2-график'!#REF!</c:f>
              <c:numCache>
                <c:formatCode>General</c:formatCode>
                <c:ptCount val="1"/>
                <c:pt idx="0">
                  <c:v>1</c:v>
                </c:pt>
              </c:numCache>
            </c:numRef>
          </c:val>
          <c:smooth val="0"/>
          <c:extLst>
            <c:ext xmlns:c16="http://schemas.microsoft.com/office/drawing/2014/chart" uri="{C3380CC4-5D6E-409C-BE32-E72D297353CC}">
              <c16:uniqueId val="{00000001-0FED-47C3-B9C2-EC62E4B0516F}"/>
            </c:ext>
          </c:extLst>
        </c:ser>
        <c:ser>
          <c:idx val="4"/>
          <c:order val="2"/>
          <c:tx>
            <c:strRef>
              <c:f>'2.1.3.2-график'!#REF!</c:f>
              <c:strCache>
                <c:ptCount val="1"/>
                <c:pt idx="0">
                  <c:v>#ССЫЛКА!</c:v>
                </c:pt>
              </c:strCache>
            </c:strRef>
          </c:tx>
          <c:spPr>
            <a:ln w="12700">
              <a:solidFill>
                <a:srgbClr val="800080"/>
              </a:solidFill>
              <a:prstDash val="solid"/>
            </a:ln>
          </c:spPr>
          <c:marker>
            <c:symbol val="none"/>
          </c:marker>
          <c:cat>
            <c:numRef>
              <c:f>'2.1.3.2-график'!#REF!</c:f>
              <c:numCache>
                <c:formatCode>General</c:formatCode>
                <c:ptCount val="1"/>
                <c:pt idx="0">
                  <c:v>1</c:v>
                </c:pt>
              </c:numCache>
            </c:numRef>
          </c:cat>
          <c:val>
            <c:numRef>
              <c:f>'2.1.3.2-график'!#REF!</c:f>
              <c:numCache>
                <c:formatCode>General</c:formatCode>
                <c:ptCount val="1"/>
                <c:pt idx="0">
                  <c:v>1</c:v>
                </c:pt>
              </c:numCache>
            </c:numRef>
          </c:val>
          <c:smooth val="0"/>
          <c:extLst>
            <c:ext xmlns:c16="http://schemas.microsoft.com/office/drawing/2014/chart" uri="{C3380CC4-5D6E-409C-BE32-E72D297353CC}">
              <c16:uniqueId val="{00000002-0FED-47C3-B9C2-EC62E4B0516F}"/>
            </c:ext>
          </c:extLst>
        </c:ser>
        <c:ser>
          <c:idx val="5"/>
          <c:order val="3"/>
          <c:tx>
            <c:strRef>
              <c:f>'2.1.3.2-график'!#REF!</c:f>
              <c:strCache>
                <c:ptCount val="1"/>
                <c:pt idx="0">
                  <c:v>#ССЫЛКА!</c:v>
                </c:pt>
              </c:strCache>
            </c:strRef>
          </c:tx>
          <c:spPr>
            <a:ln w="12700">
              <a:solidFill>
                <a:srgbClr val="800000"/>
              </a:solidFill>
              <a:prstDash val="solid"/>
            </a:ln>
          </c:spPr>
          <c:marker>
            <c:symbol val="none"/>
          </c:marker>
          <c:cat>
            <c:numRef>
              <c:f>'2.1.3.2-график'!#REF!</c:f>
              <c:numCache>
                <c:formatCode>General</c:formatCode>
                <c:ptCount val="1"/>
                <c:pt idx="0">
                  <c:v>1</c:v>
                </c:pt>
              </c:numCache>
            </c:numRef>
          </c:cat>
          <c:val>
            <c:numRef>
              <c:f>'2.1.3.2-график'!#REF!</c:f>
              <c:numCache>
                <c:formatCode>General</c:formatCode>
                <c:ptCount val="1"/>
                <c:pt idx="0">
                  <c:v>1</c:v>
                </c:pt>
              </c:numCache>
            </c:numRef>
          </c:val>
          <c:smooth val="0"/>
          <c:extLst>
            <c:ext xmlns:c16="http://schemas.microsoft.com/office/drawing/2014/chart" uri="{C3380CC4-5D6E-409C-BE32-E72D297353CC}">
              <c16:uniqueId val="{00000003-0FED-47C3-B9C2-EC62E4B0516F}"/>
            </c:ext>
          </c:extLst>
        </c:ser>
        <c:dLbls>
          <c:showLegendKey val="0"/>
          <c:showVal val="0"/>
          <c:showCatName val="0"/>
          <c:showSerName val="0"/>
          <c:showPercent val="0"/>
          <c:showBubbleSize val="0"/>
        </c:dLbls>
        <c:smooth val="0"/>
        <c:axId val="404265384"/>
        <c:axId val="1"/>
      </c:lineChart>
      <c:catAx>
        <c:axId val="404265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1" i="0" u="none" strike="noStrike" baseline="0">
                <a:solidFill>
                  <a:srgbClr val="000000"/>
                </a:solidFill>
                <a:latin typeface="Times New Roman"/>
                <a:ea typeface="Times New Roman"/>
                <a:cs typeface="Times New Roman"/>
              </a:defRPr>
            </a:pPr>
            <a:endParaRPr lang="ru-RU"/>
          </a:p>
        </c:txPr>
        <c:crossAx val="404265384"/>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0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2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'2.1.1.2-график'!#REF!</c:f>
              <c:strCache>
                <c:ptCount val="1"/>
                <c:pt idx="0">
                  <c:v>Экспорт</c:v>
                </c:pt>
              </c:strCache>
            </c:strRef>
          </c:tx>
          <c:spPr>
            <a:ln w="25400">
              <a:solidFill>
                <a:srgbClr val="000080"/>
              </a:solidFill>
              <a:prstDash val="solid"/>
            </a:ln>
          </c:spPr>
          <c:marker>
            <c:symbol val="none"/>
          </c:marker>
          <c:cat>
            <c:numRef>
              <c:f>'2.1.1.2-график'!#REF!</c:f>
              <c:numCache>
                <c:formatCode>General</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'2.1.1.2-график'!#REF!</c:f>
              <c:numCache>
                <c:formatCode>General</c:formatCode>
                <c:ptCount val="45"/>
                <c:pt idx="0">
                  <c:v>149.27000000000001</c:v>
                </c:pt>
                <c:pt idx="1">
                  <c:v>150.18</c:v>
                </c:pt>
                <c:pt idx="2">
                  <c:v>148.51</c:v>
                </c:pt>
                <c:pt idx="3">
                  <c:v>148.99</c:v>
                </c:pt>
                <c:pt idx="4">
                  <c:v>150.21</c:v>
                </c:pt>
                <c:pt idx="5">
                  <c:v>151.47</c:v>
                </c:pt>
                <c:pt idx="6">
                  <c:v>150.91999999999999</c:v>
                </c:pt>
                <c:pt idx="7">
                  <c:v>154.66999999999999</c:v>
                </c:pt>
                <c:pt idx="8">
                  <c:v>152.4</c:v>
                </c:pt>
                <c:pt idx="9">
                  <c:v>155.80000000000001</c:v>
                </c:pt>
                <c:pt idx="10">
                  <c:v>158.32</c:v>
                </c:pt>
                <c:pt idx="11">
                  <c:v>156.74</c:v>
                </c:pt>
                <c:pt idx="12">
                  <c:v>162.44</c:v>
                </c:pt>
                <c:pt idx="13">
                  <c:v>162.12</c:v>
                </c:pt>
                <c:pt idx="14">
                  <c:v>158.93</c:v>
                </c:pt>
                <c:pt idx="15">
                  <c:v>163.34</c:v>
                </c:pt>
                <c:pt idx="16">
                  <c:v>161.76</c:v>
                </c:pt>
                <c:pt idx="17">
                  <c:v>158.97</c:v>
                </c:pt>
                <c:pt idx="18">
                  <c:v>160.76</c:v>
                </c:pt>
                <c:pt idx="19">
                  <c:v>158.94</c:v>
                </c:pt>
                <c:pt idx="20">
                  <c:v>155.79</c:v>
                </c:pt>
                <c:pt idx="21">
                  <c:v>155.77000000000001</c:v>
                </c:pt>
                <c:pt idx="22">
                  <c:v>143.12</c:v>
                </c:pt>
                <c:pt idx="23">
                  <c:v>135.27000000000001</c:v>
                </c:pt>
                <c:pt idx="24">
                  <c:v>129.96</c:v>
                </c:pt>
                <c:pt idx="25">
                  <c:v>131.99</c:v>
                </c:pt>
                <c:pt idx="26">
                  <c:v>132.72999999999999</c:v>
                </c:pt>
                <c:pt idx="27">
                  <c:v>132.97</c:v>
                </c:pt>
                <c:pt idx="28">
                  <c:v>131.15</c:v>
                </c:pt>
                <c:pt idx="29">
                  <c:v>133.24</c:v>
                </c:pt>
                <c:pt idx="30">
                  <c:v>136.34</c:v>
                </c:pt>
                <c:pt idx="31">
                  <c:v>135.38999999999999</c:v>
                </c:pt>
                <c:pt idx="32">
                  <c:v>139.84</c:v>
                </c:pt>
                <c:pt idx="33">
                  <c:v>143.24</c:v>
                </c:pt>
                <c:pt idx="34">
                  <c:v>144.57</c:v>
                </c:pt>
                <c:pt idx="35">
                  <c:v>150.33000000000001</c:v>
                </c:pt>
                <c:pt idx="36">
                  <c:v>150.63999999999999</c:v>
                </c:pt>
                <c:pt idx="37">
                  <c:v>152.83000000000001</c:v>
                </c:pt>
                <c:pt idx="38">
                  <c:v>157.63999999999999</c:v>
                </c:pt>
                <c:pt idx="39">
                  <c:v>156.63</c:v>
                </c:pt>
                <c:pt idx="40">
                  <c:v>160.37</c:v>
                </c:pt>
                <c:pt idx="41">
                  <c:v>161</c:v>
                </c:pt>
                <c:pt idx="42">
                  <c:v>159.43</c:v>
                </c:pt>
                <c:pt idx="43">
                  <c:v>160.62</c:v>
                </c:pt>
                <c:pt idx="44">
                  <c:v>159.91</c:v>
                </c:pt>
              </c:numCache>
            </c:numRef>
          </c:val>
          <c:smooth val="0"/>
          <c:extLst>
            <c:ext xmlns:c16="http://schemas.microsoft.com/office/drawing/2014/chart" uri="{C3380CC4-5D6E-409C-BE32-E72D297353CC}">
              <c16:uniqueId val="{00000000-6C96-4B9A-B0DB-A216A20B4946}"/>
            </c:ext>
          </c:extLst>
        </c:ser>
        <c:ser>
          <c:idx val="1"/>
          <c:order val="1"/>
          <c:tx>
            <c:strRef>
              <c:f>'2.1.1.2-график'!#REF!</c:f>
              <c:strCache>
                <c:ptCount val="1"/>
                <c:pt idx="0">
                  <c:v>Импорт</c:v>
                </c:pt>
              </c:strCache>
            </c:strRef>
          </c:tx>
          <c:spPr>
            <a:ln w="25400">
              <a:solidFill>
                <a:srgbClr val="FF00FF"/>
              </a:solidFill>
              <a:prstDash val="solid"/>
            </a:ln>
          </c:spPr>
          <c:marker>
            <c:symbol val="none"/>
          </c:marker>
          <c:cat>
            <c:numRef>
              <c:f>'2.1.1.2-график'!#REF!</c:f>
              <c:numCache>
                <c:formatCode>General</c:formatCode>
                <c:ptCount val="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numCache>
            </c:numRef>
          </c:cat>
          <c:val>
            <c:numRef>
              <c:f>'2.1.1.2-график'!#REF!</c:f>
              <c:numCache>
                <c:formatCode>General</c:formatCode>
                <c:ptCount val="45"/>
                <c:pt idx="0">
                  <c:v>147.97999999999999</c:v>
                </c:pt>
                <c:pt idx="1">
                  <c:v>150.16999999999999</c:v>
                </c:pt>
                <c:pt idx="2">
                  <c:v>149.77000000000001</c:v>
                </c:pt>
                <c:pt idx="3">
                  <c:v>148.65</c:v>
                </c:pt>
                <c:pt idx="4">
                  <c:v>150.03</c:v>
                </c:pt>
                <c:pt idx="5">
                  <c:v>150.55000000000001</c:v>
                </c:pt>
                <c:pt idx="6">
                  <c:v>150.85</c:v>
                </c:pt>
                <c:pt idx="7">
                  <c:v>152.84</c:v>
                </c:pt>
                <c:pt idx="8">
                  <c:v>150.47</c:v>
                </c:pt>
                <c:pt idx="9">
                  <c:v>154.6</c:v>
                </c:pt>
                <c:pt idx="10">
                  <c:v>156.09</c:v>
                </c:pt>
                <c:pt idx="11">
                  <c:v>154.26</c:v>
                </c:pt>
                <c:pt idx="12">
                  <c:v>159.66</c:v>
                </c:pt>
                <c:pt idx="13">
                  <c:v>160.29</c:v>
                </c:pt>
                <c:pt idx="14">
                  <c:v>156.94</c:v>
                </c:pt>
                <c:pt idx="15">
                  <c:v>161.27000000000001</c:v>
                </c:pt>
                <c:pt idx="16">
                  <c:v>157.84</c:v>
                </c:pt>
                <c:pt idx="17">
                  <c:v>155.87</c:v>
                </c:pt>
                <c:pt idx="18">
                  <c:v>158.25</c:v>
                </c:pt>
                <c:pt idx="19">
                  <c:v>154.83000000000001</c:v>
                </c:pt>
                <c:pt idx="20">
                  <c:v>153.49</c:v>
                </c:pt>
                <c:pt idx="21">
                  <c:v>152.6</c:v>
                </c:pt>
                <c:pt idx="22">
                  <c:v>141.69999999999999</c:v>
                </c:pt>
                <c:pt idx="23">
                  <c:v>134.04</c:v>
                </c:pt>
                <c:pt idx="24">
                  <c:v>130.19999999999999</c:v>
                </c:pt>
                <c:pt idx="25">
                  <c:v>127.9</c:v>
                </c:pt>
                <c:pt idx="26">
                  <c:v>127.54</c:v>
                </c:pt>
                <c:pt idx="27">
                  <c:v>128.74</c:v>
                </c:pt>
                <c:pt idx="28">
                  <c:v>126.64</c:v>
                </c:pt>
                <c:pt idx="29">
                  <c:v>129.13999999999999</c:v>
                </c:pt>
                <c:pt idx="30">
                  <c:v>133.97</c:v>
                </c:pt>
                <c:pt idx="31">
                  <c:v>132.13999999999999</c:v>
                </c:pt>
                <c:pt idx="32">
                  <c:v>137.82</c:v>
                </c:pt>
                <c:pt idx="33">
                  <c:v>139.41999999999999</c:v>
                </c:pt>
                <c:pt idx="34">
                  <c:v>141.84</c:v>
                </c:pt>
                <c:pt idx="35">
                  <c:v>145.37</c:v>
                </c:pt>
                <c:pt idx="36">
                  <c:v>146.01</c:v>
                </c:pt>
                <c:pt idx="37">
                  <c:v>148.13</c:v>
                </c:pt>
                <c:pt idx="38">
                  <c:v>154.72</c:v>
                </c:pt>
                <c:pt idx="39">
                  <c:v>150.87</c:v>
                </c:pt>
                <c:pt idx="40">
                  <c:v>154.4</c:v>
                </c:pt>
                <c:pt idx="41">
                  <c:v>156.01</c:v>
                </c:pt>
                <c:pt idx="42">
                  <c:v>154.22999999999999</c:v>
                </c:pt>
                <c:pt idx="43">
                  <c:v>157.44999999999999</c:v>
                </c:pt>
                <c:pt idx="44">
                  <c:v>156.11000000000001</c:v>
                </c:pt>
              </c:numCache>
            </c:numRef>
          </c:val>
          <c:smooth val="0"/>
          <c:extLst>
            <c:ext xmlns:c16="http://schemas.microsoft.com/office/drawing/2014/chart" uri="{C3380CC4-5D6E-409C-BE32-E72D297353CC}">
              <c16:uniqueId val="{00000001-6C96-4B9A-B0DB-A216A20B4946}"/>
            </c:ext>
          </c:extLst>
        </c:ser>
        <c:dLbls>
          <c:showLegendKey val="0"/>
          <c:showVal val="0"/>
          <c:showCatName val="0"/>
          <c:showSerName val="0"/>
          <c:showPercent val="0"/>
          <c:showBubbleSize val="0"/>
        </c:dLbls>
        <c:smooth val="0"/>
        <c:axId val="297264296"/>
        <c:axId val="1"/>
      </c:lineChart>
      <c:catAx>
        <c:axId val="297264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in val="100"/>
        </c:scaling>
        <c:delete val="0"/>
        <c:axPos val="l"/>
        <c:majorGridlines>
          <c:spPr>
            <a:ln w="12700">
              <a:solidFill>
                <a:srgbClr val="000000"/>
              </a:solidFill>
              <a:prstDash val="sysDash"/>
            </a:ln>
          </c:spPr>
        </c:majorGridlines>
        <c:title>
          <c:tx>
            <c:rich>
              <a:bodyPr/>
              <a:lstStyle/>
              <a:p>
                <a:pPr>
                  <a:defRPr sz="300" b="1" i="0" u="none" strike="noStrike" baseline="0">
                    <a:solidFill>
                      <a:srgbClr val="000000"/>
                    </a:solidFill>
                    <a:latin typeface="Times New Roman"/>
                    <a:ea typeface="Times New Roman"/>
                    <a:cs typeface="Times New Roman"/>
                  </a:defRPr>
                </a:pPr>
                <a:r>
                  <a:rPr lang="ru-RU"/>
                  <a:t>индекс (2000=100)</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297264296"/>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90498866255331"/>
          <c:y val="4.3343653250773995E-2"/>
          <c:w val="0.79809672265015374"/>
          <c:h val="0.65015479876160986"/>
        </c:manualLayout>
      </c:layout>
      <c:barChart>
        <c:barDir val="col"/>
        <c:grouping val="stacked"/>
        <c:varyColors val="0"/>
        <c:ser>
          <c:idx val="3"/>
          <c:order val="0"/>
          <c:tx>
            <c:strRef>
              <c:f>'2.1.3.2-график'!$B$5</c:f>
              <c:strCache>
                <c:ptCount val="1"/>
                <c:pt idx="0">
                  <c:v>Үкіметтің ішкі борышы</c:v>
                </c:pt>
              </c:strCache>
            </c:strRef>
          </c:tx>
          <c:spPr>
            <a:solidFill>
              <a:srgbClr val="9999FF"/>
            </a:solidFill>
            <a:ln w="25400">
              <a:noFill/>
            </a:ln>
          </c:spPr>
          <c:invertIfNegative val="0"/>
          <c:cat>
            <c:strRef>
              <c:f>'2.1.3.2-график'!$C$4:$U$4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'2.1.3.2-график'!$C$5:$U$5</c:f>
              <c:numCache>
                <c:formatCode>_(* #\ ##0.0_);_(* \(#\ ##0.0\);_(* "-"_);_(@_)</c:formatCode>
                <c:ptCount val="19"/>
                <c:pt idx="0">
                  <c:v>398.59927800000003</c:v>
                </c:pt>
                <c:pt idx="1">
                  <c:v>438.61008800000002</c:v>
                </c:pt>
                <c:pt idx="2">
                  <c:v>478.57238799999999</c:v>
                </c:pt>
                <c:pt idx="3">
                  <c:v>511.69307400000002</c:v>
                </c:pt>
                <c:pt idx="4">
                  <c:v>560.18900099999996</c:v>
                </c:pt>
                <c:pt idx="5">
                  <c:v>622.65272985000001</c:v>
                </c:pt>
                <c:pt idx="6">
                  <c:v>731.51496799999995</c:v>
                </c:pt>
                <c:pt idx="7">
                  <c:v>820.20685041943727</c:v>
                </c:pt>
                <c:pt idx="8">
                  <c:v>853.99146190660883</c:v>
                </c:pt>
                <c:pt idx="9">
                  <c:v>960.55112193885759</c:v>
                </c:pt>
                <c:pt idx="10">
                  <c:v>1120.0870635000001</c:v>
                </c:pt>
                <c:pt idx="11">
                  <c:v>1288.9732771400002</c:v>
                </c:pt>
                <c:pt idx="12">
                  <c:v>1373.4145131590346</c:v>
                </c:pt>
                <c:pt idx="13">
                  <c:v>1499.1782448757051</c:v>
                </c:pt>
                <c:pt idx="14">
                  <c:v>1634.9852380627526</c:v>
                </c:pt>
                <c:pt idx="15">
                  <c:v>1669.0638705334186</c:v>
                </c:pt>
                <c:pt idx="16">
                  <c:v>1753.2626846024398</c:v>
                </c:pt>
                <c:pt idx="17">
                  <c:v>1816.264938</c:v>
                </c:pt>
                <c:pt idx="18">
                  <c:v>1916.89071567</c:v>
                </c:pt>
              </c:numCache>
            </c:numRef>
          </c:val>
          <c:extLst>
            <c:ext xmlns:c16="http://schemas.microsoft.com/office/drawing/2014/chart" uri="{C3380CC4-5D6E-409C-BE32-E72D297353CC}">
              <c16:uniqueId val="{00000000-AD7B-4D67-83D9-A464ED06DB1E}"/>
            </c:ext>
          </c:extLst>
        </c:ser>
        <c:ser>
          <c:idx val="1"/>
          <c:order val="1"/>
          <c:tx>
            <c:strRef>
              <c:f>'2.1.3.2-график'!$B$6</c:f>
              <c:strCache>
                <c:ptCount val="1"/>
                <c:pt idx="0">
                  <c:v>Үкіметтің сыртқы борышы</c:v>
                </c:pt>
              </c:strCache>
            </c:strRef>
          </c:tx>
          <c:spPr>
            <a:solidFill>
              <a:srgbClr val="FF99CC"/>
            </a:solidFill>
            <a:ln w="25400">
              <a:noFill/>
            </a:ln>
          </c:spPr>
          <c:invertIfNegative val="0"/>
          <c:cat>
            <c:strRef>
              <c:f>'2.1.3.2-график'!$C$4:$U$4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'2.1.3.2-график'!$C$6:$U$6</c:f>
              <c:numCache>
                <c:formatCode>_(* #\ ##0.0_);_(* \(#\ ##0.0\);_(* "-"_);_(@_)</c:formatCode>
                <c:ptCount val="19"/>
                <c:pt idx="0">
                  <c:v>210.67584299999999</c:v>
                </c:pt>
                <c:pt idx="1">
                  <c:v>165.58198400000001</c:v>
                </c:pt>
                <c:pt idx="2">
                  <c:v>168.14460399999999</c:v>
                </c:pt>
                <c:pt idx="3">
                  <c:v>172.17299199999999</c:v>
                </c:pt>
                <c:pt idx="4">
                  <c:v>181.677942</c:v>
                </c:pt>
                <c:pt idx="5">
                  <c:v>177.44917897349998</c:v>
                </c:pt>
                <c:pt idx="6">
                  <c:v>180.02922599999999</c:v>
                </c:pt>
                <c:pt idx="7">
                  <c:v>195.4233245497</c:v>
                </c:pt>
                <c:pt idx="8">
                  <c:v>238.06006643840001</c:v>
                </c:pt>
                <c:pt idx="9">
                  <c:v>238.31920873136997</c:v>
                </c:pt>
                <c:pt idx="10">
                  <c:v>247.45847519</c:v>
                </c:pt>
                <c:pt idx="11">
                  <c:v>329.07418308188005</c:v>
                </c:pt>
                <c:pt idx="12">
                  <c:v>333.08809344990004</c:v>
                </c:pt>
                <c:pt idx="13">
                  <c:v>344.82466784250772</c:v>
                </c:pt>
                <c:pt idx="14">
                  <c:v>508.92664815075568</c:v>
                </c:pt>
                <c:pt idx="15">
                  <c:v>552.92139559176326</c:v>
                </c:pt>
                <c:pt idx="16">
                  <c:v>544.87553663323797</c:v>
                </c:pt>
                <c:pt idx="17">
                  <c:v>555.66102899999998</c:v>
                </c:pt>
                <c:pt idx="18">
                  <c:v>595.73643867999999</c:v>
                </c:pt>
              </c:numCache>
            </c:numRef>
          </c:val>
          <c:extLst>
            <c:ext xmlns:c16="http://schemas.microsoft.com/office/drawing/2014/chart" uri="{C3380CC4-5D6E-409C-BE32-E72D297353CC}">
              <c16:uniqueId val="{00000001-AD7B-4D67-83D9-A464ED06DB1E}"/>
            </c:ext>
          </c:extLst>
        </c:ser>
        <c:dLbls>
          <c:showLegendKey val="0"/>
          <c:showVal val="0"/>
          <c:showCatName val="0"/>
          <c:showSerName val="0"/>
          <c:showPercent val="0"/>
          <c:showBubbleSize val="0"/>
        </c:dLbls>
        <c:gapWidth val="100"/>
        <c:overlap val="100"/>
        <c:axId val="404269648"/>
        <c:axId val="1"/>
      </c:barChart>
      <c:lineChart>
        <c:grouping val="standard"/>
        <c:varyColors val="0"/>
        <c:ser>
          <c:idx val="0"/>
          <c:order val="2"/>
          <c:tx>
            <c:strRef>
              <c:f>'2.1.3.2-график'!$B$7</c:f>
              <c:strCache>
                <c:ptCount val="1"/>
                <c:pt idx="0">
                  <c:v>ЖІӨ-ге Үкіметтің борышы (оң жақ ось)</c:v>
                </c:pt>
              </c:strCache>
            </c:strRef>
          </c:tx>
          <c:spPr>
            <a:ln w="12700">
              <a:solidFill>
                <a:srgbClr val="000080"/>
              </a:solidFill>
              <a:prstDash val="lgDash"/>
            </a:ln>
          </c:spPr>
          <c:marker>
            <c:symbol val="diamond"/>
            <c:size val="5"/>
            <c:spPr>
              <a:solidFill>
                <a:srgbClr val="000080"/>
              </a:solidFill>
              <a:ln>
                <a:solidFill>
                  <a:srgbClr val="000080"/>
                </a:solidFill>
                <a:prstDash val="solid"/>
              </a:ln>
            </c:spPr>
          </c:marker>
          <c:dLbls>
            <c:dLbl>
              <c:idx val="0"/>
              <c:layout>
                <c:manualLayout>
                  <c:x val="-3.4031757266296772E-2"/>
                  <c:y val="-3.831571855657084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7B-4D67-83D9-A464ED06DB1E}"/>
                </c:ext>
              </c:extLst>
            </c:dLbl>
            <c:dLbl>
              <c:idx val="1"/>
              <c:layout>
                <c:manualLayout>
                  <c:x val="-2.5583599802833642E-2"/>
                  <c:y val="-2.167333361404689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7B-4D67-83D9-A464ED06DB1E}"/>
                </c:ext>
              </c:extLst>
            </c:dLbl>
            <c:dLbl>
              <c:idx val="2"/>
              <c:layout>
                <c:manualLayout>
                  <c:x val="-1.5530474421034448E-2"/>
                  <c:y val="-2.836694878380846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7B-4D67-83D9-A464ED06DB1E}"/>
                </c:ext>
              </c:extLst>
            </c:dLbl>
            <c:dLbl>
              <c:idx val="3"/>
              <c:layout>
                <c:manualLayout>
                  <c:x val="-2.7949090633333742E-2"/>
                  <c:y val="-4.1618033039987665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7B-4D67-83D9-A464ED06DB1E}"/>
                </c:ext>
              </c:extLst>
            </c:dLbl>
            <c:dLbl>
              <c:idx val="4"/>
              <c:layout>
                <c:manualLayout>
                  <c:x val="-3.0736888226050359E-2"/>
                  <c:y val="-2.906311844709251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7B-4D67-83D9-A464ED06DB1E}"/>
                </c:ext>
              </c:extLst>
            </c:dLbl>
            <c:dLbl>
              <c:idx val="5"/>
              <c:layout>
                <c:manualLayout>
                  <c:x val="-2.8709445027236741E-2"/>
                  <c:y val="-3.4084522857102797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7B-4D67-83D9-A464ED06DB1E}"/>
                </c:ext>
              </c:extLst>
            </c:dLbl>
            <c:dLbl>
              <c:idx val="6"/>
              <c:layout>
                <c:manualLayout>
                  <c:x val="-2.9892106183356262E-2"/>
                  <c:y val="-3.037938439513246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7B-4D67-83D9-A464ED06DB1E}"/>
                </c:ext>
              </c:extLst>
            </c:dLbl>
            <c:dLbl>
              <c:idx val="7"/>
              <c:layout>
                <c:manualLayout>
                  <c:x val="-2.9469799421139743E-2"/>
                  <c:y val="-3.754459836905416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7B-4D67-83D9-A464ED06DB1E}"/>
                </c:ext>
              </c:extLst>
            </c:dLbl>
            <c:dLbl>
              <c:idx val="8"/>
              <c:layout>
                <c:manualLayout>
                  <c:x val="-2.9047324140662162E-2"/>
                  <c:y val="-2.917793029881960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7B-4D67-83D9-A464ED06DB1E}"/>
                </c:ext>
              </c:extLst>
            </c:dLbl>
            <c:dLbl>
              <c:idx val="9"/>
              <c:layout>
                <c:manualLayout>
                  <c:x val="-3.0230153815042741E-2"/>
                  <c:y val="-3.536064676407428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7B-4D67-83D9-A464ED06DB1E}"/>
                </c:ext>
              </c:extLst>
            </c:dLbl>
            <c:dLbl>
              <c:idx val="10"/>
              <c:layout>
                <c:manualLayout>
                  <c:x val="-4.1043633590744963E-2"/>
                  <c:y val="-3.130152848540990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7B-4D67-83D9-A464ED06DB1E}"/>
                </c:ext>
              </c:extLst>
            </c:dLbl>
            <c:dLbl>
              <c:idx val="11"/>
              <c:layout>
                <c:manualLayout>
                  <c:x val="-4.7041704056655892E-2"/>
                  <c:y val="-3.369629598439231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7B-4D67-83D9-A464ED06DB1E}"/>
                </c:ext>
              </c:extLst>
            </c:dLbl>
            <c:dLbl>
              <c:idx val="12"/>
              <c:layout>
                <c:manualLayout>
                  <c:x val="-3.3778305801662467E-2"/>
                  <c:y val="-3.215966988083707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7B-4D67-83D9-A464ED06DB1E}"/>
                </c:ext>
              </c:extLst>
            </c:dLbl>
            <c:dLbl>
              <c:idx val="13"/>
              <c:layout>
                <c:manualLayout>
                  <c:x val="-3.4960966957781989E-2"/>
                  <c:y val="-3.053798756438867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D7B-4D67-83D9-A464ED06DB1E}"/>
                </c:ext>
              </c:extLst>
            </c:dLbl>
            <c:dLbl>
              <c:idx val="14"/>
              <c:layout>
                <c:manualLayout>
                  <c:x val="-3.614379663216253E-2"/>
                  <c:y val="-3.644055188288629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7B-4D67-83D9-A464ED06DB1E}"/>
                </c:ext>
              </c:extLst>
            </c:dLbl>
            <c:dLbl>
              <c:idx val="15"/>
              <c:layout>
                <c:manualLayout>
                  <c:x val="-3.7326457788282044E-2"/>
                  <c:y val="-4.6912291043833425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7B-4D67-83D9-A464ED06DB1E}"/>
                </c:ext>
              </c:extLst>
            </c:dLbl>
            <c:dLbl>
              <c:idx val="16"/>
              <c:layout>
                <c:manualLayout>
                  <c:x val="-3.3693709634610269E-2"/>
                  <c:y val="-3.064578157676813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7B-4D67-83D9-A464ED06DB1E}"/>
                </c:ext>
              </c:extLst>
            </c:dLbl>
            <c:dLbl>
              <c:idx val="17"/>
              <c:layout>
                <c:manualLayout>
                  <c:x val="-2.6850857126005396E-2"/>
                  <c:y val="-4.578691032604881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D7B-4D67-83D9-A464ED06DB1E}"/>
                </c:ext>
              </c:extLst>
            </c:dLbl>
            <c:dLbl>
              <c:idx val="18"/>
              <c:layout>
                <c:manualLayout>
                  <c:x val="-3.4454064028513309E-2"/>
                  <c:y val="-7.008968798686260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D7B-4D67-83D9-A464ED06DB1E}"/>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'2.1.3.2-график'!$C$4:$U$4</c:f>
              <c:strCache>
                <c:ptCount val="19"/>
                <c:pt idx="0">
                  <c:v>1-тоқ. 2007</c:v>
                </c:pt>
                <c:pt idx="1">
                  <c:v>2-тоқ. 2007</c:v>
                </c:pt>
                <c:pt idx="2">
                  <c:v>3-тоқ. 2007</c:v>
                </c:pt>
                <c:pt idx="3">
                  <c:v>4-тоқ. 2007</c:v>
                </c:pt>
                <c:pt idx="4">
                  <c:v>1-тоқ. 2008</c:v>
                </c:pt>
                <c:pt idx="5">
                  <c:v>2-тоқ. 2008</c:v>
                </c:pt>
                <c:pt idx="6">
                  <c:v>3-тоқ. 2008</c:v>
                </c:pt>
                <c:pt idx="7">
                  <c:v>4-тоқ. 2008</c:v>
                </c:pt>
                <c:pt idx="8">
                  <c:v>1-тоқ. 2009</c:v>
                </c:pt>
                <c:pt idx="9">
                  <c:v>2-тоқ. 2009</c:v>
                </c:pt>
                <c:pt idx="10">
                  <c:v>3-тоқ. 2009</c:v>
                </c:pt>
                <c:pt idx="11">
                  <c:v>4-тоқ. 2009</c:v>
                </c:pt>
                <c:pt idx="12">
                  <c:v>1-тоқ. 2010</c:v>
                </c:pt>
                <c:pt idx="13">
                  <c:v>2-тоқ. 2010</c:v>
                </c:pt>
                <c:pt idx="14">
                  <c:v>3-тоқ. 2010</c:v>
                </c:pt>
                <c:pt idx="15">
                  <c:v>4-тоқ. 2010</c:v>
                </c:pt>
                <c:pt idx="16">
                  <c:v>1-тоқ. 2011</c:v>
                </c:pt>
                <c:pt idx="17">
                  <c:v>2-тоқ. 2011</c:v>
                </c:pt>
                <c:pt idx="18">
                  <c:v>3-тоқ. 2011</c:v>
                </c:pt>
              </c:strCache>
            </c:strRef>
          </c:cat>
          <c:val>
            <c:numRef>
              <c:f>'2.1.3.2-график'!$C$7:$U$7</c:f>
              <c:numCache>
                <c:formatCode>_(* #\ ##0.0_);_(* \(#\ ##0.0\);_(* "-"_);_(@_)</c:formatCode>
                <c:ptCount val="19"/>
                <c:pt idx="0">
                  <c:v>5.6893648850087857</c:v>
                </c:pt>
                <c:pt idx="1">
                  <c:v>5.2978829637928184</c:v>
                </c:pt>
                <c:pt idx="2">
                  <c:v>5.3200334948471273</c:v>
                </c:pt>
                <c:pt idx="3">
                  <c:v>5.3220002281748648</c:v>
                </c:pt>
                <c:pt idx="4">
                  <c:v>5.4868554446486852</c:v>
                </c:pt>
                <c:pt idx="5">
                  <c:v>5.5369083006403246</c:v>
                </c:pt>
                <c:pt idx="6">
                  <c:v>5.8217761861479103</c:v>
                </c:pt>
                <c:pt idx="7">
                  <c:v>6.3267631408070626</c:v>
                </c:pt>
                <c:pt idx="8">
                  <c:v>6.8678431872254935</c:v>
                </c:pt>
                <c:pt idx="9">
                  <c:v>7.7014913310386488</c:v>
                </c:pt>
                <c:pt idx="10">
                  <c:v>8.8398482064703625</c:v>
                </c:pt>
                <c:pt idx="11">
                  <c:v>9.5136467744296418</c:v>
                </c:pt>
                <c:pt idx="12">
                  <c:v>9.494674058541106</c:v>
                </c:pt>
                <c:pt idx="13">
                  <c:v>9.7001679289904352</c:v>
                </c:pt>
                <c:pt idx="14">
                  <c:v>10.761542576196661</c:v>
                </c:pt>
                <c:pt idx="15">
                  <c:v>10.185343148755916</c:v>
                </c:pt>
                <c:pt idx="16">
                  <c:v>10.010636690802079</c:v>
                </c:pt>
                <c:pt idx="17">
                  <c:v>9.8472430993705373</c:v>
                </c:pt>
                <c:pt idx="18">
                  <c:v>9.7986541240465641</c:v>
                </c:pt>
              </c:numCache>
            </c:numRef>
          </c:val>
          <c:smooth val="0"/>
          <c:extLst>
            <c:ext xmlns:c16="http://schemas.microsoft.com/office/drawing/2014/chart" uri="{C3380CC4-5D6E-409C-BE32-E72D297353CC}">
              <c16:uniqueId val="{00000015-AD7B-4D67-83D9-A464ED06DB1E}"/>
            </c:ext>
          </c:extLst>
        </c:ser>
        <c:dLbls>
          <c:showLegendKey val="0"/>
          <c:showVal val="0"/>
          <c:showCatName val="0"/>
          <c:showSerName val="0"/>
          <c:showPercent val="0"/>
          <c:showBubbleSize val="0"/>
        </c:dLbls>
        <c:marker val="1"/>
        <c:smooth val="0"/>
        <c:axId val="3"/>
        <c:axId val="4"/>
      </c:lineChart>
      <c:catAx>
        <c:axId val="404269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8.0256821829855531E-3"/>
              <c:y val="0.3128342245989304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2696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619225482190262"/>
              <c:y val="0.3467492260061919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pie3DChart>
        <c:varyColors val="1"/>
        <c:ser>
          <c:idx val="0"/>
          <c:order val="0"/>
          <c:spPr>
            <a:solidFill>
              <a:srgbClr val="9999FF"/>
            </a:solidFill>
            <a:ln w="25400">
              <a:noFill/>
            </a:ln>
          </c:spPr>
          <c:explosion val="24"/>
          <c:dPt>
            <c:idx val="0"/>
            <c:bubble3D val="0"/>
            <c:extLst>
              <c:ext xmlns:c16="http://schemas.microsoft.com/office/drawing/2014/chart" uri="{C3380CC4-5D6E-409C-BE32-E72D297353CC}">
                <c16:uniqueId val="{00000000-B5CA-486F-B582-B13543560AFE}"/>
              </c:ext>
            </c:extLst>
          </c:dPt>
          <c:dLbls>
            <c:dLbl>
              <c:idx val="0"/>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CA-486F-B582-B13543560AFE}"/>
                </c:ext>
              </c:extLst>
            </c:dLbl>
            <c:dLbl>
              <c:idx val="1"/>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A-486F-B582-B13543560AFE}"/>
                </c:ext>
              </c:extLst>
            </c:dLbl>
            <c:dLbl>
              <c:idx val="2"/>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A-486F-B582-B13543560AFE}"/>
                </c:ext>
              </c:extLst>
            </c:dLbl>
            <c:spPr>
              <a:noFill/>
              <a:ln w="25400">
                <a:noFill/>
              </a:ln>
            </c:spPr>
            <c:txPr>
              <a:bodyPr wrap="square" lIns="38100" tIns="19050" rIns="38100" bIns="19050" anchor="ctr">
                <a:spAutoFit/>
              </a:bodyPr>
              <a:lstStyle/>
              <a:p>
                <a:pPr>
                  <a:defRPr sz="325" b="1" i="0" u="none" strike="noStrike" baseline="0">
                    <a:solidFill>
                      <a:srgbClr val="000000"/>
                    </a:solidFill>
                    <a:latin typeface="Times New Roman"/>
                    <a:ea typeface="Times New Roman"/>
                    <a:cs typeface="Times New Roman"/>
                  </a:defRPr>
                </a:pPr>
                <a:endParaRPr lang="ru-RU"/>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numRef>
              <c:f>'2.1.3.3-график'!#REF!</c:f>
              <c:numCache>
                <c:formatCode>General</c:formatCode>
                <c:ptCount val="1"/>
                <c:pt idx="0">
                  <c:v>1</c:v>
                </c:pt>
              </c:numCache>
            </c:numRef>
          </c:cat>
          <c:val>
            <c:numRef>
              <c:f>'2.1.3.3-график'!#REF!</c:f>
              <c:numCache>
                <c:formatCode>General</c:formatCode>
                <c:ptCount val="1"/>
                <c:pt idx="0">
                  <c:v>1</c:v>
                </c:pt>
              </c:numCache>
            </c:numRef>
          </c:val>
          <c:extLst>
            <c:ext xmlns:c16="http://schemas.microsoft.com/office/drawing/2014/chart" uri="{C3380CC4-5D6E-409C-BE32-E72D297353CC}">
              <c16:uniqueId val="{00000003-B5CA-486F-B582-B13543560AFE}"/>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FFFFFF"/>
      </a:solidFill>
      <a:prstDash val="solid"/>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641285254076"/>
          <c:y val="4.5602678393917948E-2"/>
          <c:w val="0.85772527972021029"/>
          <c:h val="0.73290018847368132"/>
        </c:manualLayout>
      </c:layout>
      <c:barChart>
        <c:barDir val="col"/>
        <c:grouping val="clustered"/>
        <c:varyColors val="0"/>
        <c:ser>
          <c:idx val="0"/>
          <c:order val="0"/>
          <c:tx>
            <c:strRef>
              <c:f>'2.1.3.3-график'!$B$5</c:f>
              <c:strCache>
                <c:ptCount val="1"/>
                <c:pt idx="0">
                  <c:v>ҚРҰҚ-на түсу</c:v>
                </c:pt>
              </c:strCache>
            </c:strRef>
          </c:tx>
          <c:spPr>
            <a:solidFill>
              <a:srgbClr val="9999FF"/>
            </a:solidFill>
            <a:ln w="3175">
              <a:solidFill>
                <a:srgbClr val="000000"/>
              </a:solidFill>
              <a:prstDash val="solid"/>
            </a:ln>
          </c:spPr>
          <c:invertIfNegative val="0"/>
          <c:cat>
            <c:strRef>
              <c:f>'2.1.3.3-график'!$C$4:$K$4</c:f>
              <c:strCache>
                <c:ptCount val="9"/>
                <c:pt idx="0">
                  <c:v>2007</c:v>
                </c:pt>
                <c:pt idx="1">
                  <c:v>2008</c:v>
                </c:pt>
                <c:pt idx="2">
                  <c:v>2009</c:v>
                </c:pt>
                <c:pt idx="3">
                  <c:v>2010</c:v>
                </c:pt>
                <c:pt idx="4">
                  <c:v> 2011 9 ай</c:v>
                </c:pt>
                <c:pt idx="5">
                  <c:v>2011*</c:v>
                </c:pt>
                <c:pt idx="6">
                  <c:v>2012*</c:v>
                </c:pt>
                <c:pt idx="7">
                  <c:v>2013*</c:v>
                </c:pt>
                <c:pt idx="8">
                  <c:v>2014*</c:v>
                </c:pt>
              </c:strCache>
            </c:strRef>
          </c:cat>
          <c:val>
            <c:numRef>
              <c:f>'2.1.3.3-график'!$C$5:$K$5</c:f>
              <c:numCache>
                <c:formatCode>0.0</c:formatCode>
                <c:ptCount val="9"/>
                <c:pt idx="0">
                  <c:v>1200.470067</c:v>
                </c:pt>
                <c:pt idx="1">
                  <c:v>1604.4622450000002</c:v>
                </c:pt>
                <c:pt idx="2">
                  <c:v>2339.4995320000003</c:v>
                </c:pt>
                <c:pt idx="3">
                  <c:v>2394.5247759999997</c:v>
                </c:pt>
                <c:pt idx="4">
                  <c:v>2481.6021639999999</c:v>
                </c:pt>
                <c:pt idx="5">
                  <c:v>2592.3000000000002</c:v>
                </c:pt>
                <c:pt idx="6">
                  <c:v>2230.5</c:v>
                </c:pt>
                <c:pt idx="7">
                  <c:v>1849</c:v>
                </c:pt>
                <c:pt idx="8">
                  <c:v>1794.3</c:v>
                </c:pt>
              </c:numCache>
            </c:numRef>
          </c:val>
          <c:extLst>
            <c:ext xmlns:c16="http://schemas.microsoft.com/office/drawing/2014/chart" uri="{C3380CC4-5D6E-409C-BE32-E72D297353CC}">
              <c16:uniqueId val="{00000000-333E-4CE7-B20E-DE5B294B3F0B}"/>
            </c:ext>
          </c:extLst>
        </c:ser>
        <c:ser>
          <c:idx val="1"/>
          <c:order val="1"/>
          <c:tx>
            <c:strRef>
              <c:f>'2.1.3.3-график'!$B$7</c:f>
              <c:strCache>
                <c:ptCount val="1"/>
                <c:pt idx="0">
                  <c:v>ҚРҰБ пайдалану</c:v>
                </c:pt>
              </c:strCache>
            </c:strRef>
          </c:tx>
          <c:spPr>
            <a:solidFill>
              <a:srgbClr val="993366"/>
            </a:solidFill>
            <a:ln w="12700">
              <a:solidFill>
                <a:srgbClr val="000000"/>
              </a:solidFill>
              <a:prstDash val="solid"/>
            </a:ln>
          </c:spPr>
          <c:invertIfNegative val="0"/>
          <c:cat>
            <c:strRef>
              <c:f>'2.1.3.3-график'!$C$4:$K$4</c:f>
              <c:strCache>
                <c:ptCount val="9"/>
                <c:pt idx="0">
                  <c:v>2007</c:v>
                </c:pt>
                <c:pt idx="1">
                  <c:v>2008</c:v>
                </c:pt>
                <c:pt idx="2">
                  <c:v>2009</c:v>
                </c:pt>
                <c:pt idx="3">
                  <c:v>2010</c:v>
                </c:pt>
                <c:pt idx="4">
                  <c:v> 2011 9 ай</c:v>
                </c:pt>
                <c:pt idx="5">
                  <c:v>2011*</c:v>
                </c:pt>
                <c:pt idx="6">
                  <c:v>2012*</c:v>
                </c:pt>
                <c:pt idx="7">
                  <c:v>2013*</c:v>
                </c:pt>
                <c:pt idx="8">
                  <c:v>2014*</c:v>
                </c:pt>
              </c:strCache>
            </c:strRef>
          </c:cat>
          <c:val>
            <c:numRef>
              <c:f>'2.1.3.3-график'!$C$7:$K$7</c:f>
              <c:numCache>
                <c:formatCode>0.0</c:formatCode>
                <c:ptCount val="9"/>
                <c:pt idx="0">
                  <c:v>259.31739600000003</c:v>
                </c:pt>
                <c:pt idx="1">
                  <c:v>1075.0953729999999</c:v>
                </c:pt>
                <c:pt idx="2">
                  <c:v>1107.49803</c:v>
                </c:pt>
                <c:pt idx="3">
                  <c:v>1203.9822290000002</c:v>
                </c:pt>
                <c:pt idx="4">
                  <c:v>988.20962499999996</c:v>
                </c:pt>
                <c:pt idx="5">
                  <c:v>1200</c:v>
                </c:pt>
                <c:pt idx="6">
                  <c:v>1200</c:v>
                </c:pt>
                <c:pt idx="7">
                  <c:v>1200</c:v>
                </c:pt>
                <c:pt idx="8">
                  <c:v>1200</c:v>
                </c:pt>
              </c:numCache>
            </c:numRef>
          </c:val>
          <c:extLst>
            <c:ext xmlns:c16="http://schemas.microsoft.com/office/drawing/2014/chart" uri="{C3380CC4-5D6E-409C-BE32-E72D297353CC}">
              <c16:uniqueId val="{00000001-333E-4CE7-B20E-DE5B294B3F0B}"/>
            </c:ext>
          </c:extLst>
        </c:ser>
        <c:dLbls>
          <c:showLegendKey val="0"/>
          <c:showVal val="0"/>
          <c:showCatName val="0"/>
          <c:showSerName val="0"/>
          <c:showPercent val="0"/>
          <c:showBubbleSize val="0"/>
        </c:dLbls>
        <c:gapWidth val="150"/>
        <c:axId val="404649984"/>
        <c:axId val="1"/>
      </c:barChart>
      <c:catAx>
        <c:axId val="404649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2250922509225092E-3"/>
              <c:y val="0.30944659604845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649984"/>
        <c:crosses val="autoZero"/>
        <c:crossBetween val="between"/>
      </c:valAx>
      <c:spPr>
        <a:solidFill>
          <a:srgbClr val="FFFFFF"/>
        </a:solidFill>
        <a:ln w="25400">
          <a:noFill/>
        </a:ln>
      </c:spPr>
    </c:plotArea>
    <c:legend>
      <c:legendPos val="r"/>
      <c:layout>
        <c:manualLayout>
          <c:xMode val="edge"/>
          <c:yMode val="edge"/>
          <c:x val="0.15853690004307205"/>
          <c:y val="0.89576689702338819"/>
          <c:w val="0.64431022196992105"/>
          <c:h val="9.446269095883003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9545454545454"/>
          <c:y val="5.3231939163498096E-2"/>
          <c:w val="0.80681818181818177"/>
          <c:h val="0.54752851711026618"/>
        </c:manualLayout>
      </c:layout>
      <c:lineChart>
        <c:grouping val="standard"/>
        <c:varyColors val="0"/>
        <c:ser>
          <c:idx val="0"/>
          <c:order val="0"/>
          <c:tx>
            <c:strRef>
              <c:f>'2.2.1-график'!$B$5</c:f>
              <c:strCache>
                <c:ptCount val="1"/>
                <c:pt idx="0">
                  <c:v>М3/ЖІӨ</c:v>
                </c:pt>
              </c:strCache>
            </c:strRef>
          </c:tx>
          <c:spPr>
            <a:ln w="38100">
              <a:solidFill>
                <a:srgbClr val="008000"/>
              </a:solidFill>
              <a:prstDash val="solid"/>
            </a:ln>
          </c:spPr>
          <c:marker>
            <c:symbol val="none"/>
          </c:marker>
          <c:cat>
            <c:strRef>
              <c:f>'2.2.1-график'!$C$4:$J$4</c:f>
              <c:strCache>
                <c:ptCount val="8"/>
                <c:pt idx="0">
                  <c:v>2004</c:v>
                </c:pt>
                <c:pt idx="1">
                  <c:v>2005</c:v>
                </c:pt>
                <c:pt idx="2">
                  <c:v>2006</c:v>
                </c:pt>
                <c:pt idx="3">
                  <c:v>2007</c:v>
                </c:pt>
                <c:pt idx="4">
                  <c:v>2008</c:v>
                </c:pt>
                <c:pt idx="5">
                  <c:v>2009</c:v>
                </c:pt>
                <c:pt idx="6">
                  <c:v>2010</c:v>
                </c:pt>
                <c:pt idx="7">
                  <c:v>01.10.2011*</c:v>
                </c:pt>
              </c:strCache>
            </c:strRef>
          </c:cat>
          <c:val>
            <c:numRef>
              <c:f>'2.2.1-график'!$C$5:$J$5</c:f>
              <c:numCache>
                <c:formatCode>General</c:formatCode>
                <c:ptCount val="8"/>
                <c:pt idx="0">
                  <c:v>28.1</c:v>
                </c:pt>
                <c:pt idx="1">
                  <c:v>27.2</c:v>
                </c:pt>
                <c:pt idx="2">
                  <c:v>36.6</c:v>
                </c:pt>
                <c:pt idx="3">
                  <c:v>36.799999999999997</c:v>
                </c:pt>
                <c:pt idx="4" formatCode="0.00">
                  <c:v>39.040910160384001</c:v>
                </c:pt>
                <c:pt idx="5" formatCode="0.00">
                  <c:v>44.036764696368103</c:v>
                </c:pt>
                <c:pt idx="6" formatCode="0.00">
                  <c:v>38.884377573999302</c:v>
                </c:pt>
                <c:pt idx="7" formatCode="0.00">
                  <c:v>38.686295580835399</c:v>
                </c:pt>
              </c:numCache>
            </c:numRef>
          </c:val>
          <c:smooth val="0"/>
          <c:extLst>
            <c:ext xmlns:c16="http://schemas.microsoft.com/office/drawing/2014/chart" uri="{C3380CC4-5D6E-409C-BE32-E72D297353CC}">
              <c16:uniqueId val="{00000000-D9C4-4D1A-B391-4BBFBDD2569D}"/>
            </c:ext>
          </c:extLst>
        </c:ser>
        <c:ser>
          <c:idx val="1"/>
          <c:order val="1"/>
          <c:tx>
            <c:strRef>
              <c:f>'2.2.1-график'!$B$6</c:f>
              <c:strCache>
                <c:ptCount val="1"/>
                <c:pt idx="0">
                  <c:v>ЖІӨ-ге ЕДБ-ның кредиттері</c:v>
                </c:pt>
              </c:strCache>
            </c:strRef>
          </c:tx>
          <c:spPr>
            <a:ln w="25400">
              <a:solidFill>
                <a:srgbClr val="000080"/>
              </a:solidFill>
              <a:prstDash val="solid"/>
            </a:ln>
          </c:spPr>
          <c:marker>
            <c:symbol val="diamond"/>
            <c:size val="4"/>
            <c:spPr>
              <a:solidFill>
                <a:srgbClr val="0000FF"/>
              </a:solidFill>
              <a:ln>
                <a:solidFill>
                  <a:srgbClr val="0000FF"/>
                </a:solidFill>
                <a:prstDash val="solid"/>
              </a:ln>
            </c:spPr>
          </c:marker>
          <c:cat>
            <c:strRef>
              <c:f>'2.2.1-график'!$C$4:$J$4</c:f>
              <c:strCache>
                <c:ptCount val="8"/>
                <c:pt idx="0">
                  <c:v>2004</c:v>
                </c:pt>
                <c:pt idx="1">
                  <c:v>2005</c:v>
                </c:pt>
                <c:pt idx="2">
                  <c:v>2006</c:v>
                </c:pt>
                <c:pt idx="3">
                  <c:v>2007</c:v>
                </c:pt>
                <c:pt idx="4">
                  <c:v>2008</c:v>
                </c:pt>
                <c:pt idx="5">
                  <c:v>2009</c:v>
                </c:pt>
                <c:pt idx="6">
                  <c:v>2010</c:v>
                </c:pt>
                <c:pt idx="7">
                  <c:v>01.10.2011*</c:v>
                </c:pt>
              </c:strCache>
            </c:strRef>
          </c:cat>
          <c:val>
            <c:numRef>
              <c:f>'2.2.1-график'!$C$6:$J$6</c:f>
              <c:numCache>
                <c:formatCode>General</c:formatCode>
                <c:ptCount val="8"/>
                <c:pt idx="0">
                  <c:v>25.2</c:v>
                </c:pt>
                <c:pt idx="1">
                  <c:v>34.1</c:v>
                </c:pt>
                <c:pt idx="2">
                  <c:v>46.7</c:v>
                </c:pt>
                <c:pt idx="3">
                  <c:v>57.8</c:v>
                </c:pt>
                <c:pt idx="4" formatCode="0.00">
                  <c:v>46.473085379489198</c:v>
                </c:pt>
                <c:pt idx="5" formatCode="0.00">
                  <c:v>44.958575843242798</c:v>
                </c:pt>
                <c:pt idx="6" formatCode="0.00">
                  <c:v>34.821760126060703</c:v>
                </c:pt>
                <c:pt idx="7" formatCode="0.00">
                  <c:v>33.170799651297699</c:v>
                </c:pt>
              </c:numCache>
            </c:numRef>
          </c:val>
          <c:smooth val="0"/>
          <c:extLst>
            <c:ext xmlns:c16="http://schemas.microsoft.com/office/drawing/2014/chart" uri="{C3380CC4-5D6E-409C-BE32-E72D297353CC}">
              <c16:uniqueId val="{00000001-D9C4-4D1A-B391-4BBFBDD2569D}"/>
            </c:ext>
          </c:extLst>
        </c:ser>
        <c:ser>
          <c:idx val="2"/>
          <c:order val="2"/>
          <c:tx>
            <c:strRef>
              <c:f>'2.2.1-график'!$B$7</c:f>
              <c:strCache>
                <c:ptCount val="1"/>
                <c:pt idx="0">
                  <c:v>ЖІӨ-ге резиденттердің депозиттері</c:v>
                </c:pt>
              </c:strCache>
            </c:strRef>
          </c:tx>
          <c:spPr>
            <a:ln w="38100">
              <a:solidFill>
                <a:srgbClr val="FF0000"/>
              </a:solidFill>
              <a:prstDash val="sysDash"/>
            </a:ln>
          </c:spPr>
          <c:marker>
            <c:symbol val="none"/>
          </c:marker>
          <c:cat>
            <c:strRef>
              <c:f>'2.2.1-график'!$C$4:$J$4</c:f>
              <c:strCache>
                <c:ptCount val="8"/>
                <c:pt idx="0">
                  <c:v>2004</c:v>
                </c:pt>
                <c:pt idx="1">
                  <c:v>2005</c:v>
                </c:pt>
                <c:pt idx="2">
                  <c:v>2006</c:v>
                </c:pt>
                <c:pt idx="3">
                  <c:v>2007</c:v>
                </c:pt>
                <c:pt idx="4">
                  <c:v>2008</c:v>
                </c:pt>
                <c:pt idx="5">
                  <c:v>2009</c:v>
                </c:pt>
                <c:pt idx="6">
                  <c:v>2010</c:v>
                </c:pt>
                <c:pt idx="7">
                  <c:v>01.10.2011*</c:v>
                </c:pt>
              </c:strCache>
            </c:strRef>
          </c:cat>
          <c:val>
            <c:numRef>
              <c:f>'2.2.1-график'!$C$7:$J$7</c:f>
              <c:numCache>
                <c:formatCode>General</c:formatCode>
                <c:ptCount val="8"/>
                <c:pt idx="0">
                  <c:v>21.6</c:v>
                </c:pt>
                <c:pt idx="1">
                  <c:v>21.8</c:v>
                </c:pt>
                <c:pt idx="2">
                  <c:v>30.3</c:v>
                </c:pt>
                <c:pt idx="3">
                  <c:v>31</c:v>
                </c:pt>
                <c:pt idx="4" formatCode="0.00">
                  <c:v>33.697068076205802</c:v>
                </c:pt>
                <c:pt idx="5" formatCode="0.00">
                  <c:v>38.073822439662798</c:v>
                </c:pt>
                <c:pt idx="6" formatCode="0.00">
                  <c:v>33.619831242138297</c:v>
                </c:pt>
                <c:pt idx="7" formatCode="0.00">
                  <c:v>33.720365673031203</c:v>
                </c:pt>
              </c:numCache>
            </c:numRef>
          </c:val>
          <c:smooth val="0"/>
          <c:extLst>
            <c:ext xmlns:c16="http://schemas.microsoft.com/office/drawing/2014/chart" uri="{C3380CC4-5D6E-409C-BE32-E72D297353CC}">
              <c16:uniqueId val="{00000002-D9C4-4D1A-B391-4BBFBDD2569D}"/>
            </c:ext>
          </c:extLst>
        </c:ser>
        <c:ser>
          <c:idx val="4"/>
          <c:order val="4"/>
          <c:tx>
            <c:strRef>
              <c:f>'2.2.1-график'!$B$9</c:f>
              <c:strCache>
                <c:ptCount val="1"/>
                <c:pt idx="0">
                  <c:v>ЖІӨ-ге жинқталған зейнетақы қаражаты</c:v>
                </c:pt>
              </c:strCache>
            </c:strRef>
          </c:tx>
          <c:spPr>
            <a:ln w="25400">
              <a:solidFill>
                <a:srgbClr val="800080"/>
              </a:solidFill>
              <a:prstDash val="solid"/>
            </a:ln>
          </c:spPr>
          <c:marker>
            <c:symbol val="diamond"/>
            <c:size val="5"/>
            <c:spPr>
              <a:solidFill>
                <a:srgbClr val="008000"/>
              </a:solidFill>
              <a:ln>
                <a:solidFill>
                  <a:srgbClr val="008000"/>
                </a:solidFill>
                <a:prstDash val="solid"/>
              </a:ln>
            </c:spPr>
          </c:marker>
          <c:cat>
            <c:strRef>
              <c:f>'2.2.1-график'!$C$4:$J$4</c:f>
              <c:strCache>
                <c:ptCount val="8"/>
                <c:pt idx="0">
                  <c:v>2004</c:v>
                </c:pt>
                <c:pt idx="1">
                  <c:v>2005</c:v>
                </c:pt>
                <c:pt idx="2">
                  <c:v>2006</c:v>
                </c:pt>
                <c:pt idx="3">
                  <c:v>2007</c:v>
                </c:pt>
                <c:pt idx="4">
                  <c:v>2008</c:v>
                </c:pt>
                <c:pt idx="5">
                  <c:v>2009</c:v>
                </c:pt>
                <c:pt idx="6">
                  <c:v>2010</c:v>
                </c:pt>
                <c:pt idx="7">
                  <c:v>01.10.2011*</c:v>
                </c:pt>
              </c:strCache>
            </c:strRef>
          </c:cat>
          <c:val>
            <c:numRef>
              <c:f>'2.2.1-график'!$C$9:$J$9</c:f>
              <c:numCache>
                <c:formatCode>0.00</c:formatCode>
                <c:ptCount val="8"/>
                <c:pt idx="0">
                  <c:v>8.2449922991208506</c:v>
                </c:pt>
                <c:pt idx="1">
                  <c:v>8.5445402979545193</c:v>
                </c:pt>
                <c:pt idx="2">
                  <c:v>8.9066031104007823</c:v>
                </c:pt>
                <c:pt idx="3">
                  <c:v>9.4018700971525391</c:v>
                </c:pt>
                <c:pt idx="4">
                  <c:v>8.8489152021966202</c:v>
                </c:pt>
                <c:pt idx="5">
                  <c:v>10.93924691640178</c:v>
                </c:pt>
                <c:pt idx="6">
                  <c:v>10.351342271650037</c:v>
                </c:pt>
                <c:pt idx="7">
                  <c:v>9.9359822255636807</c:v>
                </c:pt>
              </c:numCache>
            </c:numRef>
          </c:val>
          <c:smooth val="0"/>
          <c:extLst>
            <c:ext xmlns:c16="http://schemas.microsoft.com/office/drawing/2014/chart" uri="{C3380CC4-5D6E-409C-BE32-E72D297353CC}">
              <c16:uniqueId val="{00000003-D9C4-4D1A-B391-4BBFBDD2569D}"/>
            </c:ext>
          </c:extLst>
        </c:ser>
        <c:dLbls>
          <c:showLegendKey val="0"/>
          <c:showVal val="0"/>
          <c:showCatName val="0"/>
          <c:showSerName val="0"/>
          <c:showPercent val="0"/>
          <c:showBubbleSize val="0"/>
        </c:dLbls>
        <c:marker val="1"/>
        <c:smooth val="0"/>
        <c:axId val="404657528"/>
        <c:axId val="1"/>
      </c:lineChart>
      <c:lineChart>
        <c:grouping val="standard"/>
        <c:varyColors val="0"/>
        <c:ser>
          <c:idx val="3"/>
          <c:order val="3"/>
          <c:tx>
            <c:strRef>
              <c:f>'2.2.1-график'!$B$8</c:f>
              <c:strCache>
                <c:ptCount val="1"/>
                <c:pt idx="0">
                  <c:v>ЖІӨ-ге сақтандыру сыйлықақылары (оң жақ ось)</c:v>
                </c:pt>
              </c:strCache>
            </c:strRef>
          </c:tx>
          <c:spPr>
            <a:ln w="25400">
              <a:solidFill>
                <a:srgbClr val="0066CC"/>
              </a:solidFill>
              <a:prstDash val="solid"/>
            </a:ln>
          </c:spPr>
          <c:marker>
            <c:symbol val="circle"/>
            <c:size val="5"/>
            <c:spPr>
              <a:solidFill>
                <a:srgbClr val="00FFFF"/>
              </a:solidFill>
              <a:ln>
                <a:solidFill>
                  <a:srgbClr val="00FFFF"/>
                </a:solidFill>
                <a:prstDash val="solid"/>
              </a:ln>
            </c:spPr>
          </c:marker>
          <c:cat>
            <c:strRef>
              <c:f>'2.2.1-график'!$C$4:$J$4</c:f>
              <c:strCache>
                <c:ptCount val="8"/>
                <c:pt idx="0">
                  <c:v>2004</c:v>
                </c:pt>
                <c:pt idx="1">
                  <c:v>2005</c:v>
                </c:pt>
                <c:pt idx="2">
                  <c:v>2006</c:v>
                </c:pt>
                <c:pt idx="3">
                  <c:v>2007</c:v>
                </c:pt>
                <c:pt idx="4">
                  <c:v>2008</c:v>
                </c:pt>
                <c:pt idx="5">
                  <c:v>2009</c:v>
                </c:pt>
                <c:pt idx="6">
                  <c:v>2010</c:v>
                </c:pt>
                <c:pt idx="7">
                  <c:v>01.10.2011*</c:v>
                </c:pt>
              </c:strCache>
            </c:strRef>
          </c:cat>
          <c:val>
            <c:numRef>
              <c:f>'2.2.1-график'!$C$8:$J$8</c:f>
              <c:numCache>
                <c:formatCode>0.00</c:formatCode>
                <c:ptCount val="8"/>
                <c:pt idx="0">
                  <c:v>0.68104483238726921</c:v>
                </c:pt>
                <c:pt idx="1">
                  <c:v>0.88429404528187938</c:v>
                </c:pt>
                <c:pt idx="2">
                  <c:v>1.1774922232147857</c:v>
                </c:pt>
                <c:pt idx="3">
                  <c:v>1.1466566037289472</c:v>
                </c:pt>
                <c:pt idx="4">
                  <c:v>0.8315471992159531</c:v>
                </c:pt>
                <c:pt idx="5">
                  <c:v>0.66611036788334088</c:v>
                </c:pt>
                <c:pt idx="6">
                  <c:v>0.64157956925797355</c:v>
                </c:pt>
                <c:pt idx="7">
                  <c:v>0.57755298303445002</c:v>
                </c:pt>
              </c:numCache>
            </c:numRef>
          </c:val>
          <c:smooth val="0"/>
          <c:extLst>
            <c:ext xmlns:c16="http://schemas.microsoft.com/office/drawing/2014/chart" uri="{C3380CC4-5D6E-409C-BE32-E72D297353CC}">
              <c16:uniqueId val="{00000004-D9C4-4D1A-B391-4BBFBDD2569D}"/>
            </c:ext>
          </c:extLst>
        </c:ser>
        <c:dLbls>
          <c:showLegendKey val="0"/>
          <c:showVal val="0"/>
          <c:showCatName val="0"/>
          <c:showSerName val="0"/>
          <c:showPercent val="0"/>
          <c:showBubbleSize val="0"/>
        </c:dLbls>
        <c:marker val="1"/>
        <c:smooth val="0"/>
        <c:axId val="3"/>
        <c:axId val="4"/>
      </c:lineChart>
      <c:catAx>
        <c:axId val="404657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4204545454545454E-2"/>
              <c:y val="0.25095057034220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6575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4204545454545454E-2"/>
          <c:y val="0.73003802281368824"/>
          <c:w val="0.97443181818181823"/>
          <c:h val="0.2471482889733840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602620087336247E-2"/>
          <c:y val="4.0345821325648415E-2"/>
          <c:w val="0.888646288209607"/>
          <c:h val="0.48126801152737753"/>
        </c:manualLayout>
      </c:layout>
      <c:lineChart>
        <c:grouping val="standard"/>
        <c:varyColors val="0"/>
        <c:ser>
          <c:idx val="0"/>
          <c:order val="0"/>
          <c:tx>
            <c:strRef>
              <c:f>'2.2.2-график'!$D$4</c:f>
              <c:strCache>
                <c:ptCount val="1"/>
                <c:pt idx="0">
                  <c:v>Ауыл шаруашылығы</c:v>
                </c:pt>
              </c:strCache>
            </c:strRef>
          </c:tx>
          <c:spPr>
            <a:ln w="25400">
              <a:solidFill>
                <a:srgbClr val="008000"/>
              </a:solidFill>
              <a:prstDash val="lgDash"/>
            </a:ln>
          </c:spPr>
          <c:marker>
            <c:symbol val="square"/>
            <c:size val="5"/>
            <c:spPr>
              <a:solidFill>
                <a:srgbClr val="008000"/>
              </a:solidFill>
              <a:ln>
                <a:solidFill>
                  <a:srgbClr val="008000"/>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'2.2.2-график'!$D$5:$D$35</c:f>
              <c:numCache>
                <c:formatCode>0.00</c:formatCode>
                <c:ptCount val="31"/>
                <c:pt idx="0">
                  <c:v>0.16880071245463607</c:v>
                </c:pt>
                <c:pt idx="1">
                  <c:v>0.17957828843454052</c:v>
                </c:pt>
                <c:pt idx="2">
                  <c:v>0.16166894840229712</c:v>
                </c:pt>
                <c:pt idx="3">
                  <c:v>0.14326216209061524</c:v>
                </c:pt>
                <c:pt idx="4">
                  <c:v>0.14132110208342005</c:v>
                </c:pt>
                <c:pt idx="5">
                  <c:v>0.16387431097101832</c:v>
                </c:pt>
                <c:pt idx="6">
                  <c:v>0.1570599594253704</c:v>
                </c:pt>
                <c:pt idx="7">
                  <c:v>0.13879076563171464</c:v>
                </c:pt>
                <c:pt idx="8">
                  <c:v>0.14033225407102057</c:v>
                </c:pt>
                <c:pt idx="9">
                  <c:v>0.13984532549567324</c:v>
                </c:pt>
                <c:pt idx="10">
                  <c:v>0.15025340765298892</c:v>
                </c:pt>
                <c:pt idx="11">
                  <c:v>0.16424300293168159</c:v>
                </c:pt>
                <c:pt idx="12">
                  <c:v>0.16170602673765533</c:v>
                </c:pt>
                <c:pt idx="13">
                  <c:v>0.15941501930600224</c:v>
                </c:pt>
                <c:pt idx="14">
                  <c:v>0.17525989003560319</c:v>
                </c:pt>
                <c:pt idx="16">
                  <c:v>0.27539514638868873</c:v>
                </c:pt>
                <c:pt idx="17">
                  <c:v>0.27282587813523324</c:v>
                </c:pt>
                <c:pt idx="18">
                  <c:v>0.21654470480031243</c:v>
                </c:pt>
                <c:pt idx="19">
                  <c:v>0.22244687775503799</c:v>
                </c:pt>
                <c:pt idx="20">
                  <c:v>0.21884238628961172</c:v>
                </c:pt>
                <c:pt idx="21">
                  <c:v>0.22575616379517616</c:v>
                </c:pt>
                <c:pt idx="22">
                  <c:v>0.22108703924783507</c:v>
                </c:pt>
                <c:pt idx="23">
                  <c:v>0.20435726599246395</c:v>
                </c:pt>
                <c:pt idx="24">
                  <c:v>0.19895071559616948</c:v>
                </c:pt>
                <c:pt idx="25">
                  <c:v>0.19353466166051367</c:v>
                </c:pt>
                <c:pt idx="26">
                  <c:v>0.21033500753024037</c:v>
                </c:pt>
                <c:pt idx="27">
                  <c:v>0.23154615568226825</c:v>
                </c:pt>
                <c:pt idx="28">
                  <c:v>0.22536820019507103</c:v>
                </c:pt>
                <c:pt idx="29">
                  <c:v>0.21357232351858543</c:v>
                </c:pt>
                <c:pt idx="30">
                  <c:v>0.23588256418154802</c:v>
                </c:pt>
              </c:numCache>
            </c:numRef>
          </c:val>
          <c:smooth val="0"/>
          <c:extLst>
            <c:ext xmlns:c16="http://schemas.microsoft.com/office/drawing/2014/chart" uri="{C3380CC4-5D6E-409C-BE32-E72D297353CC}">
              <c16:uniqueId val="{00000000-F60F-4A38-A067-5048E98C68D9}"/>
            </c:ext>
          </c:extLst>
        </c:ser>
        <c:ser>
          <c:idx val="1"/>
          <c:order val="1"/>
          <c:tx>
            <c:strRef>
              <c:f>'2.2.2-график'!$E$4</c:f>
              <c:strCache>
                <c:ptCount val="1"/>
                <c:pt idx="0">
                  <c:v>Өнеркәсіп</c:v>
                </c:pt>
              </c:strCache>
            </c:strRef>
          </c:tx>
          <c:spPr>
            <a:ln w="25400">
              <a:solidFill>
                <a:srgbClr val="FF00FF"/>
              </a:solidFill>
              <a:prstDash val="solid"/>
            </a:ln>
          </c:spPr>
          <c:marker>
            <c:symbol val="dot"/>
            <c:size val="5"/>
            <c:spPr>
              <a:solidFill>
                <a:srgbClr val="FF00FF"/>
              </a:solidFill>
              <a:ln>
                <a:solidFill>
                  <a:srgbClr val="FF00FF"/>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'2.2.2-график'!$E$5:$E$35</c:f>
              <c:numCache>
                <c:formatCode>0.00</c:formatCode>
                <c:ptCount val="31"/>
                <c:pt idx="0">
                  <c:v>7.4896522447591207E-2</c:v>
                </c:pt>
                <c:pt idx="1">
                  <c:v>7.8652098277980961E-2</c:v>
                </c:pt>
                <c:pt idx="2">
                  <c:v>7.6258327138231885E-2</c:v>
                </c:pt>
                <c:pt idx="3">
                  <c:v>8.2968020839724363E-2</c:v>
                </c:pt>
                <c:pt idx="4">
                  <c:v>9.1005490202690248E-2</c:v>
                </c:pt>
                <c:pt idx="5">
                  <c:v>8.5265046213828508E-2</c:v>
                </c:pt>
                <c:pt idx="6">
                  <c:v>8.9940593493684814E-2</c:v>
                </c:pt>
                <c:pt idx="7">
                  <c:v>7.8329445752613705E-2</c:v>
                </c:pt>
                <c:pt idx="8">
                  <c:v>8.0530729817301694E-2</c:v>
                </c:pt>
                <c:pt idx="9">
                  <c:v>8.5062463619038117E-2</c:v>
                </c:pt>
                <c:pt idx="10">
                  <c:v>9.3906451170684996E-2</c:v>
                </c:pt>
                <c:pt idx="11">
                  <c:v>9.0264445571446417E-2</c:v>
                </c:pt>
                <c:pt idx="12">
                  <c:v>8.7059027771121233E-2</c:v>
                </c:pt>
                <c:pt idx="13">
                  <c:v>8.5772834064226394E-2</c:v>
                </c:pt>
                <c:pt idx="14">
                  <c:v>7.8620228091587918E-2</c:v>
                </c:pt>
                <c:pt idx="16">
                  <c:v>0.1769806326330424</c:v>
                </c:pt>
                <c:pt idx="17">
                  <c:v>0.18344560416955849</c:v>
                </c:pt>
                <c:pt idx="18">
                  <c:v>0.1780746797349349</c:v>
                </c:pt>
                <c:pt idx="19">
                  <c:v>0.19031762053438109</c:v>
                </c:pt>
                <c:pt idx="20">
                  <c:v>0.20532024906675708</c:v>
                </c:pt>
                <c:pt idx="21">
                  <c:v>0.18665649032438678</c:v>
                </c:pt>
                <c:pt idx="22">
                  <c:v>0.19409390470092361</c:v>
                </c:pt>
                <c:pt idx="23">
                  <c:v>0.17006597439472484</c:v>
                </c:pt>
                <c:pt idx="24">
                  <c:v>0.18107354950368462</c:v>
                </c:pt>
                <c:pt idx="25">
                  <c:v>0.19016233447810221</c:v>
                </c:pt>
                <c:pt idx="26">
                  <c:v>0.21123669344674406</c:v>
                </c:pt>
                <c:pt idx="27">
                  <c:v>0.20468791870122682</c:v>
                </c:pt>
                <c:pt idx="28">
                  <c:v>0.19607290939598845</c:v>
                </c:pt>
                <c:pt idx="29">
                  <c:v>0.19203303798199881</c:v>
                </c:pt>
                <c:pt idx="30">
                  <c:v>0.17846558561583861</c:v>
                </c:pt>
              </c:numCache>
            </c:numRef>
          </c:val>
          <c:smooth val="0"/>
          <c:extLst>
            <c:ext xmlns:c16="http://schemas.microsoft.com/office/drawing/2014/chart" uri="{C3380CC4-5D6E-409C-BE32-E72D297353CC}">
              <c16:uniqueId val="{00000001-F60F-4A38-A067-5048E98C68D9}"/>
            </c:ext>
          </c:extLst>
        </c:ser>
        <c:ser>
          <c:idx val="2"/>
          <c:order val="2"/>
          <c:tx>
            <c:strRef>
              <c:f>'2.2.2-график'!$F$4</c:f>
              <c:strCache>
                <c:ptCount val="1"/>
                <c:pt idx="0">
                  <c:v>Құрылыс</c:v>
                </c:pt>
              </c:strCache>
            </c:strRef>
          </c:tx>
          <c:spPr>
            <a:ln w="25400">
              <a:solidFill>
                <a:srgbClr val="FF6600"/>
              </a:solidFill>
              <a:prstDash val="solid"/>
            </a:ln>
          </c:spPr>
          <c:marker>
            <c:symbol val="diamond"/>
            <c:size val="5"/>
            <c:spPr>
              <a:solidFill>
                <a:srgbClr val="FF6600"/>
              </a:solidFill>
              <a:ln>
                <a:solidFill>
                  <a:srgbClr val="FF6600"/>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'2.2.2-график'!$F$5:$F$35</c:f>
              <c:numCache>
                <c:formatCode>0.00</c:formatCode>
                <c:ptCount val="31"/>
                <c:pt idx="0">
                  <c:v>0.15916249922075945</c:v>
                </c:pt>
                <c:pt idx="1">
                  <c:v>0.1600663779711381</c:v>
                </c:pt>
                <c:pt idx="2">
                  <c:v>0.20174560698793181</c:v>
                </c:pt>
                <c:pt idx="3">
                  <c:v>0.22118431475882325</c:v>
                </c:pt>
                <c:pt idx="4">
                  <c:v>0.19173172198157074</c:v>
                </c:pt>
                <c:pt idx="5">
                  <c:v>0.19798461734764522</c:v>
                </c:pt>
                <c:pt idx="6">
                  <c:v>0.19811036837952195</c:v>
                </c:pt>
                <c:pt idx="7">
                  <c:v>0.19048859495976173</c:v>
                </c:pt>
                <c:pt idx="8">
                  <c:v>0.20315924875777139</c:v>
                </c:pt>
                <c:pt idx="9">
                  <c:v>0.18817412052968827</c:v>
                </c:pt>
                <c:pt idx="10">
                  <c:v>0.18101229082459894</c:v>
                </c:pt>
                <c:pt idx="11">
                  <c:v>0.18698604985003642</c:v>
                </c:pt>
                <c:pt idx="12">
                  <c:v>0.20764899747898971</c:v>
                </c:pt>
                <c:pt idx="13">
                  <c:v>0.1911750275750847</c:v>
                </c:pt>
                <c:pt idx="14">
                  <c:v>0.17790678965768267</c:v>
                </c:pt>
                <c:pt idx="16">
                  <c:v>0.17554643401368822</c:v>
                </c:pt>
                <c:pt idx="17">
                  <c:v>0.18017774744732773</c:v>
                </c:pt>
                <c:pt idx="18">
                  <c:v>0.22629855677155408</c:v>
                </c:pt>
                <c:pt idx="19">
                  <c:v>0.24610080353067096</c:v>
                </c:pt>
                <c:pt idx="20">
                  <c:v>0.21382538980424612</c:v>
                </c:pt>
                <c:pt idx="21">
                  <c:v>0.1998130699033932</c:v>
                </c:pt>
                <c:pt idx="22">
                  <c:v>0.20288198945720579</c:v>
                </c:pt>
                <c:pt idx="23">
                  <c:v>0.21009861239839081</c:v>
                </c:pt>
                <c:pt idx="24">
                  <c:v>0.2308772502377201</c:v>
                </c:pt>
                <c:pt idx="25">
                  <c:v>0.21156352959628572</c:v>
                </c:pt>
                <c:pt idx="26">
                  <c:v>0.21214356587570096</c:v>
                </c:pt>
                <c:pt idx="27">
                  <c:v>0.22150101496212224</c:v>
                </c:pt>
                <c:pt idx="28">
                  <c:v>0.25115336217060485</c:v>
                </c:pt>
                <c:pt idx="29">
                  <c:v>0.24174001334154047</c:v>
                </c:pt>
                <c:pt idx="30">
                  <c:v>0.23817089435698635</c:v>
                </c:pt>
              </c:numCache>
            </c:numRef>
          </c:val>
          <c:smooth val="0"/>
          <c:extLst>
            <c:ext xmlns:c16="http://schemas.microsoft.com/office/drawing/2014/chart" uri="{C3380CC4-5D6E-409C-BE32-E72D297353CC}">
              <c16:uniqueId val="{00000002-F60F-4A38-A067-5048E98C68D9}"/>
            </c:ext>
          </c:extLst>
        </c:ser>
        <c:ser>
          <c:idx val="3"/>
          <c:order val="3"/>
          <c:tx>
            <c:strRef>
              <c:f>'2.2.2-график'!$G$4</c:f>
              <c:strCache>
                <c:ptCount val="1"/>
                <c:pt idx="0">
                  <c:v>Сауда</c:v>
                </c:pt>
              </c:strCache>
            </c:strRef>
          </c:tx>
          <c:spPr>
            <a:ln w="25400">
              <a:solidFill>
                <a:srgbClr val="0000FF"/>
              </a:solidFill>
              <a:prstDash val="sysDash"/>
            </a:ln>
          </c:spPr>
          <c:marker>
            <c:symbol val="circle"/>
            <c:size val="5"/>
            <c:spPr>
              <a:solidFill>
                <a:srgbClr val="0000FF"/>
              </a:solidFill>
              <a:ln>
                <a:solidFill>
                  <a:srgbClr val="0000FF"/>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'2.2.2-график'!$G$5:$G$35</c:f>
              <c:numCache>
                <c:formatCode>0.00</c:formatCode>
                <c:ptCount val="31"/>
                <c:pt idx="0">
                  <c:v>0.27397360895862211</c:v>
                </c:pt>
                <c:pt idx="1">
                  <c:v>0.25515436593919305</c:v>
                </c:pt>
                <c:pt idx="2">
                  <c:v>0.22647008263135926</c:v>
                </c:pt>
                <c:pt idx="3">
                  <c:v>0.22268151037866896</c:v>
                </c:pt>
                <c:pt idx="4">
                  <c:v>0.21165774900403087</c:v>
                </c:pt>
                <c:pt idx="5">
                  <c:v>0.24392414341277288</c:v>
                </c:pt>
                <c:pt idx="6">
                  <c:v>0.23610450990663734</c:v>
                </c:pt>
                <c:pt idx="7">
                  <c:v>0.19868191100954549</c:v>
                </c:pt>
                <c:pt idx="8">
                  <c:v>0.20699813216183774</c:v>
                </c:pt>
                <c:pt idx="9">
                  <c:v>0.18553447599034312</c:v>
                </c:pt>
                <c:pt idx="10">
                  <c:v>0.1814171253797143</c:v>
                </c:pt>
                <c:pt idx="11">
                  <c:v>0.17555898345532234</c:v>
                </c:pt>
                <c:pt idx="12">
                  <c:v>0.16721046479604945</c:v>
                </c:pt>
                <c:pt idx="13">
                  <c:v>0.16942841015796734</c:v>
                </c:pt>
                <c:pt idx="14">
                  <c:v>0.16404103016938834</c:v>
                </c:pt>
                <c:pt idx="16">
                  <c:v>0.33823769316966373</c:v>
                </c:pt>
                <c:pt idx="17">
                  <c:v>0.31995810040571082</c:v>
                </c:pt>
                <c:pt idx="18">
                  <c:v>0.28517180692490063</c:v>
                </c:pt>
                <c:pt idx="19">
                  <c:v>0.28052644029876561</c:v>
                </c:pt>
                <c:pt idx="20">
                  <c:v>0.27124389520489817</c:v>
                </c:pt>
                <c:pt idx="21">
                  <c:v>0.29189205048345851</c:v>
                </c:pt>
                <c:pt idx="22">
                  <c:v>0.31152972743075075</c:v>
                </c:pt>
                <c:pt idx="23">
                  <c:v>0.25467374842775387</c:v>
                </c:pt>
                <c:pt idx="24">
                  <c:v>0.25633844009782292</c:v>
                </c:pt>
                <c:pt idx="25">
                  <c:v>0.25547306824611288</c:v>
                </c:pt>
                <c:pt idx="26">
                  <c:v>0.25229241299350968</c:v>
                </c:pt>
                <c:pt idx="27">
                  <c:v>0.29067249879360679</c:v>
                </c:pt>
                <c:pt idx="28">
                  <c:v>0.25526032726700154</c:v>
                </c:pt>
                <c:pt idx="29">
                  <c:v>0.24432452801029333</c:v>
                </c:pt>
                <c:pt idx="30">
                  <c:v>0.24385566067602563</c:v>
                </c:pt>
              </c:numCache>
            </c:numRef>
          </c:val>
          <c:smooth val="0"/>
          <c:extLst>
            <c:ext xmlns:c16="http://schemas.microsoft.com/office/drawing/2014/chart" uri="{C3380CC4-5D6E-409C-BE32-E72D297353CC}">
              <c16:uniqueId val="{00000003-F60F-4A38-A067-5048E98C68D9}"/>
            </c:ext>
          </c:extLst>
        </c:ser>
        <c:ser>
          <c:idx val="4"/>
          <c:order val="4"/>
          <c:tx>
            <c:strRef>
              <c:f>'2.2.2-график'!$H$4</c:f>
              <c:strCache>
                <c:ptCount val="1"/>
                <c:pt idx="0">
                  <c:v>Көлік және байланыс</c:v>
                </c:pt>
              </c:strCache>
            </c:strRef>
          </c:tx>
          <c:spPr>
            <a:ln w="25400">
              <a:solidFill>
                <a:srgbClr val="800080"/>
              </a:solidFill>
              <a:prstDash val="solid"/>
            </a:ln>
          </c:spPr>
          <c:marker>
            <c:symbol val="star"/>
            <c:size val="5"/>
            <c:spPr>
              <a:noFill/>
              <a:ln>
                <a:solidFill>
                  <a:srgbClr val="800080"/>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'2.2.2-график'!$H$5:$H$35</c:f>
              <c:numCache>
                <c:formatCode>0.00</c:formatCode>
                <c:ptCount val="31"/>
                <c:pt idx="0">
                  <c:v>0.11425816522344809</c:v>
                </c:pt>
                <c:pt idx="1">
                  <c:v>0.117506067455629</c:v>
                </c:pt>
                <c:pt idx="2">
                  <c:v>0.11716939025454524</c:v>
                </c:pt>
                <c:pt idx="3">
                  <c:v>0.17555248166342122</c:v>
                </c:pt>
                <c:pt idx="4">
                  <c:v>0.25336326979808133</c:v>
                </c:pt>
                <c:pt idx="5">
                  <c:v>0.27952921467539943</c:v>
                </c:pt>
                <c:pt idx="6">
                  <c:v>0.27237863495164694</c:v>
                </c:pt>
                <c:pt idx="7">
                  <c:v>0.24815973483081194</c:v>
                </c:pt>
                <c:pt idx="8">
                  <c:v>0.25043415638671435</c:v>
                </c:pt>
                <c:pt idx="9">
                  <c:v>0.25826593982722895</c:v>
                </c:pt>
                <c:pt idx="10">
                  <c:v>0.24777574089141885</c:v>
                </c:pt>
                <c:pt idx="11">
                  <c:v>0.25252566982782643</c:v>
                </c:pt>
                <c:pt idx="12">
                  <c:v>0.23791396538186221</c:v>
                </c:pt>
                <c:pt idx="13">
                  <c:v>0.23477411895575567</c:v>
                </c:pt>
                <c:pt idx="14">
                  <c:v>0.23992604248741498</c:v>
                </c:pt>
                <c:pt idx="16">
                  <c:v>0.26296116729504992</c:v>
                </c:pt>
                <c:pt idx="17">
                  <c:v>0.27856304466176329</c:v>
                </c:pt>
                <c:pt idx="18">
                  <c:v>0.25744612408257789</c:v>
                </c:pt>
                <c:pt idx="19">
                  <c:v>0.37020027687911</c:v>
                </c:pt>
                <c:pt idx="20">
                  <c:v>0.4138165963283143</c:v>
                </c:pt>
                <c:pt idx="21">
                  <c:v>0.47103303945959085</c:v>
                </c:pt>
                <c:pt idx="22">
                  <c:v>0.47731993303856368</c:v>
                </c:pt>
                <c:pt idx="23">
                  <c:v>0.45566981704694992</c:v>
                </c:pt>
                <c:pt idx="24">
                  <c:v>0.47480994429601842</c:v>
                </c:pt>
                <c:pt idx="25">
                  <c:v>0.48761180639004581</c:v>
                </c:pt>
                <c:pt idx="26">
                  <c:v>0.47158575011188525</c:v>
                </c:pt>
                <c:pt idx="27">
                  <c:v>0.46829083818609712</c:v>
                </c:pt>
                <c:pt idx="28">
                  <c:v>0.44042645762116533</c:v>
                </c:pt>
                <c:pt idx="29">
                  <c:v>0.43422060830922576</c:v>
                </c:pt>
                <c:pt idx="30">
                  <c:v>0.44604303179169846</c:v>
                </c:pt>
              </c:numCache>
            </c:numRef>
          </c:val>
          <c:smooth val="0"/>
          <c:extLst>
            <c:ext xmlns:c16="http://schemas.microsoft.com/office/drawing/2014/chart" uri="{C3380CC4-5D6E-409C-BE32-E72D297353CC}">
              <c16:uniqueId val="{00000004-F60F-4A38-A067-5048E98C68D9}"/>
            </c:ext>
          </c:extLst>
        </c:ser>
        <c:ser>
          <c:idx val="5"/>
          <c:order val="5"/>
          <c:tx>
            <c:strRef>
              <c:f>'2.2.2-график'!$I$4</c:f>
              <c:strCache>
                <c:ptCount val="1"/>
                <c:pt idx="0">
                  <c:v>Басқалары</c:v>
                </c:pt>
              </c:strCache>
            </c:strRef>
          </c:tx>
          <c:spPr>
            <a:ln w="25400">
              <a:solidFill>
                <a:srgbClr val="800000"/>
              </a:solidFill>
              <a:prstDash val="solid"/>
            </a:ln>
          </c:spPr>
          <c:marker>
            <c:symbol val="circle"/>
            <c:size val="5"/>
            <c:spPr>
              <a:solidFill>
                <a:srgbClr val="800000"/>
              </a:solidFill>
              <a:ln>
                <a:solidFill>
                  <a:srgbClr val="800000"/>
                </a:solidFill>
                <a:prstDash val="solid"/>
              </a:ln>
            </c:spPr>
          </c:marker>
          <c:cat>
            <c:multiLvlStrRef>
              <c:f>'2.2.2-график'!$B$5:$C$35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Корпоративтік сектор берешегінің корпоративтік сектордың активтеріне қатынасы</c:v>
                  </c:pt>
                  <c:pt idx="16">
                    <c:v>  Корпоративтік сектордың банктер алдындағы берешегінің корпоративтік сектордың міндеттемелеріне қатынасы</c:v>
                  </c:pt>
                </c:lvl>
              </c:multiLvlStrCache>
            </c:multiLvlStrRef>
          </c:cat>
          <c:val>
            <c:numRef>
              <c:f>'2.2.2-график'!$I$5:$I$35</c:f>
              <c:numCache>
                <c:formatCode>0.00</c:formatCode>
                <c:ptCount val="31"/>
                <c:pt idx="0">
                  <c:v>5.70932450060012E-2</c:v>
                </c:pt>
                <c:pt idx="1">
                  <c:v>6.790283824827098E-2</c:v>
                </c:pt>
                <c:pt idx="2">
                  <c:v>6.3936096739031709E-2</c:v>
                </c:pt>
                <c:pt idx="3">
                  <c:v>6.1428398530847736E-2</c:v>
                </c:pt>
                <c:pt idx="4">
                  <c:v>6.6711096830590733E-2</c:v>
                </c:pt>
                <c:pt idx="5">
                  <c:v>7.0851697528980517E-2</c:v>
                </c:pt>
                <c:pt idx="6">
                  <c:v>5.4387165471577105E-2</c:v>
                </c:pt>
                <c:pt idx="7">
                  <c:v>8.437328145506888E-2</c:v>
                </c:pt>
                <c:pt idx="8">
                  <c:v>4.5284446116641203E-2</c:v>
                </c:pt>
                <c:pt idx="9">
                  <c:v>4.7102520741674196E-2</c:v>
                </c:pt>
                <c:pt idx="10">
                  <c:v>6.5632233795667988E-2</c:v>
                </c:pt>
                <c:pt idx="11">
                  <c:v>4.717694574229158E-2</c:v>
                </c:pt>
                <c:pt idx="12">
                  <c:v>3.8468612694520038E-2</c:v>
                </c:pt>
                <c:pt idx="13">
                  <c:v>3.428819529577453E-2</c:v>
                </c:pt>
                <c:pt idx="14">
                  <c:v>4.5461214449010461E-2</c:v>
                </c:pt>
                <c:pt idx="16">
                  <c:v>6.6305151881459579E-2</c:v>
                </c:pt>
                <c:pt idx="17">
                  <c:v>7.9714026452587489E-2</c:v>
                </c:pt>
                <c:pt idx="18">
                  <c:v>7.4944906638100439E-2</c:v>
                </c:pt>
                <c:pt idx="19">
                  <c:v>7.0582090609114329E-2</c:v>
                </c:pt>
                <c:pt idx="20">
                  <c:v>7.7023336277381657E-2</c:v>
                </c:pt>
                <c:pt idx="21">
                  <c:v>7.1373356984325273E-2</c:v>
                </c:pt>
                <c:pt idx="22">
                  <c:v>5.6117812033468523E-2</c:v>
                </c:pt>
                <c:pt idx="23">
                  <c:v>9.2266248185975716E-2</c:v>
                </c:pt>
                <c:pt idx="24">
                  <c:v>5.016472169322099E-2</c:v>
                </c:pt>
                <c:pt idx="25">
                  <c:v>5.2712825515291467E-2</c:v>
                </c:pt>
                <c:pt idx="26">
                  <c:v>7.2807818792343021E-2</c:v>
                </c:pt>
                <c:pt idx="27">
                  <c:v>5.2584760556062704E-2</c:v>
                </c:pt>
                <c:pt idx="28">
                  <c:v>4.2251042448909357E-2</c:v>
                </c:pt>
                <c:pt idx="29">
                  <c:v>3.7376320157360692E-2</c:v>
                </c:pt>
                <c:pt idx="30">
                  <c:v>5.0006025513764631E-2</c:v>
                </c:pt>
              </c:numCache>
            </c:numRef>
          </c:val>
          <c:smooth val="0"/>
          <c:extLst>
            <c:ext xmlns:c16="http://schemas.microsoft.com/office/drawing/2014/chart" uri="{C3380CC4-5D6E-409C-BE32-E72D297353CC}">
              <c16:uniqueId val="{00000005-F60F-4A38-A067-5048E98C68D9}"/>
            </c:ext>
          </c:extLst>
        </c:ser>
        <c:dLbls>
          <c:showLegendKey val="0"/>
          <c:showVal val="0"/>
          <c:showCatName val="0"/>
          <c:showSerName val="0"/>
          <c:showPercent val="0"/>
          <c:showBubbleSize val="0"/>
        </c:dLbls>
        <c:marker val="1"/>
        <c:smooth val="0"/>
        <c:axId val="404656544"/>
        <c:axId val="1"/>
      </c:lineChart>
      <c:catAx>
        <c:axId val="404656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C0C0C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656544"/>
        <c:crosses val="autoZero"/>
        <c:crossBetween val="between"/>
      </c:valAx>
      <c:spPr>
        <a:noFill/>
        <a:ln w="25400">
          <a:noFill/>
        </a:ln>
      </c:spPr>
    </c:plotArea>
    <c:legend>
      <c:legendPos val="b"/>
      <c:layout>
        <c:manualLayout>
          <c:xMode val="edge"/>
          <c:yMode val="edge"/>
          <c:x val="0.10262008733624454"/>
          <c:y val="0.87088028910581361"/>
          <c:w val="0.85371179039301315"/>
          <c:h val="0.1208792830304599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0-1E8C-48BE-99A8-CAAA3BE05059}"/>
            </c:ext>
          </c:extLst>
        </c:ser>
        <c:ser>
          <c:idx val="1"/>
          <c:order val="1"/>
          <c:tx>
            <c:v>#ССЫЛКА!</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1-1E8C-48BE-99A8-CAAA3BE05059}"/>
            </c:ext>
          </c:extLst>
        </c:ser>
        <c:ser>
          <c:idx val="2"/>
          <c:order val="2"/>
          <c:tx>
            <c:v>#ССЫЛКА!</c:v>
          </c:tx>
          <c:spPr>
            <a:ln w="12700">
              <a:solidFill>
                <a:srgbClr val="FFFF00"/>
              </a:solidFill>
              <a:prstDash val="solid"/>
            </a:ln>
          </c:spPr>
          <c:marker>
            <c:symbol val="triangle"/>
            <c:size val="5"/>
            <c:spPr>
              <a:solidFill>
                <a:srgbClr val="FFFF00"/>
              </a:solidFill>
              <a:ln>
                <a:solidFill>
                  <a:srgbClr val="FFFF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1E8C-48BE-99A8-CAAA3BE05059}"/>
            </c:ext>
          </c:extLst>
        </c:ser>
        <c:ser>
          <c:idx val="3"/>
          <c:order val="3"/>
          <c:tx>
            <c:v>#ССЫЛКА!</c:v>
          </c:tx>
          <c:spPr>
            <a:ln w="12700">
              <a:solidFill>
                <a:srgbClr val="00FFFF"/>
              </a:solidFill>
              <a:prstDash val="solid"/>
            </a:ln>
          </c:spPr>
          <c:marker>
            <c:symbol val="x"/>
            <c:size val="5"/>
            <c:spPr>
              <a:noFill/>
              <a:ln>
                <a:solidFill>
                  <a:srgbClr val="00FFFF"/>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1E8C-48BE-99A8-CAAA3BE05059}"/>
            </c:ext>
          </c:extLst>
        </c:ser>
        <c:ser>
          <c:idx val="4"/>
          <c:order val="4"/>
          <c:tx>
            <c:v>#ССЫЛКА!</c:v>
          </c:tx>
          <c:spPr>
            <a:ln w="12700">
              <a:solidFill>
                <a:srgbClr val="800080"/>
              </a:solidFill>
              <a:prstDash val="solid"/>
            </a:ln>
          </c:spPr>
          <c:marker>
            <c:symbol val="star"/>
            <c:size val="5"/>
            <c:spPr>
              <a:noFill/>
              <a:ln>
                <a:solidFill>
                  <a:srgbClr val="8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1E8C-48BE-99A8-CAAA3BE05059}"/>
            </c:ext>
          </c:extLst>
        </c:ser>
        <c:ser>
          <c:idx val="5"/>
          <c:order val="5"/>
          <c:tx>
            <c:v>#ССЫЛКА!</c:v>
          </c:tx>
          <c:spPr>
            <a:ln w="12700">
              <a:solidFill>
                <a:srgbClr val="800000"/>
              </a:solidFill>
              <a:prstDash val="solid"/>
            </a:ln>
          </c:spPr>
          <c:marker>
            <c:symbol val="circle"/>
            <c:size val="5"/>
            <c:spPr>
              <a:solidFill>
                <a:srgbClr val="800000"/>
              </a:solidFill>
              <a:ln>
                <a:solidFill>
                  <a:srgbClr val="8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5-1E8C-48BE-99A8-CAAA3BE05059}"/>
            </c:ext>
          </c:extLst>
        </c:ser>
        <c:dLbls>
          <c:showLegendKey val="0"/>
          <c:showVal val="0"/>
          <c:showCatName val="0"/>
          <c:showSerName val="0"/>
          <c:showPercent val="0"/>
          <c:showBubbleSize val="0"/>
        </c:dLbls>
        <c:marker val="1"/>
        <c:smooth val="0"/>
        <c:axId val="404661792"/>
        <c:axId val="1"/>
      </c:lineChart>
      <c:catAx>
        <c:axId val="40466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ru-RU"/>
          </a:p>
        </c:txPr>
        <c:crossAx val="4046617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502875778967E-2"/>
          <c:y val="3.5805671312629017E-2"/>
          <c:w val="0.89791849348651831"/>
          <c:h val="0.66240491928363676"/>
        </c:manualLayout>
      </c:layout>
      <c:barChart>
        <c:barDir val="col"/>
        <c:grouping val="clustered"/>
        <c:varyColors val="0"/>
        <c:ser>
          <c:idx val="0"/>
          <c:order val="0"/>
          <c:tx>
            <c:strRef>
              <c:f>'2.2.2-график'!$B$38</c:f>
              <c:strCache>
                <c:ptCount val="1"/>
                <c:pt idx="0">
                  <c:v>Үй шаруашылықтарының ЖІӨ-ге борышы</c:v>
                </c:pt>
              </c:strCache>
            </c:strRef>
          </c:tx>
          <c:spPr>
            <a:solidFill>
              <a:srgbClr val="0000FF"/>
            </a:solidFill>
            <a:ln w="25400">
              <a:noFill/>
            </a:ln>
          </c:spPr>
          <c:invertIfNegative val="0"/>
          <c:cat>
            <c:strRef>
              <c:f>'2.2.2-график'!$C$37:$Q$37</c:f>
              <c:strCache>
                <c:ptCount val="15"/>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strCache>
            </c:strRef>
          </c:cat>
          <c:val>
            <c:numRef>
              <c:f>'2.2.2-график'!$C$38:$Q$38</c:f>
              <c:numCache>
                <c:formatCode>0%</c:formatCode>
                <c:ptCount val="15"/>
                <c:pt idx="0">
                  <c:v>0.20968193322051731</c:v>
                </c:pt>
                <c:pt idx="1">
                  <c:v>0.19312981472578886</c:v>
                </c:pt>
                <c:pt idx="2">
                  <c:v>0.17494544823402286</c:v>
                </c:pt>
                <c:pt idx="3">
                  <c:v>0.16816283580288605</c:v>
                </c:pt>
                <c:pt idx="4">
                  <c:v>0.17869820760622893</c:v>
                </c:pt>
                <c:pt idx="5">
                  <c:v>0.17462407087063286</c:v>
                </c:pt>
                <c:pt idx="6">
                  <c:v>0.17231712744866887</c:v>
                </c:pt>
                <c:pt idx="7">
                  <c:v>0.15151579497233275</c:v>
                </c:pt>
                <c:pt idx="8">
                  <c:v>0.13628095407296584</c:v>
                </c:pt>
                <c:pt idx="9">
                  <c:v>0.12475133302844191</c:v>
                </c:pt>
                <c:pt idx="10">
                  <c:v>0.12125394085591651</c:v>
                </c:pt>
                <c:pt idx="11">
                  <c:v>0.1117681809722445</c:v>
                </c:pt>
                <c:pt idx="12">
                  <c:v>0.10613083802671652</c:v>
                </c:pt>
                <c:pt idx="13">
                  <c:v>0.10444782795580003</c:v>
                </c:pt>
                <c:pt idx="14">
                  <c:v>0.1052737905340265</c:v>
                </c:pt>
              </c:numCache>
            </c:numRef>
          </c:val>
          <c:extLst>
            <c:ext xmlns:c16="http://schemas.microsoft.com/office/drawing/2014/chart" uri="{C3380CC4-5D6E-409C-BE32-E72D297353CC}">
              <c16:uniqueId val="{00000000-9F76-4647-894C-3289B5B7F869}"/>
            </c:ext>
          </c:extLst>
        </c:ser>
        <c:ser>
          <c:idx val="1"/>
          <c:order val="1"/>
          <c:tx>
            <c:strRef>
              <c:f>'2.2.2-график'!$B$39</c:f>
              <c:strCache>
                <c:ptCount val="1"/>
                <c:pt idx="0">
                  <c:v>Үй шаруашылықтарының активтерінің үй шаруашылықтарының борышы</c:v>
                </c:pt>
              </c:strCache>
            </c:strRef>
          </c:tx>
          <c:spPr>
            <a:solidFill>
              <a:srgbClr val="FF6600"/>
            </a:solidFill>
            <a:ln w="25400">
              <a:noFill/>
            </a:ln>
          </c:spPr>
          <c:invertIfNegative val="0"/>
          <c:cat>
            <c:strRef>
              <c:f>'2.2.2-график'!$C$37:$Q$37</c:f>
              <c:strCache>
                <c:ptCount val="15"/>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strCache>
            </c:strRef>
          </c:cat>
          <c:val>
            <c:numRef>
              <c:f>'2.2.2-график'!$C$39:$Q$39</c:f>
              <c:numCache>
                <c:formatCode>0%</c:formatCode>
                <c:ptCount val="15"/>
                <c:pt idx="0">
                  <c:v>0.12599261161276826</c:v>
                </c:pt>
                <c:pt idx="1">
                  <c:v>0.12956719847440795</c:v>
                </c:pt>
                <c:pt idx="2">
                  <c:v>0.13045251663845917</c:v>
                </c:pt>
                <c:pt idx="3">
                  <c:v>0.13092876138642554</c:v>
                </c:pt>
                <c:pt idx="4">
                  <c:v>0.14136014660074775</c:v>
                </c:pt>
                <c:pt idx="5">
                  <c:v>0.13566010664192041</c:v>
                </c:pt>
                <c:pt idx="6">
                  <c:v>0.13536513005178938</c:v>
                </c:pt>
                <c:pt idx="7">
                  <c:v>0.12852459414783504</c:v>
                </c:pt>
                <c:pt idx="8">
                  <c:v>0.11171790912076224</c:v>
                </c:pt>
                <c:pt idx="9">
                  <c:v>0.11324290055043892</c:v>
                </c:pt>
                <c:pt idx="10">
                  <c:v>0.10988538043154343</c:v>
                </c:pt>
                <c:pt idx="11">
                  <c:v>0.10874544734575417</c:v>
                </c:pt>
                <c:pt idx="12">
                  <c:v>0.10712225067203174</c:v>
                </c:pt>
                <c:pt idx="13">
                  <c:v>0.10644743662131634</c:v>
                </c:pt>
                <c:pt idx="14">
                  <c:v>9.8780884844407252E-2</c:v>
                </c:pt>
              </c:numCache>
            </c:numRef>
          </c:val>
          <c:extLst>
            <c:ext xmlns:c16="http://schemas.microsoft.com/office/drawing/2014/chart" uri="{C3380CC4-5D6E-409C-BE32-E72D297353CC}">
              <c16:uniqueId val="{00000001-9F76-4647-894C-3289B5B7F869}"/>
            </c:ext>
          </c:extLst>
        </c:ser>
        <c:dLbls>
          <c:showLegendKey val="0"/>
          <c:showVal val="0"/>
          <c:showCatName val="0"/>
          <c:showSerName val="0"/>
          <c:showPercent val="0"/>
          <c:showBubbleSize val="0"/>
        </c:dLbls>
        <c:gapWidth val="150"/>
        <c:axId val="404662120"/>
        <c:axId val="1"/>
      </c:barChart>
      <c:catAx>
        <c:axId val="404662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4662120"/>
        <c:crosses val="autoZero"/>
        <c:crossBetween val="between"/>
      </c:valAx>
      <c:spPr>
        <a:noFill/>
        <a:ln w="25400">
          <a:noFill/>
        </a:ln>
      </c:spPr>
    </c:plotArea>
    <c:legend>
      <c:legendPos val="b"/>
      <c:layout>
        <c:manualLayout>
          <c:xMode val="edge"/>
          <c:yMode val="edge"/>
          <c:x val="9.7916865879040277E-2"/>
          <c:y val="0.86445120740490056"/>
          <c:w val="0.88541846805515145"/>
          <c:h val="0.1074170139378870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72429010784271E-2"/>
          <c:y val="3.8567596869611066E-2"/>
          <c:w val="0.84168419033789288"/>
          <c:h val="0.51515290104409073"/>
        </c:manualLayout>
      </c:layout>
      <c:barChart>
        <c:barDir val="col"/>
        <c:grouping val="clustered"/>
        <c:varyColors val="0"/>
        <c:ser>
          <c:idx val="2"/>
          <c:order val="1"/>
          <c:tx>
            <c:strRef>
              <c:f>'2.2.3-график'!$B$6</c:f>
              <c:strCache>
                <c:ptCount val="1"/>
                <c:pt idx="0">
                  <c:v>Жарғылық капиталда 50% және одан көп шетелдік қатысуы бар банктер</c:v>
                </c:pt>
              </c:strCache>
            </c:strRef>
          </c:tx>
          <c:spPr>
            <a:solidFill>
              <a:srgbClr val="800080"/>
            </a:solidFill>
            <a:ln w="25400">
              <a:noFill/>
            </a:ln>
          </c:spPr>
          <c:invertIfNegative val="0"/>
          <c:cat>
            <c:strRef>
              <c:f>'2.2.3-график'!$C$4:$F$4</c:f>
              <c:strCache>
                <c:ptCount val="4"/>
                <c:pt idx="0">
                  <c:v>2008</c:v>
                </c:pt>
                <c:pt idx="1">
                  <c:v>2009</c:v>
                </c:pt>
                <c:pt idx="2">
                  <c:v>2010</c:v>
                </c:pt>
                <c:pt idx="3">
                  <c:v>01.10.2011*</c:v>
                </c:pt>
              </c:strCache>
            </c:strRef>
          </c:cat>
          <c:val>
            <c:numRef>
              <c:f>'2.2.3-график'!$C$6:$F$6</c:f>
              <c:numCache>
                <c:formatCode>0.00%</c:formatCode>
                <c:ptCount val="4"/>
                <c:pt idx="0">
                  <c:v>1.0080695312535481</c:v>
                </c:pt>
                <c:pt idx="1">
                  <c:v>1.2259171341567812</c:v>
                </c:pt>
                <c:pt idx="2">
                  <c:v>1.1220552918515203</c:v>
                </c:pt>
                <c:pt idx="3">
                  <c:v>1.1721499240016746</c:v>
                </c:pt>
              </c:numCache>
            </c:numRef>
          </c:val>
          <c:extLst>
            <c:ext xmlns:c16="http://schemas.microsoft.com/office/drawing/2014/chart" uri="{C3380CC4-5D6E-409C-BE32-E72D297353CC}">
              <c16:uniqueId val="{00000000-7457-49F2-9242-33B2AB1CBB03}"/>
            </c:ext>
          </c:extLst>
        </c:ser>
        <c:ser>
          <c:idx val="3"/>
          <c:order val="2"/>
          <c:tx>
            <c:strRef>
              <c:f>'2.2.3-график'!$B$7</c:f>
              <c:strCache>
                <c:ptCount val="1"/>
                <c:pt idx="0">
                  <c:v>Қайта құрылымдалған банктер</c:v>
                </c:pt>
              </c:strCache>
            </c:strRef>
          </c:tx>
          <c:spPr>
            <a:solidFill>
              <a:srgbClr val="FF6600"/>
            </a:solidFill>
            <a:ln w="25400">
              <a:noFill/>
            </a:ln>
          </c:spPr>
          <c:invertIfNegative val="0"/>
          <c:cat>
            <c:strRef>
              <c:f>'2.2.3-график'!$C$4:$F$4</c:f>
              <c:strCache>
                <c:ptCount val="4"/>
                <c:pt idx="0">
                  <c:v>2008</c:v>
                </c:pt>
                <c:pt idx="1">
                  <c:v>2009</c:v>
                </c:pt>
                <c:pt idx="2">
                  <c:v>2010</c:v>
                </c:pt>
                <c:pt idx="3">
                  <c:v>01.10.2011*</c:v>
                </c:pt>
              </c:strCache>
            </c:strRef>
          </c:cat>
          <c:val>
            <c:numRef>
              <c:f>'2.2.3-график'!$C$7:$F$7</c:f>
              <c:numCache>
                <c:formatCode>0.00%</c:formatCode>
                <c:ptCount val="4"/>
                <c:pt idx="0">
                  <c:v>1.0064311545211133</c:v>
                </c:pt>
                <c:pt idx="1">
                  <c:v>1.0075700100199281</c:v>
                </c:pt>
                <c:pt idx="2">
                  <c:v>0.72990603177955404</c:v>
                </c:pt>
                <c:pt idx="3">
                  <c:v>1.1799010725078589</c:v>
                </c:pt>
              </c:numCache>
            </c:numRef>
          </c:val>
          <c:extLst>
            <c:ext xmlns:c16="http://schemas.microsoft.com/office/drawing/2014/chart" uri="{C3380CC4-5D6E-409C-BE32-E72D297353CC}">
              <c16:uniqueId val="{00000001-7457-49F2-9242-33B2AB1CBB03}"/>
            </c:ext>
          </c:extLst>
        </c:ser>
        <c:ser>
          <c:idx val="4"/>
          <c:order val="3"/>
          <c:tx>
            <c:strRef>
              <c:f>'2.2.3-график'!$B$8</c:f>
              <c:strCache>
                <c:ptCount val="1"/>
                <c:pt idx="0">
                  <c:v>Ірі банктер (2011ж. 01.10. активтері 1 трлн.тг. асатын)</c:v>
                </c:pt>
              </c:strCache>
            </c:strRef>
          </c:tx>
          <c:spPr>
            <a:solidFill>
              <a:srgbClr val="008000"/>
            </a:solidFill>
            <a:ln w="25400">
              <a:noFill/>
            </a:ln>
          </c:spPr>
          <c:invertIfNegative val="0"/>
          <c:cat>
            <c:strRef>
              <c:f>'2.2.3-график'!$C$4:$F$4</c:f>
              <c:strCache>
                <c:ptCount val="4"/>
                <c:pt idx="0">
                  <c:v>2008</c:v>
                </c:pt>
                <c:pt idx="1">
                  <c:v>2009</c:v>
                </c:pt>
                <c:pt idx="2">
                  <c:v>2010</c:v>
                </c:pt>
                <c:pt idx="3">
                  <c:v>01.10.2011*</c:v>
                </c:pt>
              </c:strCache>
            </c:strRef>
          </c:cat>
          <c:val>
            <c:numRef>
              <c:f>'2.2.3-график'!$C$8:$F$8</c:f>
              <c:numCache>
                <c:formatCode>0.00%</c:formatCode>
                <c:ptCount val="4"/>
                <c:pt idx="0">
                  <c:v>1.0174599534842039</c:v>
                </c:pt>
                <c:pt idx="1">
                  <c:v>1.0402155150317351</c:v>
                </c:pt>
                <c:pt idx="2">
                  <c:v>1.0166487523187779</c:v>
                </c:pt>
                <c:pt idx="3">
                  <c:v>1.0113996049647391</c:v>
                </c:pt>
              </c:numCache>
            </c:numRef>
          </c:val>
          <c:extLst>
            <c:ext xmlns:c16="http://schemas.microsoft.com/office/drawing/2014/chart" uri="{C3380CC4-5D6E-409C-BE32-E72D297353CC}">
              <c16:uniqueId val="{00000002-7457-49F2-9242-33B2AB1CBB03}"/>
            </c:ext>
          </c:extLst>
        </c:ser>
        <c:ser>
          <c:idx val="5"/>
          <c:order val="4"/>
          <c:tx>
            <c:strRef>
              <c:f>'2.2.3-график'!$B$9</c:f>
              <c:strCache>
                <c:ptCount val="1"/>
                <c:pt idx="0">
                  <c:v>Қалған банктер</c:v>
                </c:pt>
              </c:strCache>
            </c:strRef>
          </c:tx>
          <c:spPr>
            <a:solidFill>
              <a:srgbClr val="0000FF"/>
            </a:solidFill>
            <a:ln w="25400">
              <a:noFill/>
            </a:ln>
          </c:spPr>
          <c:invertIfNegative val="0"/>
          <c:cat>
            <c:strRef>
              <c:f>'2.2.3-график'!$C$4:$F$4</c:f>
              <c:strCache>
                <c:ptCount val="4"/>
                <c:pt idx="0">
                  <c:v>2008</c:v>
                </c:pt>
                <c:pt idx="1">
                  <c:v>2009</c:v>
                </c:pt>
                <c:pt idx="2">
                  <c:v>2010</c:v>
                </c:pt>
                <c:pt idx="3">
                  <c:v>01.10.2011*</c:v>
                </c:pt>
              </c:strCache>
            </c:strRef>
          </c:cat>
          <c:val>
            <c:numRef>
              <c:f>'2.2.3-график'!$C$9:$F$9</c:f>
              <c:numCache>
                <c:formatCode>0.00%</c:formatCode>
                <c:ptCount val="4"/>
                <c:pt idx="0">
                  <c:v>1.7415980594419915</c:v>
                </c:pt>
                <c:pt idx="1">
                  <c:v>0.87385144028712103</c:v>
                </c:pt>
                <c:pt idx="2">
                  <c:v>1.0972846142050314</c:v>
                </c:pt>
                <c:pt idx="3">
                  <c:v>1.3728012491932442</c:v>
                </c:pt>
              </c:numCache>
            </c:numRef>
          </c:val>
          <c:extLst>
            <c:ext xmlns:c16="http://schemas.microsoft.com/office/drawing/2014/chart" uri="{C3380CC4-5D6E-409C-BE32-E72D297353CC}">
              <c16:uniqueId val="{00000003-7457-49F2-9242-33B2AB1CBB03}"/>
            </c:ext>
          </c:extLst>
        </c:ser>
        <c:dLbls>
          <c:showLegendKey val="0"/>
          <c:showVal val="0"/>
          <c:showCatName val="0"/>
          <c:showSerName val="0"/>
          <c:showPercent val="0"/>
          <c:showBubbleSize val="0"/>
        </c:dLbls>
        <c:gapWidth val="150"/>
        <c:axId val="298295328"/>
        <c:axId val="1"/>
      </c:barChart>
      <c:lineChart>
        <c:grouping val="standard"/>
        <c:varyColors val="0"/>
        <c:ser>
          <c:idx val="0"/>
          <c:order val="0"/>
          <c:tx>
            <c:strRef>
              <c:f>'2.2.3-график'!$B$5</c:f>
              <c:strCache>
                <c:ptCount val="1"/>
                <c:pt idx="0">
                  <c:v>50% және одан көп шетелдік қатысуы бар банктер активтерінің банктердің жалпы активтеріндегі үлесі (оң шкала)</c:v>
                </c:pt>
              </c:strCache>
            </c:strRef>
          </c:tx>
          <c:spPr>
            <a:ln w="38100">
              <a:solidFill>
                <a:srgbClr val="FF0000"/>
              </a:solidFill>
              <a:prstDash val="sysDash"/>
            </a:ln>
          </c:spPr>
          <c:marker>
            <c:symbol val="diamond"/>
            <c:size val="5"/>
            <c:spPr>
              <a:solidFill>
                <a:srgbClr val="000080"/>
              </a:solidFill>
              <a:ln>
                <a:solidFill>
                  <a:srgbClr val="000080"/>
                </a:solidFill>
                <a:prstDash val="solid"/>
              </a:ln>
            </c:spPr>
          </c:marker>
          <c:cat>
            <c:strRef>
              <c:f>'2.2.3-график'!$C$4:$F$4</c:f>
              <c:strCache>
                <c:ptCount val="4"/>
                <c:pt idx="0">
                  <c:v>2008</c:v>
                </c:pt>
                <c:pt idx="1">
                  <c:v>2009</c:v>
                </c:pt>
                <c:pt idx="2">
                  <c:v>2010</c:v>
                </c:pt>
                <c:pt idx="3">
                  <c:v>01.10.2011*</c:v>
                </c:pt>
              </c:strCache>
            </c:strRef>
          </c:cat>
          <c:val>
            <c:numRef>
              <c:f>'2.2.3-график'!$C$5:$F$5</c:f>
              <c:numCache>
                <c:formatCode>0.00%</c:formatCode>
                <c:ptCount val="4"/>
                <c:pt idx="0">
                  <c:v>0.15231593645330416</c:v>
                </c:pt>
                <c:pt idx="1">
                  <c:v>0.22741857700937609</c:v>
                </c:pt>
                <c:pt idx="2">
                  <c:v>0.23433819961473151</c:v>
                </c:pt>
                <c:pt idx="3">
                  <c:v>0.26500877045791238</c:v>
                </c:pt>
              </c:numCache>
            </c:numRef>
          </c:val>
          <c:smooth val="0"/>
          <c:extLst>
            <c:ext xmlns:c16="http://schemas.microsoft.com/office/drawing/2014/chart" uri="{C3380CC4-5D6E-409C-BE32-E72D297353CC}">
              <c16:uniqueId val="{00000004-7457-49F2-9242-33B2AB1CBB03}"/>
            </c:ext>
          </c:extLst>
        </c:ser>
        <c:dLbls>
          <c:showLegendKey val="0"/>
          <c:showVal val="0"/>
          <c:showCatName val="0"/>
          <c:showSerName val="0"/>
          <c:showPercent val="0"/>
          <c:showBubbleSize val="0"/>
        </c:dLbls>
        <c:marker val="1"/>
        <c:smooth val="0"/>
        <c:axId val="3"/>
        <c:axId val="4"/>
      </c:lineChart>
      <c:catAx>
        <c:axId val="298295328"/>
        <c:scaling>
          <c:orientation val="minMax"/>
        </c:scaling>
        <c:delete val="0"/>
        <c:axPos val="b"/>
        <c:numFmt formatCode="General"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min val="-0.2"/>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8295328"/>
        <c:crosses val="autoZero"/>
        <c:crossBetween val="between"/>
        <c:majorUnit val="0.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1.0020049884974916E-2"/>
          <c:y val="0.62259120660943579"/>
          <c:w val="0.98396889870453674"/>
          <c:h val="0.36914699860913452"/>
        </c:manualLayout>
      </c:layout>
      <c:overlay val="0"/>
      <c:spPr>
        <a:solidFill>
          <a:srgbClr val="FFFFFF"/>
        </a:solidFill>
        <a:ln w="25400">
          <a:noFill/>
        </a:ln>
      </c:spPr>
      <c:txPr>
        <a:bodyPr/>
        <a:lstStyle/>
        <a:p>
          <a:pPr>
            <a:defRPr sz="735" b="1"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6"/>
          <c:order val="0"/>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9976-480F-A2D4-E9D2B251DFD1}"/>
            </c:ext>
          </c:extLst>
        </c:ser>
        <c:ser>
          <c:idx val="7"/>
          <c:order val="1"/>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9976-480F-A2D4-E9D2B251DFD1}"/>
            </c:ext>
          </c:extLst>
        </c:ser>
        <c:ser>
          <c:idx val="8"/>
          <c:order val="2"/>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9976-480F-A2D4-E9D2B251DFD1}"/>
            </c:ext>
          </c:extLst>
        </c:ser>
        <c:ser>
          <c:idx val="9"/>
          <c:order val="3"/>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9976-480F-A2D4-E9D2B251DFD1}"/>
            </c:ext>
          </c:extLst>
        </c:ser>
        <c:dLbls>
          <c:showLegendKey val="0"/>
          <c:showVal val="0"/>
          <c:showCatName val="0"/>
          <c:showSerName val="0"/>
          <c:showPercent val="0"/>
          <c:showBubbleSize val="0"/>
        </c:dLbls>
        <c:gapWidth val="150"/>
        <c:axId val="298295984"/>
        <c:axId val="1"/>
      </c:barChart>
      <c:catAx>
        <c:axId val="29829598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298295984"/>
        <c:crosses val="autoZero"/>
        <c:crossBetween val="between"/>
        <c:majorUnit val="0.1"/>
        <c:minorUnit val="0.05"/>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1"/>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DC71-45F6-9548-3308495233BC}"/>
            </c:ext>
          </c:extLst>
        </c:ser>
        <c:ser>
          <c:idx val="3"/>
          <c:order val="2"/>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DC71-45F6-9548-3308495233BC}"/>
            </c:ext>
          </c:extLst>
        </c:ser>
        <c:ser>
          <c:idx val="4"/>
          <c:order val="3"/>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DC71-45F6-9548-3308495233BC}"/>
            </c:ext>
          </c:extLst>
        </c:ser>
        <c:ser>
          <c:idx val="5"/>
          <c:order val="4"/>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DC71-45F6-9548-3308495233BC}"/>
            </c:ext>
          </c:extLst>
        </c:ser>
        <c:dLbls>
          <c:showLegendKey val="0"/>
          <c:showVal val="0"/>
          <c:showCatName val="0"/>
          <c:showSerName val="0"/>
          <c:showPercent val="0"/>
          <c:showBubbleSize val="0"/>
        </c:dLbls>
        <c:gapWidth val="150"/>
        <c:axId val="298298280"/>
        <c:axId val="1"/>
      </c:barChart>
      <c:lineChart>
        <c:grouping val="standard"/>
        <c:varyColors val="0"/>
        <c:ser>
          <c:idx val="0"/>
          <c:order val="0"/>
          <c:tx>
            <c:v>#ССЫЛКА!</c:v>
          </c:tx>
          <c:spPr>
            <a:ln w="38100">
              <a:solidFill>
                <a:srgbClr val="FF0000"/>
              </a:solidFill>
              <a:prstDash val="sysDash"/>
            </a:ln>
          </c:spPr>
          <c:marker>
            <c:symbol val="diamond"/>
            <c:size val="5"/>
            <c:spPr>
              <a:solidFill>
                <a:srgbClr val="000080"/>
              </a:solidFill>
              <a:ln>
                <a:solidFill>
                  <a:srgbClr val="0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DC71-45F6-9548-3308495233BC}"/>
            </c:ext>
          </c:extLst>
        </c:ser>
        <c:dLbls>
          <c:showLegendKey val="0"/>
          <c:showVal val="0"/>
          <c:showCatName val="0"/>
          <c:showSerName val="0"/>
          <c:showPercent val="0"/>
          <c:showBubbleSize val="0"/>
        </c:dLbls>
        <c:marker val="1"/>
        <c:smooth val="0"/>
        <c:axId val="3"/>
        <c:axId val="4"/>
      </c:lineChart>
      <c:catAx>
        <c:axId val="298298280"/>
        <c:scaling>
          <c:orientation val="minMax"/>
        </c:scaling>
        <c:delete val="0"/>
        <c:axPos val="b"/>
        <c:numFmt formatCode="General" sourceLinked="0"/>
        <c:majorTickMark val="out"/>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29829828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overlay val="0"/>
      <c:spPr>
        <a:solidFill>
          <a:srgbClr val="FFFFFF"/>
        </a:solidFill>
        <a:ln w="25400">
          <a:noFill/>
        </a:ln>
      </c:spPr>
      <c:txPr>
        <a:bodyPr/>
        <a:lstStyle/>
        <a:p>
          <a:pPr>
            <a:defRPr sz="59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961088373945282E-2"/>
          <c:y val="3.7037126343379495E-2"/>
          <c:w val="0.92467649740830127"/>
          <c:h val="0.79506364550454645"/>
        </c:manualLayout>
      </c:layout>
      <c:barChart>
        <c:barDir val="bar"/>
        <c:grouping val="clustered"/>
        <c:varyColors val="0"/>
        <c:ser>
          <c:idx val="0"/>
          <c:order val="0"/>
          <c:tx>
            <c:strRef>
              <c:f>'2.1.1.2-график'!$C$4</c:f>
              <c:strCache>
                <c:ptCount val="1"/>
                <c:pt idx="0">
                  <c:v>2009 ж. 9 ай</c:v>
                </c:pt>
              </c:strCache>
            </c:strRef>
          </c:tx>
          <c:spPr>
            <a:solidFill>
              <a:srgbClr val="9999FF"/>
            </a:solidFill>
            <a:ln w="25400">
              <a:noFill/>
            </a:ln>
          </c:spPr>
          <c:invertIfNegative val="0"/>
          <c:cat>
            <c:strRef>
              <c:f>'2.1.1.2-график'!$B$5:$B$9</c:f>
              <c:strCache>
                <c:ptCount val="5"/>
                <c:pt idx="0">
                  <c:v>Жылжымайтын мүлікпен операциялар</c:v>
                </c:pt>
                <c:pt idx="1">
                  <c:v>Қаржылық және сақтандыру қызметі</c:v>
                </c:pt>
                <c:pt idx="2">
                  <c:v>Ақпарат және байланыс</c:v>
                </c:pt>
                <c:pt idx="3">
                  <c:v>Көлік</c:v>
                </c:pt>
                <c:pt idx="4">
                  <c:v>Сауда</c:v>
                </c:pt>
              </c:strCache>
            </c:strRef>
          </c:cat>
          <c:val>
            <c:numRef>
              <c:f>'2.1.1.2-график'!$C$5:$C$9</c:f>
              <c:numCache>
                <c:formatCode>General</c:formatCode>
                <c:ptCount val="5"/>
                <c:pt idx="0">
                  <c:v>1.8</c:v>
                </c:pt>
                <c:pt idx="1">
                  <c:v>-6.0999999999999943</c:v>
                </c:pt>
                <c:pt idx="2">
                  <c:v>6.3</c:v>
                </c:pt>
                <c:pt idx="3">
                  <c:v>-10.7</c:v>
                </c:pt>
                <c:pt idx="4">
                  <c:v>-2.2999999999999998</c:v>
                </c:pt>
              </c:numCache>
            </c:numRef>
          </c:val>
          <c:extLst>
            <c:ext xmlns:c16="http://schemas.microsoft.com/office/drawing/2014/chart" uri="{C3380CC4-5D6E-409C-BE32-E72D297353CC}">
              <c16:uniqueId val="{00000000-2542-46DE-B331-BCCAEF46CD25}"/>
            </c:ext>
          </c:extLst>
        </c:ser>
        <c:ser>
          <c:idx val="1"/>
          <c:order val="1"/>
          <c:tx>
            <c:strRef>
              <c:f>'2.1.1.2-график'!$D$4</c:f>
              <c:strCache>
                <c:ptCount val="1"/>
                <c:pt idx="0">
                  <c:v>2010ж. 9 ай</c:v>
                </c:pt>
              </c:strCache>
            </c:strRef>
          </c:tx>
          <c:spPr>
            <a:solidFill>
              <a:srgbClr val="FFFF99"/>
            </a:solidFill>
            <a:ln w="25400">
              <a:noFill/>
            </a:ln>
          </c:spPr>
          <c:invertIfNegative val="0"/>
          <c:cat>
            <c:strRef>
              <c:f>'2.1.1.2-график'!$B$5:$B$9</c:f>
              <c:strCache>
                <c:ptCount val="5"/>
                <c:pt idx="0">
                  <c:v>Жылжымайтын мүлікпен операциялар</c:v>
                </c:pt>
                <c:pt idx="1">
                  <c:v>Қаржылық және сақтандыру қызметі</c:v>
                </c:pt>
                <c:pt idx="2">
                  <c:v>Ақпарат және байланыс</c:v>
                </c:pt>
                <c:pt idx="3">
                  <c:v>Көлік</c:v>
                </c:pt>
                <c:pt idx="4">
                  <c:v>Сауда</c:v>
                </c:pt>
              </c:strCache>
            </c:strRef>
          </c:cat>
          <c:val>
            <c:numRef>
              <c:f>'2.1.1.2-график'!$D$5:$D$9</c:f>
              <c:numCache>
                <c:formatCode>General</c:formatCode>
                <c:ptCount val="5"/>
                <c:pt idx="0">
                  <c:v>2.9000000000000057</c:v>
                </c:pt>
                <c:pt idx="1">
                  <c:v>-8.3000000000000007</c:v>
                </c:pt>
                <c:pt idx="2">
                  <c:v>10.199999999999999</c:v>
                </c:pt>
                <c:pt idx="3">
                  <c:v>7.2</c:v>
                </c:pt>
                <c:pt idx="4">
                  <c:v>12.9</c:v>
                </c:pt>
              </c:numCache>
            </c:numRef>
          </c:val>
          <c:extLst>
            <c:ext xmlns:c16="http://schemas.microsoft.com/office/drawing/2014/chart" uri="{C3380CC4-5D6E-409C-BE32-E72D297353CC}">
              <c16:uniqueId val="{00000001-2542-46DE-B331-BCCAEF46CD25}"/>
            </c:ext>
          </c:extLst>
        </c:ser>
        <c:ser>
          <c:idx val="2"/>
          <c:order val="2"/>
          <c:tx>
            <c:strRef>
              <c:f>'2.1.1.2-график'!$E$4</c:f>
              <c:strCache>
                <c:ptCount val="1"/>
                <c:pt idx="0">
                  <c:v>2011ж. 9 ай</c:v>
                </c:pt>
              </c:strCache>
            </c:strRef>
          </c:tx>
          <c:spPr>
            <a:solidFill>
              <a:srgbClr val="FF99CC"/>
            </a:solidFill>
            <a:ln w="25400">
              <a:noFill/>
            </a:ln>
          </c:spPr>
          <c:invertIfNegative val="0"/>
          <c:cat>
            <c:strRef>
              <c:f>'2.1.1.2-график'!$B$5:$B$9</c:f>
              <c:strCache>
                <c:ptCount val="5"/>
                <c:pt idx="0">
                  <c:v>Жылжымайтын мүлікпен операциялар</c:v>
                </c:pt>
                <c:pt idx="1">
                  <c:v>Қаржылық және сақтандыру қызметі</c:v>
                </c:pt>
                <c:pt idx="2">
                  <c:v>Ақпарат және байланыс</c:v>
                </c:pt>
                <c:pt idx="3">
                  <c:v>Көлік</c:v>
                </c:pt>
                <c:pt idx="4">
                  <c:v>Сауда</c:v>
                </c:pt>
              </c:strCache>
            </c:strRef>
          </c:cat>
          <c:val>
            <c:numRef>
              <c:f>'2.1.1.2-график'!$E$5:$E$9</c:f>
              <c:numCache>
                <c:formatCode>General</c:formatCode>
                <c:ptCount val="5"/>
                <c:pt idx="0">
                  <c:v>0.90000000000000568</c:v>
                </c:pt>
                <c:pt idx="1">
                  <c:v>-4.5999999999999943</c:v>
                </c:pt>
                <c:pt idx="2">
                  <c:v>18</c:v>
                </c:pt>
                <c:pt idx="3">
                  <c:v>6.5</c:v>
                </c:pt>
                <c:pt idx="4">
                  <c:v>14.8</c:v>
                </c:pt>
              </c:numCache>
            </c:numRef>
          </c:val>
          <c:extLst>
            <c:ext xmlns:c16="http://schemas.microsoft.com/office/drawing/2014/chart" uri="{C3380CC4-5D6E-409C-BE32-E72D297353CC}">
              <c16:uniqueId val="{00000002-2542-46DE-B331-BCCAEF46CD25}"/>
            </c:ext>
          </c:extLst>
        </c:ser>
        <c:dLbls>
          <c:showLegendKey val="0"/>
          <c:showVal val="0"/>
          <c:showCatName val="0"/>
          <c:showSerName val="0"/>
          <c:showPercent val="0"/>
          <c:showBubbleSize val="0"/>
        </c:dLbls>
        <c:gapWidth val="90"/>
        <c:axId val="297263312"/>
        <c:axId val="1"/>
      </c:barChart>
      <c:catAx>
        <c:axId val="297263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50"/>
        <c:tickLblSkip val="1"/>
        <c:tickMarkSkip val="1"/>
        <c:noMultiLvlLbl val="0"/>
      </c:catAx>
      <c:valAx>
        <c:axId val="1"/>
        <c:scaling>
          <c:orientation val="minMax"/>
          <c:max val="2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7263312"/>
        <c:crosses val="autoZero"/>
        <c:crossBetween val="between"/>
        <c:majorUnit val="2"/>
      </c:valAx>
      <c:spPr>
        <a:solidFill>
          <a:srgbClr val="FFFFFF"/>
        </a:solidFill>
        <a:ln w="25400">
          <a:noFill/>
        </a:ln>
      </c:spPr>
    </c:plotArea>
    <c:legend>
      <c:legendPos val="b"/>
      <c:layout>
        <c:manualLayout>
          <c:xMode val="edge"/>
          <c:yMode val="edge"/>
          <c:wMode val="edge"/>
          <c:hMode val="edge"/>
          <c:x val="0.1506496233425367"/>
          <c:y val="0.9308665305725673"/>
          <c:w val="0.80259849337014688"/>
          <c:h val="0.9802492466219500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40524646477197E-2"/>
          <c:y val="5.364004744390357E-2"/>
          <c:w val="0.90131771972167907"/>
          <c:h val="0.64751200128712172"/>
        </c:manualLayout>
      </c:layout>
      <c:barChart>
        <c:barDir val="col"/>
        <c:grouping val="clustered"/>
        <c:varyColors val="0"/>
        <c:ser>
          <c:idx val="6"/>
          <c:order val="0"/>
          <c:tx>
            <c:strRef>
              <c:f>'2.2.4-график'!$B$5</c:f>
              <c:strCache>
                <c:ptCount val="1"/>
                <c:pt idx="0">
                  <c:v>Жарғылық капиталда 50% және одан көп шетелдік қатысуы бар банктер</c:v>
                </c:pt>
              </c:strCache>
            </c:strRef>
          </c:tx>
          <c:spPr>
            <a:solidFill>
              <a:srgbClr val="800080"/>
            </a:solidFill>
            <a:ln w="25400">
              <a:noFill/>
            </a:ln>
          </c:spPr>
          <c:invertIfNegative val="0"/>
          <c:cat>
            <c:strRef>
              <c:f>'2.2.4-график'!$C$4:$F$4</c:f>
              <c:strCache>
                <c:ptCount val="4"/>
                <c:pt idx="0">
                  <c:v>2008</c:v>
                </c:pt>
                <c:pt idx="1">
                  <c:v>2009</c:v>
                </c:pt>
                <c:pt idx="2">
                  <c:v>2010</c:v>
                </c:pt>
                <c:pt idx="3">
                  <c:v>01.10.2011*</c:v>
                </c:pt>
              </c:strCache>
            </c:strRef>
          </c:cat>
          <c:val>
            <c:numRef>
              <c:f>'2.2.4-график'!$C$5:$F$5</c:f>
              <c:numCache>
                <c:formatCode>0.00%</c:formatCode>
                <c:ptCount val="4"/>
                <c:pt idx="0">
                  <c:v>7.9446604012469293E-2</c:v>
                </c:pt>
                <c:pt idx="1">
                  <c:v>0.11531342333719997</c:v>
                </c:pt>
                <c:pt idx="2">
                  <c:v>0.12800606447557547</c:v>
                </c:pt>
                <c:pt idx="3">
                  <c:v>0.17279644284998003</c:v>
                </c:pt>
              </c:numCache>
            </c:numRef>
          </c:val>
          <c:extLst>
            <c:ext xmlns:c16="http://schemas.microsoft.com/office/drawing/2014/chart" uri="{C3380CC4-5D6E-409C-BE32-E72D297353CC}">
              <c16:uniqueId val="{00000000-321F-44B6-B9BF-04709DA9194E}"/>
            </c:ext>
          </c:extLst>
        </c:ser>
        <c:ser>
          <c:idx val="7"/>
          <c:order val="1"/>
          <c:tx>
            <c:strRef>
              <c:f>'2.2.4-график'!$B$6</c:f>
              <c:strCache>
                <c:ptCount val="1"/>
                <c:pt idx="0">
                  <c:v>Қайта құрылымдалған банктер</c:v>
                </c:pt>
              </c:strCache>
            </c:strRef>
          </c:tx>
          <c:spPr>
            <a:solidFill>
              <a:srgbClr val="FF6600"/>
            </a:solidFill>
            <a:ln w="25400">
              <a:noFill/>
            </a:ln>
          </c:spPr>
          <c:invertIfNegative val="0"/>
          <c:cat>
            <c:strRef>
              <c:f>'2.2.4-график'!$C$4:$F$4</c:f>
              <c:strCache>
                <c:ptCount val="4"/>
                <c:pt idx="0">
                  <c:v>2008</c:v>
                </c:pt>
                <c:pt idx="1">
                  <c:v>2009</c:v>
                </c:pt>
                <c:pt idx="2">
                  <c:v>2010</c:v>
                </c:pt>
                <c:pt idx="3">
                  <c:v>01.10.2011*</c:v>
                </c:pt>
              </c:strCache>
            </c:strRef>
          </c:cat>
          <c:val>
            <c:numRef>
              <c:f>'2.2.4-график'!$C$6:$F$6</c:f>
              <c:numCache>
                <c:formatCode>0.00%</c:formatCode>
                <c:ptCount val="4"/>
                <c:pt idx="0">
                  <c:v>5.5994817632373538E-2</c:v>
                </c:pt>
                <c:pt idx="1">
                  <c:v>0.75261865454184818</c:v>
                </c:pt>
                <c:pt idx="2">
                  <c:v>0.64496942760245823</c:v>
                </c:pt>
                <c:pt idx="3">
                  <c:v>0.7116157364421245</c:v>
                </c:pt>
              </c:numCache>
            </c:numRef>
          </c:val>
          <c:extLst>
            <c:ext xmlns:c16="http://schemas.microsoft.com/office/drawing/2014/chart" uri="{C3380CC4-5D6E-409C-BE32-E72D297353CC}">
              <c16:uniqueId val="{00000001-321F-44B6-B9BF-04709DA9194E}"/>
            </c:ext>
          </c:extLst>
        </c:ser>
        <c:ser>
          <c:idx val="8"/>
          <c:order val="2"/>
          <c:tx>
            <c:strRef>
              <c:f>'2.2.4-график'!$B$7</c:f>
              <c:strCache>
                <c:ptCount val="1"/>
                <c:pt idx="0">
                  <c:v>Ірі банктер (2011ж. 01.10. активтері 1 трлн.тг. асатын)</c:v>
                </c:pt>
              </c:strCache>
            </c:strRef>
          </c:tx>
          <c:spPr>
            <a:solidFill>
              <a:srgbClr val="008000"/>
            </a:solidFill>
            <a:ln w="25400">
              <a:noFill/>
            </a:ln>
          </c:spPr>
          <c:invertIfNegative val="0"/>
          <c:cat>
            <c:strRef>
              <c:f>'2.2.4-график'!$C$4:$F$4</c:f>
              <c:strCache>
                <c:ptCount val="4"/>
                <c:pt idx="0">
                  <c:v>2008</c:v>
                </c:pt>
                <c:pt idx="1">
                  <c:v>2009</c:v>
                </c:pt>
                <c:pt idx="2">
                  <c:v>2010</c:v>
                </c:pt>
                <c:pt idx="3">
                  <c:v>01.10.2011*</c:v>
                </c:pt>
              </c:strCache>
            </c:strRef>
          </c:cat>
          <c:val>
            <c:numRef>
              <c:f>'2.2.4-график'!$C$7:$F$7</c:f>
              <c:numCache>
                <c:formatCode>0.00%</c:formatCode>
                <c:ptCount val="4"/>
                <c:pt idx="0">
                  <c:v>8.4822410960972178E-2</c:v>
                </c:pt>
                <c:pt idx="1">
                  <c:v>0.22469480042996198</c:v>
                </c:pt>
                <c:pt idx="2">
                  <c:v>0.27131615712528467</c:v>
                </c:pt>
                <c:pt idx="3">
                  <c:v>0.29667281160888354</c:v>
                </c:pt>
              </c:numCache>
            </c:numRef>
          </c:val>
          <c:extLst>
            <c:ext xmlns:c16="http://schemas.microsoft.com/office/drawing/2014/chart" uri="{C3380CC4-5D6E-409C-BE32-E72D297353CC}">
              <c16:uniqueId val="{00000002-321F-44B6-B9BF-04709DA9194E}"/>
            </c:ext>
          </c:extLst>
        </c:ser>
        <c:ser>
          <c:idx val="9"/>
          <c:order val="3"/>
          <c:tx>
            <c:strRef>
              <c:f>'2.2.4-график'!$B$8</c:f>
              <c:strCache>
                <c:ptCount val="1"/>
                <c:pt idx="0">
                  <c:v>Қалған банктер</c:v>
                </c:pt>
              </c:strCache>
            </c:strRef>
          </c:tx>
          <c:spPr>
            <a:solidFill>
              <a:srgbClr val="0000FF"/>
            </a:solidFill>
            <a:ln w="25400">
              <a:noFill/>
            </a:ln>
          </c:spPr>
          <c:invertIfNegative val="0"/>
          <c:cat>
            <c:strRef>
              <c:f>'2.2.4-график'!$C$4:$F$4</c:f>
              <c:strCache>
                <c:ptCount val="4"/>
                <c:pt idx="0">
                  <c:v>2008</c:v>
                </c:pt>
                <c:pt idx="1">
                  <c:v>2009</c:v>
                </c:pt>
                <c:pt idx="2">
                  <c:v>2010</c:v>
                </c:pt>
                <c:pt idx="3">
                  <c:v>01.10.2011*</c:v>
                </c:pt>
              </c:strCache>
            </c:strRef>
          </c:cat>
          <c:val>
            <c:numRef>
              <c:f>'2.2.4-график'!$C$8:$F$8</c:f>
              <c:numCache>
                <c:formatCode>0.00%</c:formatCode>
                <c:ptCount val="4"/>
                <c:pt idx="0">
                  <c:v>4.2019243695894777E-2</c:v>
                </c:pt>
                <c:pt idx="1">
                  <c:v>6.6061390345365761E-2</c:v>
                </c:pt>
                <c:pt idx="2">
                  <c:v>0.20315369859950563</c:v>
                </c:pt>
                <c:pt idx="3">
                  <c:v>0.16231026793736464</c:v>
                </c:pt>
              </c:numCache>
            </c:numRef>
          </c:val>
          <c:extLst>
            <c:ext xmlns:c16="http://schemas.microsoft.com/office/drawing/2014/chart" uri="{C3380CC4-5D6E-409C-BE32-E72D297353CC}">
              <c16:uniqueId val="{00000003-321F-44B6-B9BF-04709DA9194E}"/>
            </c:ext>
          </c:extLst>
        </c:ser>
        <c:dLbls>
          <c:showLegendKey val="0"/>
          <c:showVal val="0"/>
          <c:showCatName val="0"/>
          <c:showSerName val="0"/>
          <c:showPercent val="0"/>
          <c:showBubbleSize val="0"/>
        </c:dLbls>
        <c:gapWidth val="150"/>
        <c:axId val="298301888"/>
        <c:axId val="1"/>
      </c:barChart>
      <c:catAx>
        <c:axId val="29830188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8301888"/>
        <c:crosses val="autoZero"/>
        <c:crossBetween val="between"/>
        <c:majorUnit val="0.1"/>
        <c:minorUnit val="0.05"/>
      </c:valAx>
      <c:spPr>
        <a:noFill/>
        <a:ln w="25400">
          <a:noFill/>
        </a:ln>
      </c:spPr>
    </c:plotArea>
    <c:legend>
      <c:legendPos val="r"/>
      <c:layout>
        <c:manualLayout>
          <c:xMode val="edge"/>
          <c:yMode val="edge"/>
          <c:x val="1.0964912280701754E-2"/>
          <c:y val="0.7816091954022989"/>
          <c:w val="0.98026315789473684"/>
          <c:h val="0.206896551724137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45862053630987E-2"/>
          <c:y val="6.2780406522400772E-2"/>
          <c:w val="0.90710543869791438"/>
          <c:h val="0.69058447174640847"/>
        </c:manualLayout>
      </c:layout>
      <c:barChart>
        <c:barDir val="col"/>
        <c:grouping val="clustered"/>
        <c:varyColors val="0"/>
        <c:ser>
          <c:idx val="1"/>
          <c:order val="0"/>
          <c:tx>
            <c:strRef>
              <c:f>'2.2.5-график'!$B$5</c:f>
              <c:strCache>
                <c:ptCount val="1"/>
                <c:pt idx="0">
                  <c:v>Қаржылық емес ұйымдардың жалпы сұранысы</c:v>
                </c:pt>
              </c:strCache>
            </c:strRef>
          </c:tx>
          <c:spPr>
            <a:solidFill>
              <a:srgbClr val="0000FF"/>
            </a:solidFill>
            <a:ln w="25400">
              <a:noFill/>
            </a:ln>
          </c:spPr>
          <c:invertIfNegative val="0"/>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'2.2.5-график'!$C$5:$M$5</c:f>
              <c:numCache>
                <c:formatCode>0.00%</c:formatCode>
                <c:ptCount val="11"/>
                <c:pt idx="0">
                  <c:v>8.8235294117647078E-2</c:v>
                </c:pt>
                <c:pt idx="1">
                  <c:v>0.15151515151515149</c:v>
                </c:pt>
                <c:pt idx="2">
                  <c:v>6.0606060606060608E-2</c:v>
                </c:pt>
                <c:pt idx="3">
                  <c:v>0.27272727272727271</c:v>
                </c:pt>
                <c:pt idx="4">
                  <c:v>0.48484848484848486</c:v>
                </c:pt>
                <c:pt idx="5">
                  <c:v>0.42424242424242425</c:v>
                </c:pt>
                <c:pt idx="6">
                  <c:v>0.39393939393939392</c:v>
                </c:pt>
                <c:pt idx="7">
                  <c:v>0.4242424242424242</c:v>
                </c:pt>
                <c:pt idx="8">
                  <c:v>0.5</c:v>
                </c:pt>
                <c:pt idx="9">
                  <c:v>0.76470588235294124</c:v>
                </c:pt>
                <c:pt idx="10">
                  <c:v>0.73529411764705888</c:v>
                </c:pt>
              </c:numCache>
            </c:numRef>
          </c:val>
          <c:extLst>
            <c:ext xmlns:c16="http://schemas.microsoft.com/office/drawing/2014/chart" uri="{C3380CC4-5D6E-409C-BE32-E72D297353CC}">
              <c16:uniqueId val="{00000000-FDB5-406E-A71B-0DDADE26AD70}"/>
            </c:ext>
          </c:extLst>
        </c:ser>
        <c:ser>
          <c:idx val="0"/>
          <c:order val="1"/>
          <c:tx>
            <c:strRef>
              <c:f>'2.2.5-график'!$B$6</c:f>
              <c:strCache>
                <c:ptCount val="1"/>
                <c:pt idx="0">
                  <c:v>Сұраныс-ірі бизнес</c:v>
                </c:pt>
              </c:strCache>
            </c:strRef>
          </c:tx>
          <c:spPr>
            <a:solidFill>
              <a:srgbClr val="008000"/>
            </a:solidFill>
            <a:ln w="25400">
              <a:noFill/>
            </a:ln>
          </c:spPr>
          <c:invertIfNegative val="0"/>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'2.2.5-график'!$C$6:$M$6</c:f>
              <c:numCache>
                <c:formatCode>0.00%</c:formatCode>
                <c:ptCount val="11"/>
                <c:pt idx="0">
                  <c:v>0</c:v>
                </c:pt>
                <c:pt idx="1">
                  <c:v>0.1818181818181818</c:v>
                </c:pt>
                <c:pt idx="2">
                  <c:v>6.0606060606060608E-2</c:v>
                </c:pt>
                <c:pt idx="3">
                  <c:v>0.21875</c:v>
                </c:pt>
                <c:pt idx="4">
                  <c:v>0.38709677419354838</c:v>
                </c:pt>
                <c:pt idx="5">
                  <c:v>0.41935483870967738</c:v>
                </c:pt>
                <c:pt idx="6">
                  <c:v>0.38709677419354838</c:v>
                </c:pt>
                <c:pt idx="7">
                  <c:v>0.45161290322580649</c:v>
                </c:pt>
                <c:pt idx="8">
                  <c:v>0.45454545454545453</c:v>
                </c:pt>
                <c:pt idx="9">
                  <c:v>0.60606060606060608</c:v>
                </c:pt>
                <c:pt idx="10">
                  <c:v>0.5757575757575758</c:v>
                </c:pt>
              </c:numCache>
            </c:numRef>
          </c:val>
          <c:extLst>
            <c:ext xmlns:c16="http://schemas.microsoft.com/office/drawing/2014/chart" uri="{C3380CC4-5D6E-409C-BE32-E72D297353CC}">
              <c16:uniqueId val="{00000001-FDB5-406E-A71B-0DDADE26AD70}"/>
            </c:ext>
          </c:extLst>
        </c:ser>
        <c:ser>
          <c:idx val="6"/>
          <c:order val="2"/>
          <c:tx>
            <c:strRef>
              <c:f>'2.2.5-график'!$B$7</c:f>
              <c:strCache>
                <c:ptCount val="1"/>
                <c:pt idx="0">
                  <c:v>Сұраныс-орта бизнес</c:v>
                </c:pt>
              </c:strCache>
            </c:strRef>
          </c:tx>
          <c:spPr>
            <a:solidFill>
              <a:srgbClr val="FF6600"/>
            </a:solidFill>
            <a:ln w="25400">
              <a:noFill/>
            </a:ln>
          </c:spPr>
          <c:invertIfNegative val="0"/>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'2.2.5-график'!$C$7:$M$7</c:f>
              <c:numCache>
                <c:formatCode>0.00%</c:formatCode>
                <c:ptCount val="11"/>
                <c:pt idx="0">
                  <c:v>6.4516129032258035E-2</c:v>
                </c:pt>
                <c:pt idx="1">
                  <c:v>6.6666666666666652E-2</c:v>
                </c:pt>
                <c:pt idx="2">
                  <c:v>6.6666666666666652E-2</c:v>
                </c:pt>
                <c:pt idx="3">
                  <c:v>0.19354838709677424</c:v>
                </c:pt>
                <c:pt idx="4">
                  <c:v>0.45161290322580649</c:v>
                </c:pt>
                <c:pt idx="5">
                  <c:v>0.45161290322580649</c:v>
                </c:pt>
                <c:pt idx="6">
                  <c:v>0.46666666666666667</c:v>
                </c:pt>
                <c:pt idx="7">
                  <c:v>0.40625</c:v>
                </c:pt>
                <c:pt idx="8">
                  <c:v>0.41935483870967749</c:v>
                </c:pt>
                <c:pt idx="9">
                  <c:v>0.80645161290322587</c:v>
                </c:pt>
                <c:pt idx="10">
                  <c:v>0.64516129032258063</c:v>
                </c:pt>
              </c:numCache>
            </c:numRef>
          </c:val>
          <c:extLst>
            <c:ext xmlns:c16="http://schemas.microsoft.com/office/drawing/2014/chart" uri="{C3380CC4-5D6E-409C-BE32-E72D297353CC}">
              <c16:uniqueId val="{00000002-FDB5-406E-A71B-0DDADE26AD70}"/>
            </c:ext>
          </c:extLst>
        </c:ser>
        <c:ser>
          <c:idx val="7"/>
          <c:order val="3"/>
          <c:tx>
            <c:strRef>
              <c:f>'2.2.5-график'!$B$8</c:f>
              <c:strCache>
                <c:ptCount val="1"/>
                <c:pt idx="0">
                  <c:v>Сұраныс-шағын бизнес</c:v>
                </c:pt>
              </c:strCache>
            </c:strRef>
          </c:tx>
          <c:spPr>
            <a:solidFill>
              <a:srgbClr val="800080"/>
            </a:solidFill>
            <a:ln w="25400">
              <a:noFill/>
            </a:ln>
          </c:spPr>
          <c:invertIfNegative val="0"/>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'2.2.5-график'!$C$8:$M$8</c:f>
              <c:numCache>
                <c:formatCode>0.00%</c:formatCode>
                <c:ptCount val="11"/>
                <c:pt idx="0">
                  <c:v>3.3333333333333326E-2</c:v>
                </c:pt>
                <c:pt idx="1">
                  <c:v>0.27586206896551729</c:v>
                </c:pt>
                <c:pt idx="2">
                  <c:v>6.8965517241379309E-2</c:v>
                </c:pt>
                <c:pt idx="3">
                  <c:v>6.8965517241379323E-2</c:v>
                </c:pt>
                <c:pt idx="4">
                  <c:v>0.33333333333333331</c:v>
                </c:pt>
                <c:pt idx="5">
                  <c:v>0.3666666666666667</c:v>
                </c:pt>
                <c:pt idx="6">
                  <c:v>0.25</c:v>
                </c:pt>
                <c:pt idx="7">
                  <c:v>0.32258064516129037</c:v>
                </c:pt>
                <c:pt idx="8">
                  <c:v>0.34482758620689652</c:v>
                </c:pt>
                <c:pt idx="9">
                  <c:v>0.62068965517241381</c:v>
                </c:pt>
                <c:pt idx="10">
                  <c:v>0.5</c:v>
                </c:pt>
              </c:numCache>
            </c:numRef>
          </c:val>
          <c:extLst>
            <c:ext xmlns:c16="http://schemas.microsoft.com/office/drawing/2014/chart" uri="{C3380CC4-5D6E-409C-BE32-E72D297353CC}">
              <c16:uniqueId val="{00000003-FDB5-406E-A71B-0DDADE26AD70}"/>
            </c:ext>
          </c:extLst>
        </c:ser>
        <c:dLbls>
          <c:showLegendKey val="0"/>
          <c:showVal val="0"/>
          <c:showCatName val="0"/>
          <c:showSerName val="0"/>
          <c:showPercent val="0"/>
          <c:showBubbleSize val="0"/>
        </c:dLbls>
        <c:gapWidth val="150"/>
        <c:axId val="298306152"/>
        <c:axId val="1"/>
      </c:barChart>
      <c:lineChart>
        <c:grouping val="standard"/>
        <c:varyColors val="0"/>
        <c:ser>
          <c:idx val="2"/>
          <c:order val="4"/>
          <c:tx>
            <c:strRef>
              <c:f>'2.2.5-график'!$B$9</c:f>
              <c:strCache>
                <c:ptCount val="1"/>
                <c:pt idx="0">
                  <c:v>Кредиттеуге ниет тұтастай алғанда</c:v>
                </c:pt>
              </c:strCache>
            </c:strRef>
          </c:tx>
          <c:spPr>
            <a:ln w="25400">
              <a:solidFill>
                <a:srgbClr val="00FF00"/>
              </a:solidFill>
              <a:prstDash val="solid"/>
            </a:ln>
          </c:spPr>
          <c:marker>
            <c:symbol val="circle"/>
            <c:size val="4"/>
            <c:spPr>
              <a:solidFill>
                <a:srgbClr val="00FF00"/>
              </a:solidFill>
              <a:ln>
                <a:solidFill>
                  <a:srgbClr val="00FF00"/>
                </a:solidFill>
                <a:prstDash val="solid"/>
              </a:ln>
            </c:spPr>
          </c:marker>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'2.2.5-график'!$C$9:$M$9</c:f>
              <c:numCache>
                <c:formatCode>0.00%</c:formatCode>
                <c:ptCount val="11"/>
                <c:pt idx="0">
                  <c:v>2.9411764705882359E-2</c:v>
                </c:pt>
                <c:pt idx="1">
                  <c:v>9.0909090909090884E-2</c:v>
                </c:pt>
                <c:pt idx="2">
                  <c:v>0.1818181818181818</c:v>
                </c:pt>
                <c:pt idx="3">
                  <c:v>0.24242424242424243</c:v>
                </c:pt>
                <c:pt idx="4">
                  <c:v>0.51515151515151514</c:v>
                </c:pt>
                <c:pt idx="5">
                  <c:v>0.48484848484848486</c:v>
                </c:pt>
                <c:pt idx="6">
                  <c:v>0.57575757575757569</c:v>
                </c:pt>
                <c:pt idx="7">
                  <c:v>0.5757575757575758</c:v>
                </c:pt>
                <c:pt idx="8">
                  <c:v>0.67647058823529405</c:v>
                </c:pt>
                <c:pt idx="9">
                  <c:v>0.67647058823529416</c:v>
                </c:pt>
                <c:pt idx="10">
                  <c:v>0.55882352941176505</c:v>
                </c:pt>
              </c:numCache>
            </c:numRef>
          </c:val>
          <c:smooth val="0"/>
          <c:extLst>
            <c:ext xmlns:c16="http://schemas.microsoft.com/office/drawing/2014/chart" uri="{C3380CC4-5D6E-409C-BE32-E72D297353CC}">
              <c16:uniqueId val="{00000004-FDB5-406E-A71B-0DDADE26AD70}"/>
            </c:ext>
          </c:extLst>
        </c:ser>
        <c:ser>
          <c:idx val="3"/>
          <c:order val="5"/>
          <c:tx>
            <c:strRef>
              <c:f>'2.2.5-график'!$B$10</c:f>
              <c:strCache>
                <c:ptCount val="1"/>
                <c:pt idx="0">
                  <c:v>Кредиттеуге ниет - ірі бизнес</c:v>
                </c:pt>
              </c:strCache>
            </c:strRef>
          </c:tx>
          <c:spPr>
            <a:ln w="25400">
              <a:solidFill>
                <a:srgbClr val="FF0000"/>
              </a:solidFill>
              <a:prstDash val="sysDash"/>
            </a:ln>
          </c:spPr>
          <c:marker>
            <c:symbol val="diamond"/>
            <c:size val="3"/>
            <c:spPr>
              <a:solidFill>
                <a:srgbClr val="0000FF"/>
              </a:solidFill>
              <a:ln>
                <a:solidFill>
                  <a:srgbClr val="0000FF"/>
                </a:solidFill>
                <a:prstDash val="solid"/>
              </a:ln>
            </c:spPr>
          </c:marker>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'2.2.5-график'!$C$10:$M$10</c:f>
              <c:numCache>
                <c:formatCode>0.00%</c:formatCode>
                <c:ptCount val="11"/>
                <c:pt idx="0">
                  <c:v>-6.25E-2</c:v>
                </c:pt>
                <c:pt idx="1">
                  <c:v>0.125</c:v>
                </c:pt>
                <c:pt idx="2">
                  <c:v>0.125</c:v>
                </c:pt>
                <c:pt idx="3">
                  <c:v>0.16129032258064516</c:v>
                </c:pt>
                <c:pt idx="4">
                  <c:v>0.4375</c:v>
                </c:pt>
                <c:pt idx="5">
                  <c:v>0.4375</c:v>
                </c:pt>
                <c:pt idx="6">
                  <c:v>0.53125</c:v>
                </c:pt>
                <c:pt idx="7">
                  <c:v>0.40625</c:v>
                </c:pt>
                <c:pt idx="8">
                  <c:v>0.57575757575757569</c:v>
                </c:pt>
                <c:pt idx="9">
                  <c:v>0.57575757575757569</c:v>
                </c:pt>
                <c:pt idx="10">
                  <c:v>0.42424242424242425</c:v>
                </c:pt>
              </c:numCache>
            </c:numRef>
          </c:val>
          <c:smooth val="0"/>
          <c:extLst>
            <c:ext xmlns:c16="http://schemas.microsoft.com/office/drawing/2014/chart" uri="{C3380CC4-5D6E-409C-BE32-E72D297353CC}">
              <c16:uniqueId val="{00000005-FDB5-406E-A71B-0DDADE26AD70}"/>
            </c:ext>
          </c:extLst>
        </c:ser>
        <c:ser>
          <c:idx val="4"/>
          <c:order val="6"/>
          <c:tx>
            <c:strRef>
              <c:f>'2.2.5-график'!$B$11</c:f>
              <c:strCache>
                <c:ptCount val="1"/>
                <c:pt idx="0">
                  <c:v>Кредиттеуге ниет - орта бизнес</c:v>
                </c:pt>
              </c:strCache>
            </c:strRef>
          </c:tx>
          <c:spPr>
            <a:ln w="25400">
              <a:solidFill>
                <a:srgbClr val="800080"/>
              </a:solidFill>
              <a:prstDash val="solid"/>
            </a:ln>
          </c:spPr>
          <c:marker>
            <c:symbol val="triangle"/>
            <c:size val="4"/>
            <c:spPr>
              <a:solidFill>
                <a:srgbClr val="FF0000"/>
              </a:solidFill>
              <a:ln>
                <a:solidFill>
                  <a:srgbClr val="FF0000"/>
                </a:solidFill>
                <a:prstDash val="solid"/>
              </a:ln>
            </c:spPr>
          </c:marker>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'2.2.5-график'!$C$11:$M$11</c:f>
              <c:numCache>
                <c:formatCode>0.00%</c:formatCode>
                <c:ptCount val="11"/>
                <c:pt idx="0">
                  <c:v>0.22580645161290325</c:v>
                </c:pt>
                <c:pt idx="1">
                  <c:v>0.23333333333333336</c:v>
                </c:pt>
                <c:pt idx="2">
                  <c:v>0.26666666666666672</c:v>
                </c:pt>
                <c:pt idx="3">
                  <c:v>0.32258064516129026</c:v>
                </c:pt>
                <c:pt idx="4">
                  <c:v>0.4838709677419355</c:v>
                </c:pt>
                <c:pt idx="5">
                  <c:v>0.35483870967741937</c:v>
                </c:pt>
                <c:pt idx="6">
                  <c:v>0.58064516129032262</c:v>
                </c:pt>
                <c:pt idx="7">
                  <c:v>0.65625</c:v>
                </c:pt>
                <c:pt idx="8">
                  <c:v>0.70967741935483875</c:v>
                </c:pt>
                <c:pt idx="9">
                  <c:v>0.77419354838709675</c:v>
                </c:pt>
                <c:pt idx="10">
                  <c:v>0.67741935483870974</c:v>
                </c:pt>
              </c:numCache>
            </c:numRef>
          </c:val>
          <c:smooth val="0"/>
          <c:extLst>
            <c:ext xmlns:c16="http://schemas.microsoft.com/office/drawing/2014/chart" uri="{C3380CC4-5D6E-409C-BE32-E72D297353CC}">
              <c16:uniqueId val="{00000006-FDB5-406E-A71B-0DDADE26AD70}"/>
            </c:ext>
          </c:extLst>
        </c:ser>
        <c:ser>
          <c:idx val="5"/>
          <c:order val="7"/>
          <c:tx>
            <c:strRef>
              <c:f>'2.2.5-график'!$B$12</c:f>
              <c:strCache>
                <c:ptCount val="1"/>
                <c:pt idx="0">
                  <c:v>Кредиттеуге ниет - шағын бизнес</c:v>
                </c:pt>
              </c:strCache>
            </c:strRef>
          </c:tx>
          <c:spPr>
            <a:ln w="25400">
              <a:solidFill>
                <a:srgbClr val="00FFFF"/>
              </a:solidFill>
              <a:prstDash val="solid"/>
            </a:ln>
          </c:spPr>
          <c:marker>
            <c:symbol val="diamond"/>
            <c:size val="4"/>
            <c:spPr>
              <a:solidFill>
                <a:srgbClr val="FF0000"/>
              </a:solidFill>
              <a:ln>
                <a:solidFill>
                  <a:srgbClr val="FF0000"/>
                </a:solidFill>
                <a:prstDash val="solid"/>
              </a:ln>
            </c:spPr>
          </c:marker>
          <c:cat>
            <c:strRef>
              <c:f>'2.2.5-график'!$C$4:$M$4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'2.2.5-график'!$C$12:$M$12</c:f>
              <c:numCache>
                <c:formatCode>0.00%</c:formatCode>
                <c:ptCount val="11"/>
                <c:pt idx="0">
                  <c:v>0.1333333333333333</c:v>
                </c:pt>
                <c:pt idx="1">
                  <c:v>0.16666666666666666</c:v>
                </c:pt>
                <c:pt idx="2">
                  <c:v>0.1</c:v>
                </c:pt>
                <c:pt idx="3">
                  <c:v>0.13333333333333336</c:v>
                </c:pt>
                <c:pt idx="4">
                  <c:v>0.4</c:v>
                </c:pt>
                <c:pt idx="5">
                  <c:v>0.23333333333333331</c:v>
                </c:pt>
                <c:pt idx="6">
                  <c:v>0.41379310344827586</c:v>
                </c:pt>
                <c:pt idx="7">
                  <c:v>0.51724137931034486</c:v>
                </c:pt>
                <c:pt idx="8">
                  <c:v>0.65517241379310354</c:v>
                </c:pt>
                <c:pt idx="9">
                  <c:v>0.68965517241379315</c:v>
                </c:pt>
                <c:pt idx="10">
                  <c:v>0.62068965517241381</c:v>
                </c:pt>
              </c:numCache>
            </c:numRef>
          </c:val>
          <c:smooth val="0"/>
          <c:extLst>
            <c:ext xmlns:c16="http://schemas.microsoft.com/office/drawing/2014/chart" uri="{C3380CC4-5D6E-409C-BE32-E72D297353CC}">
              <c16:uniqueId val="{00000007-FDB5-406E-A71B-0DDADE26AD70}"/>
            </c:ext>
          </c:extLst>
        </c:ser>
        <c:dLbls>
          <c:showLegendKey val="0"/>
          <c:showVal val="0"/>
          <c:showCatName val="0"/>
          <c:showSerName val="0"/>
          <c:showPercent val="0"/>
          <c:showBubbleSize val="0"/>
        </c:dLbls>
        <c:marker val="1"/>
        <c:smooth val="0"/>
        <c:axId val="3"/>
        <c:axId val="4"/>
      </c:lineChart>
      <c:catAx>
        <c:axId val="298306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9"/>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830615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8114795676398E-2"/>
          <c:y val="5.1359592380440987E-2"/>
          <c:w val="0.90371696160143189"/>
          <c:h val="0.76737273321364774"/>
        </c:manualLayout>
      </c:layout>
      <c:barChart>
        <c:barDir val="col"/>
        <c:grouping val="clustered"/>
        <c:varyColors val="0"/>
        <c:ser>
          <c:idx val="1"/>
          <c:order val="0"/>
          <c:tx>
            <c:strRef>
              <c:f>'2.2.5-график'!$B$42</c:f>
              <c:strCache>
                <c:ptCount val="1"/>
                <c:pt idx="0">
                  <c:v>Ипотекалық кредиттеу</c:v>
                </c:pt>
              </c:strCache>
            </c:strRef>
          </c:tx>
          <c:spPr>
            <a:solidFill>
              <a:srgbClr val="0000FF"/>
            </a:solidFill>
            <a:ln w="25400">
              <a:noFill/>
            </a:ln>
          </c:spPr>
          <c:invertIfNegative val="0"/>
          <c:cat>
            <c:strRef>
              <c:f>'2.2.5-график'!$C$41:$M$41</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'2.2.5-график'!$C$42:$M$42</c:f>
              <c:numCache>
                <c:formatCode>0.00%</c:formatCode>
                <c:ptCount val="11"/>
                <c:pt idx="0">
                  <c:v>-0.19354838709677422</c:v>
                </c:pt>
                <c:pt idx="1">
                  <c:v>-9.6774193548387066E-2</c:v>
                </c:pt>
                <c:pt idx="2">
                  <c:v>6.4516129032258063E-2</c:v>
                </c:pt>
                <c:pt idx="3">
                  <c:v>0</c:v>
                </c:pt>
                <c:pt idx="4">
                  <c:v>0.17241379310344829</c:v>
                </c:pt>
                <c:pt idx="5">
                  <c:v>0.27586206896551724</c:v>
                </c:pt>
                <c:pt idx="6">
                  <c:v>0.25925925925925924</c:v>
                </c:pt>
                <c:pt idx="7">
                  <c:v>0.18518518518518517</c:v>
                </c:pt>
                <c:pt idx="8">
                  <c:v>0.22222222222222221</c:v>
                </c:pt>
                <c:pt idx="9">
                  <c:v>0.4642857142857143</c:v>
                </c:pt>
                <c:pt idx="10">
                  <c:v>0.5862068965517242</c:v>
                </c:pt>
              </c:numCache>
            </c:numRef>
          </c:val>
          <c:extLst>
            <c:ext xmlns:c16="http://schemas.microsoft.com/office/drawing/2014/chart" uri="{C3380CC4-5D6E-409C-BE32-E72D297353CC}">
              <c16:uniqueId val="{00000000-C150-47EE-A33C-94CB33DF2A50}"/>
            </c:ext>
          </c:extLst>
        </c:ser>
        <c:ser>
          <c:idx val="0"/>
          <c:order val="1"/>
          <c:tx>
            <c:strRef>
              <c:f>'2.2.5-график'!$B$43</c:f>
              <c:strCache>
                <c:ptCount val="1"/>
                <c:pt idx="0">
                  <c:v>Тұтынушылық кредиттеу</c:v>
                </c:pt>
              </c:strCache>
            </c:strRef>
          </c:tx>
          <c:spPr>
            <a:solidFill>
              <a:srgbClr val="FF6600"/>
            </a:solidFill>
            <a:ln w="25400">
              <a:noFill/>
            </a:ln>
          </c:spPr>
          <c:invertIfNegative val="0"/>
          <c:cat>
            <c:strRef>
              <c:f>'2.2.5-график'!$C$41:$M$41</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'2.2.5-график'!$C$43:$M$43</c:f>
              <c:numCache>
                <c:formatCode>0.00%</c:formatCode>
                <c:ptCount val="11"/>
                <c:pt idx="0">
                  <c:v>-9.375E-2</c:v>
                </c:pt>
                <c:pt idx="1">
                  <c:v>0.15625</c:v>
                </c:pt>
                <c:pt idx="2">
                  <c:v>0.125</c:v>
                </c:pt>
                <c:pt idx="3">
                  <c:v>-9.375E-2</c:v>
                </c:pt>
                <c:pt idx="4">
                  <c:v>0.38709677419354838</c:v>
                </c:pt>
                <c:pt idx="5">
                  <c:v>0.38709677419354838</c:v>
                </c:pt>
                <c:pt idx="6">
                  <c:v>0.33333333333333331</c:v>
                </c:pt>
                <c:pt idx="7">
                  <c:v>0.3</c:v>
                </c:pt>
                <c:pt idx="8">
                  <c:v>0.54838709677419351</c:v>
                </c:pt>
                <c:pt idx="9">
                  <c:v>0.90625</c:v>
                </c:pt>
                <c:pt idx="10">
                  <c:v>0.63636363636363646</c:v>
                </c:pt>
              </c:numCache>
            </c:numRef>
          </c:val>
          <c:extLst>
            <c:ext xmlns:c16="http://schemas.microsoft.com/office/drawing/2014/chart" uri="{C3380CC4-5D6E-409C-BE32-E72D297353CC}">
              <c16:uniqueId val="{00000001-C150-47EE-A33C-94CB33DF2A50}"/>
            </c:ext>
          </c:extLst>
        </c:ser>
        <c:dLbls>
          <c:showLegendKey val="0"/>
          <c:showVal val="0"/>
          <c:showCatName val="0"/>
          <c:showSerName val="0"/>
          <c:showPercent val="0"/>
          <c:showBubbleSize val="0"/>
        </c:dLbls>
        <c:gapWidth val="150"/>
        <c:axId val="405236632"/>
        <c:axId val="1"/>
      </c:barChart>
      <c:lineChart>
        <c:grouping val="standard"/>
        <c:varyColors val="0"/>
        <c:ser>
          <c:idx val="2"/>
          <c:order val="2"/>
          <c:tx>
            <c:strRef>
              <c:f>'2.2.5-график'!$B$44</c:f>
              <c:strCache>
                <c:ptCount val="1"/>
                <c:pt idx="0">
                  <c:v>Кредиттеуге ниет - ипотека</c:v>
                </c:pt>
              </c:strCache>
            </c:strRef>
          </c:tx>
          <c:spPr>
            <a:ln w="25400">
              <a:solidFill>
                <a:srgbClr val="008000"/>
              </a:solidFill>
              <a:prstDash val="solid"/>
            </a:ln>
          </c:spPr>
          <c:marker>
            <c:symbol val="triangle"/>
            <c:size val="4"/>
            <c:spPr>
              <a:solidFill>
                <a:srgbClr val="00FF00"/>
              </a:solidFill>
              <a:ln>
                <a:solidFill>
                  <a:srgbClr val="00FF00"/>
                </a:solidFill>
                <a:prstDash val="solid"/>
              </a:ln>
            </c:spPr>
          </c:marker>
          <c:cat>
            <c:strRef>
              <c:f>'2.2.5-график'!$C$41:$M$41</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'2.2.5-график'!$C$44:$M$44</c:f>
              <c:numCache>
                <c:formatCode>0.00%</c:formatCode>
                <c:ptCount val="11"/>
                <c:pt idx="0">
                  <c:v>-0.15625</c:v>
                </c:pt>
                <c:pt idx="1">
                  <c:v>6.25E-2</c:v>
                </c:pt>
                <c:pt idx="2">
                  <c:v>9.375E-2</c:v>
                </c:pt>
                <c:pt idx="3">
                  <c:v>3.125E-2</c:v>
                </c:pt>
                <c:pt idx="4">
                  <c:v>0.2</c:v>
                </c:pt>
                <c:pt idx="5">
                  <c:v>0.3</c:v>
                </c:pt>
                <c:pt idx="6">
                  <c:v>0.2857142857142857</c:v>
                </c:pt>
                <c:pt idx="7">
                  <c:v>0.31034482758620691</c:v>
                </c:pt>
                <c:pt idx="8">
                  <c:v>0.37931034482758619</c:v>
                </c:pt>
                <c:pt idx="9">
                  <c:v>0.46666666666666667</c:v>
                </c:pt>
                <c:pt idx="10">
                  <c:v>0.54838709677419351</c:v>
                </c:pt>
              </c:numCache>
            </c:numRef>
          </c:val>
          <c:smooth val="0"/>
          <c:extLst>
            <c:ext xmlns:c16="http://schemas.microsoft.com/office/drawing/2014/chart" uri="{C3380CC4-5D6E-409C-BE32-E72D297353CC}">
              <c16:uniqueId val="{00000002-C150-47EE-A33C-94CB33DF2A50}"/>
            </c:ext>
          </c:extLst>
        </c:ser>
        <c:ser>
          <c:idx val="3"/>
          <c:order val="3"/>
          <c:tx>
            <c:strRef>
              <c:f>'2.2.5-график'!$B$45</c:f>
              <c:strCache>
                <c:ptCount val="1"/>
                <c:pt idx="0">
                  <c:v>Кредиттеуге ниет - тұтынушылық кредиттеу</c:v>
                </c:pt>
              </c:strCache>
            </c:strRef>
          </c:tx>
          <c:spPr>
            <a:ln w="25400">
              <a:solidFill>
                <a:srgbClr val="FF0000"/>
              </a:solidFill>
              <a:prstDash val="sysDash"/>
            </a:ln>
          </c:spPr>
          <c:marker>
            <c:symbol val="diamond"/>
            <c:size val="4"/>
            <c:spPr>
              <a:solidFill>
                <a:srgbClr val="000000"/>
              </a:solidFill>
              <a:ln>
                <a:solidFill>
                  <a:srgbClr val="000000"/>
                </a:solidFill>
                <a:prstDash val="solid"/>
              </a:ln>
            </c:spPr>
          </c:marker>
          <c:cat>
            <c:strRef>
              <c:f>'2.2.5-график'!$C$41:$M$41</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'2.2.5-график'!$C$45:$M$45</c:f>
              <c:numCache>
                <c:formatCode>0.00%</c:formatCode>
                <c:ptCount val="11"/>
                <c:pt idx="0">
                  <c:v>0.21875</c:v>
                </c:pt>
                <c:pt idx="1">
                  <c:v>0.125</c:v>
                </c:pt>
                <c:pt idx="2">
                  <c:v>0.15625</c:v>
                </c:pt>
                <c:pt idx="3">
                  <c:v>0.25</c:v>
                </c:pt>
                <c:pt idx="4">
                  <c:v>0.54838709677419351</c:v>
                </c:pt>
                <c:pt idx="5">
                  <c:v>0.54838709677419351</c:v>
                </c:pt>
                <c:pt idx="6">
                  <c:v>0.56666666666666665</c:v>
                </c:pt>
                <c:pt idx="7">
                  <c:v>0.53333333333333333</c:v>
                </c:pt>
                <c:pt idx="8">
                  <c:v>0.80645161290322576</c:v>
                </c:pt>
                <c:pt idx="9">
                  <c:v>0.78125</c:v>
                </c:pt>
                <c:pt idx="10">
                  <c:v>0.81818181818181823</c:v>
                </c:pt>
              </c:numCache>
            </c:numRef>
          </c:val>
          <c:smooth val="0"/>
          <c:extLst>
            <c:ext xmlns:c16="http://schemas.microsoft.com/office/drawing/2014/chart" uri="{C3380CC4-5D6E-409C-BE32-E72D297353CC}">
              <c16:uniqueId val="{00000003-C150-47EE-A33C-94CB33DF2A50}"/>
            </c:ext>
          </c:extLst>
        </c:ser>
        <c:dLbls>
          <c:showLegendKey val="0"/>
          <c:showVal val="0"/>
          <c:showCatName val="0"/>
          <c:showSerName val="0"/>
          <c:showPercent val="0"/>
          <c:showBubbleSize val="0"/>
        </c:dLbls>
        <c:marker val="1"/>
        <c:smooth val="0"/>
        <c:axId val="3"/>
        <c:axId val="4"/>
      </c:lineChart>
      <c:catAx>
        <c:axId val="405236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
          <c:min val="-0.2"/>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3663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25400">
          <a:noFill/>
        </a:ln>
      </c:spPr>
    </c:plotArea>
    <c:legend>
      <c:legendPos val="r"/>
      <c:layout>
        <c:manualLayout>
          <c:xMode val="edge"/>
          <c:yMode val="edge"/>
          <c:x val="1.0135143494595497E-2"/>
          <c:y val="0.84592269803079279"/>
          <c:w val="0.97973053781089814"/>
          <c:h val="0.1208460997186846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4277440483083"/>
          <c:y val="4.0114669304415103E-2"/>
          <c:w val="0.86353656218663088"/>
          <c:h val="0.57593203787053115"/>
        </c:manualLayout>
      </c:layout>
      <c:barChart>
        <c:barDir val="col"/>
        <c:grouping val="percentStacked"/>
        <c:varyColors val="0"/>
        <c:ser>
          <c:idx val="0"/>
          <c:order val="0"/>
          <c:tx>
            <c:strRef>
              <c:f>'2.2.6-график'!$C$5</c:f>
              <c:strCache>
                <c:ptCount val="1"/>
                <c:pt idx="0">
                  <c:v>Қаржылық қызмет</c:v>
                </c:pt>
              </c:strCache>
            </c:strRef>
          </c:tx>
          <c:spPr>
            <a:solidFill>
              <a:srgbClr val="CC99FF"/>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'2.2.6-график'!$D$5:$G$5</c:f>
              <c:numCache>
                <c:formatCode>0.0%</c:formatCode>
                <c:ptCount val="4"/>
                <c:pt idx="0">
                  <c:v>0.11369798954601112</c:v>
                </c:pt>
                <c:pt idx="1">
                  <c:v>5.2433099829526361E-2</c:v>
                </c:pt>
                <c:pt idx="2">
                  <c:v>2.7262795750206775E-2</c:v>
                </c:pt>
                <c:pt idx="3">
                  <c:v>2.2781853292857115E-2</c:v>
                </c:pt>
              </c:numCache>
            </c:numRef>
          </c:val>
          <c:extLst>
            <c:ext xmlns:c16="http://schemas.microsoft.com/office/drawing/2014/chart" uri="{C3380CC4-5D6E-409C-BE32-E72D297353CC}">
              <c16:uniqueId val="{00000000-C31B-4D13-A14E-A0AC9F3D8AAA}"/>
            </c:ext>
          </c:extLst>
        </c:ser>
        <c:ser>
          <c:idx val="1"/>
          <c:order val="1"/>
          <c:tx>
            <c:strRef>
              <c:f>'2.2.6-график'!$C$6</c:f>
              <c:strCache>
                <c:ptCount val="1"/>
                <c:pt idx="0">
                  <c:v>Өнеркәсіп</c:v>
                </c:pt>
              </c:strCache>
            </c:strRef>
          </c:tx>
          <c:spPr>
            <a:solidFill>
              <a:srgbClr val="008000"/>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'2.2.6-график'!$D$6:$G$6</c:f>
              <c:numCache>
                <c:formatCode>0.0%</c:formatCode>
                <c:ptCount val="4"/>
                <c:pt idx="0">
                  <c:v>0.33018631219641797</c:v>
                </c:pt>
                <c:pt idx="1">
                  <c:v>0.36099862389028819</c:v>
                </c:pt>
                <c:pt idx="2">
                  <c:v>0.33077252524529682</c:v>
                </c:pt>
                <c:pt idx="3">
                  <c:v>0.33341135139775091</c:v>
                </c:pt>
              </c:numCache>
            </c:numRef>
          </c:val>
          <c:extLst>
            <c:ext xmlns:c16="http://schemas.microsoft.com/office/drawing/2014/chart" uri="{C3380CC4-5D6E-409C-BE32-E72D297353CC}">
              <c16:uniqueId val="{00000001-C31B-4D13-A14E-A0AC9F3D8AAA}"/>
            </c:ext>
          </c:extLst>
        </c:ser>
        <c:ser>
          <c:idx val="2"/>
          <c:order val="2"/>
          <c:tx>
            <c:strRef>
              <c:f>'2.2.6-график'!$C$7</c:f>
              <c:strCache>
                <c:ptCount val="1"/>
                <c:pt idx="0">
                  <c:v>Жеке тұлғалар</c:v>
                </c:pt>
              </c:strCache>
            </c:strRef>
          </c:tx>
          <c:spPr>
            <a:pattFill prst="zigZag">
              <a:fgClr>
                <a:srgbClr val="800080"/>
              </a:fgClr>
              <a:bgClr>
                <a:srgbClr val="CC99FF"/>
              </a:bgClr>
            </a:pattFill>
            <a:ln w="25400">
              <a:noFill/>
            </a:ln>
          </c:spPr>
          <c:invertIfNegative val="0"/>
          <c:cat>
            <c:strRef>
              <c:f>'2.2.6-график'!$D$4:$G$4</c:f>
              <c:strCache>
                <c:ptCount val="4"/>
                <c:pt idx="0">
                  <c:v>01.01.2009</c:v>
                </c:pt>
                <c:pt idx="1">
                  <c:v>01.01.2010</c:v>
                </c:pt>
                <c:pt idx="2">
                  <c:v>01.01.2011</c:v>
                </c:pt>
                <c:pt idx="3">
                  <c:v>01.10.2011*</c:v>
                </c:pt>
              </c:strCache>
            </c:strRef>
          </c:cat>
          <c:val>
            <c:numRef>
              <c:f>'2.2.6-график'!$D$7:$G$7</c:f>
              <c:numCache>
                <c:formatCode>0.0%</c:formatCode>
                <c:ptCount val="4"/>
                <c:pt idx="0">
                  <c:v>0.22291774328031086</c:v>
                </c:pt>
                <c:pt idx="1">
                  <c:v>0.26451834407940095</c:v>
                </c:pt>
                <c:pt idx="2">
                  <c:v>0.33747177450595617</c:v>
                </c:pt>
                <c:pt idx="3">
                  <c:v>0.38873601641891903</c:v>
                </c:pt>
              </c:numCache>
            </c:numRef>
          </c:val>
          <c:extLst>
            <c:ext xmlns:c16="http://schemas.microsoft.com/office/drawing/2014/chart" uri="{C3380CC4-5D6E-409C-BE32-E72D297353CC}">
              <c16:uniqueId val="{00000002-C31B-4D13-A14E-A0AC9F3D8AAA}"/>
            </c:ext>
          </c:extLst>
        </c:ser>
        <c:ser>
          <c:idx val="3"/>
          <c:order val="3"/>
          <c:tx>
            <c:strRef>
              <c:f>'2.2.6-график'!$C$8</c:f>
              <c:strCache>
                <c:ptCount val="1"/>
                <c:pt idx="0">
                  <c:v>Көлік және байланыс</c:v>
                </c:pt>
              </c:strCache>
            </c:strRef>
          </c:tx>
          <c:spPr>
            <a:solidFill>
              <a:srgbClr val="0000FF"/>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'2.2.6-график'!$D$8:$G$8</c:f>
              <c:numCache>
                <c:formatCode>0.0%</c:formatCode>
                <c:ptCount val="4"/>
                <c:pt idx="0">
                  <c:v>9.3968121131480883E-2</c:v>
                </c:pt>
                <c:pt idx="1">
                  <c:v>7.1494504189477698E-2</c:v>
                </c:pt>
                <c:pt idx="2">
                  <c:v>5.5604998466318729E-2</c:v>
                </c:pt>
                <c:pt idx="3">
                  <c:v>5.6076993640567466E-2</c:v>
                </c:pt>
              </c:numCache>
            </c:numRef>
          </c:val>
          <c:extLst>
            <c:ext xmlns:c16="http://schemas.microsoft.com/office/drawing/2014/chart" uri="{C3380CC4-5D6E-409C-BE32-E72D297353CC}">
              <c16:uniqueId val="{00000003-C31B-4D13-A14E-A0AC9F3D8AAA}"/>
            </c:ext>
          </c:extLst>
        </c:ser>
        <c:ser>
          <c:idx val="5"/>
          <c:order val="4"/>
          <c:tx>
            <c:strRef>
              <c:f>'2.2.6-график'!$C$9</c:f>
              <c:strCache>
                <c:ptCount val="1"/>
                <c:pt idx="0">
                  <c:v>Жылжымайтын мүлікпен операциялар</c:v>
                </c:pt>
              </c:strCache>
            </c:strRef>
          </c:tx>
          <c:spPr>
            <a:solidFill>
              <a:srgbClr val="FF6600"/>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'2.2.6-график'!$D$9:$G$9</c:f>
              <c:numCache>
                <c:formatCode>0.0%</c:formatCode>
                <c:ptCount val="4"/>
                <c:pt idx="0">
                  <c:v>5.9577851011207321E-2</c:v>
                </c:pt>
                <c:pt idx="1">
                  <c:v>6.7745053412156531E-2</c:v>
                </c:pt>
                <c:pt idx="2">
                  <c:v>8.3061329846414955E-2</c:v>
                </c:pt>
                <c:pt idx="3">
                  <c:v>6.0698023264439183E-2</c:v>
                </c:pt>
              </c:numCache>
            </c:numRef>
          </c:val>
          <c:extLst>
            <c:ext xmlns:c16="http://schemas.microsoft.com/office/drawing/2014/chart" uri="{C3380CC4-5D6E-409C-BE32-E72D297353CC}">
              <c16:uniqueId val="{00000004-C31B-4D13-A14E-A0AC9F3D8AAA}"/>
            </c:ext>
          </c:extLst>
        </c:ser>
        <c:ser>
          <c:idx val="6"/>
          <c:order val="5"/>
          <c:tx>
            <c:strRef>
              <c:f>'2.2.6-график'!$C$10</c:f>
              <c:strCache>
                <c:ptCount val="1"/>
                <c:pt idx="0">
                  <c:v>Құрылыс</c:v>
                </c:pt>
              </c:strCache>
            </c:strRef>
          </c:tx>
          <c:spPr>
            <a:pattFill prst="wdDnDiag">
              <a:fgClr>
                <a:srgbClr val="FF6600"/>
              </a:fgClr>
              <a:bgClr>
                <a:srgbClr val="3366FF"/>
              </a:bgClr>
            </a:pattFill>
            <a:ln w="25400">
              <a:noFill/>
            </a:ln>
          </c:spPr>
          <c:invertIfNegative val="0"/>
          <c:cat>
            <c:strRef>
              <c:f>'2.2.6-график'!$D$4:$G$4</c:f>
              <c:strCache>
                <c:ptCount val="4"/>
                <c:pt idx="0">
                  <c:v>01.01.2009</c:v>
                </c:pt>
                <c:pt idx="1">
                  <c:v>01.01.2010</c:v>
                </c:pt>
                <c:pt idx="2">
                  <c:v>01.01.2011</c:v>
                </c:pt>
                <c:pt idx="3">
                  <c:v>01.10.2011*</c:v>
                </c:pt>
              </c:strCache>
            </c:strRef>
          </c:cat>
          <c:val>
            <c:numRef>
              <c:f>'2.2.6-график'!$D$10:$G$10</c:f>
              <c:numCache>
                <c:formatCode>0.0%</c:formatCode>
                <c:ptCount val="4"/>
                <c:pt idx="0">
                  <c:v>5.4831477956407505E-2</c:v>
                </c:pt>
                <c:pt idx="1">
                  <c:v>3.9206570477893304E-2</c:v>
                </c:pt>
                <c:pt idx="2">
                  <c:v>4.8092339415654432E-2</c:v>
                </c:pt>
                <c:pt idx="3">
                  <c:v>3.914319396977671E-2</c:v>
                </c:pt>
              </c:numCache>
            </c:numRef>
          </c:val>
          <c:extLst>
            <c:ext xmlns:c16="http://schemas.microsoft.com/office/drawing/2014/chart" uri="{C3380CC4-5D6E-409C-BE32-E72D297353CC}">
              <c16:uniqueId val="{00000005-C31B-4D13-A14E-A0AC9F3D8AAA}"/>
            </c:ext>
          </c:extLst>
        </c:ser>
        <c:ser>
          <c:idx val="7"/>
          <c:order val="6"/>
          <c:tx>
            <c:strRef>
              <c:f>'2.2.6-график'!$C$11</c:f>
              <c:strCache>
                <c:ptCount val="1"/>
                <c:pt idx="0">
                  <c:v>Сауда</c:v>
                </c:pt>
              </c:strCache>
            </c:strRef>
          </c:tx>
          <c:spPr>
            <a:solidFill>
              <a:srgbClr val="800080"/>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'2.2.6-график'!$D$11:$G$11</c:f>
              <c:numCache>
                <c:formatCode>0.0%</c:formatCode>
                <c:ptCount val="4"/>
                <c:pt idx="0">
                  <c:v>4.9438183443106194E-2</c:v>
                </c:pt>
                <c:pt idx="1">
                  <c:v>2.8595822677866829E-2</c:v>
                </c:pt>
                <c:pt idx="2">
                  <c:v>4.7992370775171073E-2</c:v>
                </c:pt>
                <c:pt idx="3">
                  <c:v>4.1459879266293291E-2</c:v>
                </c:pt>
              </c:numCache>
            </c:numRef>
          </c:val>
          <c:extLst>
            <c:ext xmlns:c16="http://schemas.microsoft.com/office/drawing/2014/chart" uri="{C3380CC4-5D6E-409C-BE32-E72D297353CC}">
              <c16:uniqueId val="{00000006-C31B-4D13-A14E-A0AC9F3D8AAA}"/>
            </c:ext>
          </c:extLst>
        </c:ser>
        <c:ser>
          <c:idx val="10"/>
          <c:order val="7"/>
          <c:tx>
            <c:strRef>
              <c:f>'2.2.6-график'!$C$12</c:f>
              <c:strCache>
                <c:ptCount val="1"/>
                <c:pt idx="0">
                  <c:v>Ауыл шаруашылығы</c:v>
                </c:pt>
              </c:strCache>
            </c:strRef>
          </c:tx>
          <c:spPr>
            <a:solidFill>
              <a:srgbClr val="FFFF00"/>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'2.2.6-график'!$D$12:$G$12</c:f>
              <c:numCache>
                <c:formatCode>0.0%</c:formatCode>
                <c:ptCount val="4"/>
                <c:pt idx="0">
                  <c:v>1.4543521945268765E-2</c:v>
                </c:pt>
                <c:pt idx="1">
                  <c:v>1.466954720024358E-2</c:v>
                </c:pt>
                <c:pt idx="2">
                  <c:v>1.3706463664214198E-2</c:v>
                </c:pt>
                <c:pt idx="3">
                  <c:v>9.1147621508430327E-3</c:v>
                </c:pt>
              </c:numCache>
            </c:numRef>
          </c:val>
          <c:extLst>
            <c:ext xmlns:c16="http://schemas.microsoft.com/office/drawing/2014/chart" uri="{C3380CC4-5D6E-409C-BE32-E72D297353CC}">
              <c16:uniqueId val="{00000007-C31B-4D13-A14E-A0AC9F3D8AAA}"/>
            </c:ext>
          </c:extLst>
        </c:ser>
        <c:ser>
          <c:idx val="11"/>
          <c:order val="8"/>
          <c:tx>
            <c:strRef>
              <c:f>'2.2.6-график'!$C$13</c:f>
              <c:strCache>
                <c:ptCount val="1"/>
                <c:pt idx="0">
                  <c:v>Басқалары</c:v>
                </c:pt>
              </c:strCache>
            </c:strRef>
          </c:tx>
          <c:spPr>
            <a:solidFill>
              <a:srgbClr val="00FFFF"/>
            </a:solidFill>
            <a:ln w="25400">
              <a:noFill/>
            </a:ln>
          </c:spPr>
          <c:invertIfNegative val="0"/>
          <c:cat>
            <c:strRef>
              <c:f>'2.2.6-график'!$D$4:$G$4</c:f>
              <c:strCache>
                <c:ptCount val="4"/>
                <c:pt idx="0">
                  <c:v>01.01.2009</c:v>
                </c:pt>
                <c:pt idx="1">
                  <c:v>01.01.2010</c:v>
                </c:pt>
                <c:pt idx="2">
                  <c:v>01.01.2011</c:v>
                </c:pt>
                <c:pt idx="3">
                  <c:v>01.10.2011*</c:v>
                </c:pt>
              </c:strCache>
            </c:strRef>
          </c:cat>
          <c:val>
            <c:numRef>
              <c:f>'2.2.6-график'!$D$13:$G$13</c:f>
              <c:numCache>
                <c:formatCode>0.0%</c:formatCode>
                <c:ptCount val="4"/>
                <c:pt idx="0">
                  <c:v>6.0838799489789361E-2</c:v>
                </c:pt>
                <c:pt idx="1">
                  <c:v>0.10033843424314658</c:v>
                </c:pt>
                <c:pt idx="2">
                  <c:v>5.6035402330766863E-2</c:v>
                </c:pt>
                <c:pt idx="3">
                  <c:v>4.8577926598553318E-2</c:v>
                </c:pt>
              </c:numCache>
            </c:numRef>
          </c:val>
          <c:extLst>
            <c:ext xmlns:c16="http://schemas.microsoft.com/office/drawing/2014/chart" uri="{C3380CC4-5D6E-409C-BE32-E72D297353CC}">
              <c16:uniqueId val="{00000008-C31B-4D13-A14E-A0AC9F3D8AAA}"/>
            </c:ext>
          </c:extLst>
        </c:ser>
        <c:dLbls>
          <c:showLegendKey val="0"/>
          <c:showVal val="0"/>
          <c:showCatName val="0"/>
          <c:showSerName val="0"/>
          <c:showPercent val="0"/>
          <c:showBubbleSize val="0"/>
        </c:dLbls>
        <c:gapWidth val="150"/>
        <c:overlap val="100"/>
        <c:axId val="405234664"/>
        <c:axId val="1"/>
      </c:barChart>
      <c:catAx>
        <c:axId val="405234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34664"/>
        <c:crosses val="autoZero"/>
        <c:crossBetween val="between"/>
        <c:majorUnit val="0.2"/>
      </c:valAx>
      <c:spPr>
        <a:noFill/>
        <a:ln w="25400">
          <a:noFill/>
        </a:ln>
      </c:spPr>
    </c:plotArea>
    <c:legend>
      <c:legendPos val="b"/>
      <c:layout>
        <c:manualLayout>
          <c:xMode val="edge"/>
          <c:yMode val="edge"/>
          <c:x val="0.10067114093959731"/>
          <c:y val="0.79083094555873923"/>
          <c:w val="0.88814317673378074"/>
          <c:h val="0.2005730659025787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9B7B-4FDF-98FE-7DDB0D026F83}"/>
            </c:ext>
          </c:extLst>
        </c:ser>
        <c:ser>
          <c:idx val="1"/>
          <c:order val="1"/>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9B7B-4FDF-98FE-7DDB0D026F83}"/>
            </c:ext>
          </c:extLst>
        </c:ser>
        <c:dLbls>
          <c:showLegendKey val="0"/>
          <c:showVal val="0"/>
          <c:showCatName val="0"/>
          <c:showSerName val="0"/>
          <c:showPercent val="0"/>
          <c:showBubbleSize val="0"/>
        </c:dLbls>
        <c:gapWidth val="150"/>
        <c:axId val="405232696"/>
        <c:axId val="1"/>
      </c:barChart>
      <c:catAx>
        <c:axId val="405232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405232696"/>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#ССЫЛКА!</c:v>
          </c:tx>
          <c:spPr>
            <a:solidFill>
              <a:srgbClr val="CC99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2D89-42D7-95C8-B3C1F88B9C4A}"/>
            </c:ext>
          </c:extLst>
        </c:ser>
        <c:ser>
          <c:idx val="1"/>
          <c:order val="1"/>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2D89-42D7-95C8-B3C1F88B9C4A}"/>
            </c:ext>
          </c:extLst>
        </c:ser>
        <c:ser>
          <c:idx val="2"/>
          <c:order val="2"/>
          <c:tx>
            <c:v>#ССЫЛКА!</c:v>
          </c:tx>
          <c:spPr>
            <a:pattFill prst="zigZag">
              <a:fgClr>
                <a:srgbClr val="800080"/>
              </a:fgClr>
              <a:bgClr>
                <a:srgbClr val="CC99FF"/>
              </a:bgClr>
            </a:patt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2D89-42D7-95C8-B3C1F88B9C4A}"/>
            </c:ext>
          </c:extLst>
        </c:ser>
        <c:ser>
          <c:idx val="3"/>
          <c:order val="3"/>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2D89-42D7-95C8-B3C1F88B9C4A}"/>
            </c:ext>
          </c:extLst>
        </c:ser>
        <c:ser>
          <c:idx val="5"/>
          <c:order val="4"/>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4-2D89-42D7-95C8-B3C1F88B9C4A}"/>
            </c:ext>
          </c:extLst>
        </c:ser>
        <c:ser>
          <c:idx val="6"/>
          <c:order val="5"/>
          <c:tx>
            <c:v>#ССЫЛКА!</c:v>
          </c:tx>
          <c:spPr>
            <a:pattFill prst="wdDnDiag">
              <a:fgClr>
                <a:srgbClr val="FF6600"/>
              </a:fgClr>
              <a:bgClr>
                <a:srgbClr val="3366FF"/>
              </a:bgClr>
            </a:patt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5-2D89-42D7-95C8-B3C1F88B9C4A}"/>
            </c:ext>
          </c:extLst>
        </c:ser>
        <c:ser>
          <c:idx val="7"/>
          <c:order val="6"/>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6-2D89-42D7-95C8-B3C1F88B9C4A}"/>
            </c:ext>
          </c:extLst>
        </c:ser>
        <c:ser>
          <c:idx val="10"/>
          <c:order val="7"/>
          <c:tx>
            <c:v>#ССЫЛКА!</c:v>
          </c:tx>
          <c:spPr>
            <a:solidFill>
              <a:srgbClr val="FFFF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7-2D89-42D7-95C8-B3C1F88B9C4A}"/>
            </c:ext>
          </c:extLst>
        </c:ser>
        <c:ser>
          <c:idx val="11"/>
          <c:order val="8"/>
          <c:tx>
            <c:v>#ССЫЛКА!</c:v>
          </c:tx>
          <c:spPr>
            <a:solidFill>
              <a:srgbClr val="00FF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8-2D89-42D7-95C8-B3C1F88B9C4A}"/>
            </c:ext>
          </c:extLst>
        </c:ser>
        <c:dLbls>
          <c:showLegendKey val="0"/>
          <c:showVal val="0"/>
          <c:showCatName val="0"/>
          <c:showSerName val="0"/>
          <c:showPercent val="0"/>
          <c:showBubbleSize val="0"/>
        </c:dLbls>
        <c:gapWidth val="150"/>
        <c:overlap val="100"/>
        <c:axId val="405238600"/>
        <c:axId val="1"/>
      </c:barChart>
      <c:catAx>
        <c:axId val="40523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40523860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86087679640734E-2"/>
          <c:y val="5.0359712230215826E-2"/>
          <c:w val="0.90261387346658051"/>
          <c:h val="0.39568345323741005"/>
        </c:manualLayout>
      </c:layout>
      <c:barChart>
        <c:barDir val="col"/>
        <c:grouping val="clustered"/>
        <c:varyColors val="0"/>
        <c:ser>
          <c:idx val="0"/>
          <c:order val="0"/>
          <c:tx>
            <c:strRef>
              <c:f>'2.2.7-график'!$B$6</c:f>
              <c:strCache>
                <c:ptCount val="1"/>
                <c:pt idx="0">
                  <c:v>Банктік конгломератқа кіретін сақтандыру (қайта сақтандыру) ұйымдары</c:v>
                </c:pt>
              </c:strCache>
            </c:strRef>
          </c:tx>
          <c:spPr>
            <a:solidFill>
              <a:srgbClr val="0000FF"/>
            </a:solidFill>
            <a:ln w="25400">
              <a:noFill/>
            </a:ln>
          </c:spPr>
          <c:invertIfNegative val="0"/>
          <c:cat>
            <c:multiLvlStrRef>
              <c:f>'2.2.7-график'!$C$4:$M$5</c:f>
              <c:multiLvlStrCache>
                <c:ptCount val="11"/>
                <c:lvl>
                  <c:pt idx="0">
                    <c:v>2007</c:v>
                  </c:pt>
                  <c:pt idx="1">
                    <c:v>2008</c:v>
                  </c:pt>
                  <c:pt idx="2">
                    <c:v>2009</c:v>
                  </c:pt>
                  <c:pt idx="3">
                    <c:v>2010</c:v>
                  </c:pt>
                  <c:pt idx="4">
                    <c:v>01.10.2011*</c:v>
                  </c:pt>
                  <c:pt idx="6">
                    <c:v>2007</c:v>
                  </c:pt>
                  <c:pt idx="7">
                    <c:v>2008</c:v>
                  </c:pt>
                  <c:pt idx="8">
                    <c:v>2009</c:v>
                  </c:pt>
                  <c:pt idx="9">
                    <c:v>2010</c:v>
                  </c:pt>
                  <c:pt idx="10">
                    <c:v>01.10.2011*</c:v>
                  </c:pt>
                </c:lvl>
                <c:lvl>
                  <c:pt idx="0">
                    <c:v>ROA</c:v>
                  </c:pt>
                  <c:pt idx="6">
                    <c:v>ROE</c:v>
                  </c:pt>
                </c:lvl>
              </c:multiLvlStrCache>
            </c:multiLvlStrRef>
          </c:cat>
          <c:val>
            <c:numRef>
              <c:f>'2.2.7-график'!$C$6:$M$6</c:f>
              <c:numCache>
                <c:formatCode>0%</c:formatCode>
                <c:ptCount val="11"/>
                <c:pt idx="0">
                  <c:v>0.30100303981256799</c:v>
                </c:pt>
                <c:pt idx="1">
                  <c:v>0.150338764053493</c:v>
                </c:pt>
                <c:pt idx="2">
                  <c:v>8.7376628710405801E-2</c:v>
                </c:pt>
                <c:pt idx="3">
                  <c:v>0.142113672047991</c:v>
                </c:pt>
                <c:pt idx="4">
                  <c:v>9.8724308490303198E-2</c:v>
                </c:pt>
                <c:pt idx="6">
                  <c:v>0.57727473351583602</c:v>
                </c:pt>
                <c:pt idx="7">
                  <c:v>0.26582353072916298</c:v>
                </c:pt>
                <c:pt idx="8">
                  <c:v>0.146459510324632</c:v>
                </c:pt>
                <c:pt idx="9">
                  <c:v>0.237538190926086</c:v>
                </c:pt>
                <c:pt idx="10">
                  <c:v>0.16821184147828</c:v>
                </c:pt>
              </c:numCache>
            </c:numRef>
          </c:val>
          <c:extLst>
            <c:ext xmlns:c16="http://schemas.microsoft.com/office/drawing/2014/chart" uri="{C3380CC4-5D6E-409C-BE32-E72D297353CC}">
              <c16:uniqueId val="{00000000-643C-4D35-853C-07EF809C8BCE}"/>
            </c:ext>
          </c:extLst>
        </c:ser>
        <c:ser>
          <c:idx val="1"/>
          <c:order val="1"/>
          <c:tx>
            <c:strRef>
              <c:f>'2.2.7-график'!$B$7</c:f>
              <c:strCache>
                <c:ptCount val="1"/>
                <c:pt idx="0">
                  <c:v>Қалған сақтандыру (қайта сақтандыру) ұйымдары</c:v>
                </c:pt>
              </c:strCache>
            </c:strRef>
          </c:tx>
          <c:spPr>
            <a:solidFill>
              <a:srgbClr val="FF6600"/>
            </a:solidFill>
            <a:ln w="25400">
              <a:noFill/>
            </a:ln>
          </c:spPr>
          <c:invertIfNegative val="0"/>
          <c:cat>
            <c:multiLvlStrRef>
              <c:f>'2.2.7-график'!$C$4:$M$5</c:f>
              <c:multiLvlStrCache>
                <c:ptCount val="11"/>
                <c:lvl>
                  <c:pt idx="0">
                    <c:v>2007</c:v>
                  </c:pt>
                  <c:pt idx="1">
                    <c:v>2008</c:v>
                  </c:pt>
                  <c:pt idx="2">
                    <c:v>2009</c:v>
                  </c:pt>
                  <c:pt idx="3">
                    <c:v>2010</c:v>
                  </c:pt>
                  <c:pt idx="4">
                    <c:v>01.10.2011*</c:v>
                  </c:pt>
                  <c:pt idx="6">
                    <c:v>2007</c:v>
                  </c:pt>
                  <c:pt idx="7">
                    <c:v>2008</c:v>
                  </c:pt>
                  <c:pt idx="8">
                    <c:v>2009</c:v>
                  </c:pt>
                  <c:pt idx="9">
                    <c:v>2010</c:v>
                  </c:pt>
                  <c:pt idx="10">
                    <c:v>01.10.2011*</c:v>
                  </c:pt>
                </c:lvl>
                <c:lvl>
                  <c:pt idx="0">
                    <c:v>ROA</c:v>
                  </c:pt>
                  <c:pt idx="6">
                    <c:v>ROE</c:v>
                  </c:pt>
                </c:lvl>
              </c:multiLvlStrCache>
            </c:multiLvlStrRef>
          </c:cat>
          <c:val>
            <c:numRef>
              <c:f>'2.2.7-график'!$C$7:$M$7</c:f>
              <c:numCache>
                <c:formatCode>0%</c:formatCode>
                <c:ptCount val="11"/>
                <c:pt idx="0">
                  <c:v>0.33656738853123302</c:v>
                </c:pt>
                <c:pt idx="1">
                  <c:v>0.24432830870764999</c:v>
                </c:pt>
                <c:pt idx="2">
                  <c:v>0.15138628095862799</c:v>
                </c:pt>
                <c:pt idx="3">
                  <c:v>0.103523036371909</c:v>
                </c:pt>
                <c:pt idx="4">
                  <c:v>8.6225054533782403E-2</c:v>
                </c:pt>
                <c:pt idx="6">
                  <c:v>0.504043873682258</c:v>
                </c:pt>
                <c:pt idx="7">
                  <c:v>0.38619281415651302</c:v>
                </c:pt>
                <c:pt idx="8">
                  <c:v>0.24102374932016299</c:v>
                </c:pt>
                <c:pt idx="9">
                  <c:v>0.16753969361780399</c:v>
                </c:pt>
                <c:pt idx="10">
                  <c:v>0.13663139162527199</c:v>
                </c:pt>
              </c:numCache>
            </c:numRef>
          </c:val>
          <c:extLst>
            <c:ext xmlns:c16="http://schemas.microsoft.com/office/drawing/2014/chart" uri="{C3380CC4-5D6E-409C-BE32-E72D297353CC}">
              <c16:uniqueId val="{00000001-643C-4D35-853C-07EF809C8BCE}"/>
            </c:ext>
          </c:extLst>
        </c:ser>
        <c:dLbls>
          <c:showLegendKey val="0"/>
          <c:showVal val="0"/>
          <c:showCatName val="0"/>
          <c:showSerName val="0"/>
          <c:showPercent val="0"/>
          <c:showBubbleSize val="0"/>
        </c:dLbls>
        <c:gapWidth val="150"/>
        <c:axId val="405249096"/>
        <c:axId val="1"/>
      </c:barChart>
      <c:catAx>
        <c:axId val="405249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49096"/>
        <c:crosses val="autoZero"/>
        <c:crossBetween val="between"/>
      </c:valAx>
      <c:spPr>
        <a:noFill/>
        <a:ln w="25400">
          <a:noFill/>
        </a:ln>
      </c:spPr>
    </c:plotArea>
    <c:legend>
      <c:legendPos val="r"/>
      <c:layout>
        <c:manualLayout>
          <c:xMode val="edge"/>
          <c:yMode val="edge"/>
          <c:x val="1.1876484560570071E-2"/>
          <c:y val="0.81654676258992809"/>
          <c:w val="0.97862232779097391"/>
          <c:h val="0.1726618705035971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264822134387352E-2"/>
          <c:y val="4.2682990369828935E-2"/>
          <c:w val="0.93083003952569165"/>
          <c:h val="0.5457325197285271"/>
        </c:manualLayout>
      </c:layout>
      <c:barChart>
        <c:barDir val="col"/>
        <c:grouping val="clustered"/>
        <c:varyColors val="0"/>
        <c:ser>
          <c:idx val="0"/>
          <c:order val="0"/>
          <c:tx>
            <c:strRef>
              <c:f>'2.2.8-график'!$B$6</c:f>
              <c:strCache>
                <c:ptCount val="1"/>
                <c:pt idx="0">
                  <c:v>Аса ірі ЖЗҚ 5-тігі (тартылған зейнетақы активтері бойынша)</c:v>
                </c:pt>
              </c:strCache>
            </c:strRef>
          </c:tx>
          <c:spPr>
            <a:solidFill>
              <a:srgbClr val="0000FF"/>
            </a:solidFill>
            <a:ln w="25400">
              <a:noFill/>
            </a:ln>
          </c:spPr>
          <c:invertIfNegative val="0"/>
          <c:cat>
            <c:multiLvlStrRef>
              <c:f>'2.2.8-график'!$C$4:$S$5</c:f>
              <c:multiLvlStrCache>
                <c:ptCount val="17"/>
                <c:lvl>
                  <c:pt idx="0">
                    <c:v>2007</c:v>
                  </c:pt>
                  <c:pt idx="1">
                    <c:v>2008</c:v>
                  </c:pt>
                  <c:pt idx="2">
                    <c:v>2009</c:v>
                  </c:pt>
                  <c:pt idx="3">
                    <c:v>2010</c:v>
                  </c:pt>
                  <c:pt idx="4">
                    <c:v>01.10.2011*</c:v>
                  </c:pt>
                  <c:pt idx="6">
                    <c:v>2007</c:v>
                  </c:pt>
                  <c:pt idx="7">
                    <c:v>2008</c:v>
                  </c:pt>
                  <c:pt idx="8">
                    <c:v>2009</c:v>
                  </c:pt>
                  <c:pt idx="9">
                    <c:v>2010</c:v>
                  </c:pt>
                  <c:pt idx="10">
                    <c:v>01.10.2011*</c:v>
                  </c:pt>
                  <c:pt idx="12">
                    <c:v>2007</c:v>
                  </c:pt>
                  <c:pt idx="13">
                    <c:v>2008</c:v>
                  </c:pt>
                  <c:pt idx="14">
                    <c:v>2009</c:v>
                  </c:pt>
                  <c:pt idx="15">
                    <c:v>2010</c:v>
                  </c:pt>
                  <c:pt idx="16">
                    <c:v>01.10.2011*</c:v>
                  </c:pt>
                </c:lvl>
                <c:lvl>
                  <c:pt idx="0">
                    <c:v>К2 коэффициентінің орташа алынған мәні 12 ай.</c:v>
                  </c:pt>
                  <c:pt idx="6">
                    <c:v>К2 коэффициентінің орташа алынған мәні 36 ай.</c:v>
                  </c:pt>
                  <c:pt idx="12">
                    <c:v>К2 коэффициентінің орташа алынған мәні 60 ай.</c:v>
                  </c:pt>
                </c:lvl>
              </c:multiLvlStrCache>
            </c:multiLvlStrRef>
          </c:cat>
          <c:val>
            <c:numRef>
              <c:f>'2.2.8-график'!$C$6:$S$6</c:f>
              <c:numCache>
                <c:formatCode>#,##0.00</c:formatCode>
                <c:ptCount val="17"/>
                <c:pt idx="0">
                  <c:v>9.813479225777634</c:v>
                </c:pt>
                <c:pt idx="1">
                  <c:v>-1.5504554346120458</c:v>
                </c:pt>
                <c:pt idx="2">
                  <c:v>14.401097821459874</c:v>
                </c:pt>
                <c:pt idx="3">
                  <c:v>3.9985807376803031</c:v>
                </c:pt>
                <c:pt idx="4">
                  <c:v>4.4431071941390474</c:v>
                </c:pt>
                <c:pt idx="6">
                  <c:v>36.117657643893956</c:v>
                </c:pt>
                <c:pt idx="7">
                  <c:v>25.721948871262224</c:v>
                </c:pt>
                <c:pt idx="8">
                  <c:v>22.709508974074179</c:v>
                </c:pt>
                <c:pt idx="9">
                  <c:v>15.755983224424234</c:v>
                </c:pt>
                <c:pt idx="10">
                  <c:v>18.333803272479287</c:v>
                </c:pt>
                <c:pt idx="12">
                  <c:v>51.028778007415887</c:v>
                </c:pt>
                <c:pt idx="13">
                  <c:v>40.518000047750171</c:v>
                </c:pt>
                <c:pt idx="14">
                  <c:v>53.33511038490623</c:v>
                </c:pt>
                <c:pt idx="15">
                  <c:v>44.526366037955832</c:v>
                </c:pt>
                <c:pt idx="16">
                  <c:v>32.547609429634157</c:v>
                </c:pt>
              </c:numCache>
            </c:numRef>
          </c:val>
          <c:extLst>
            <c:ext xmlns:c16="http://schemas.microsoft.com/office/drawing/2014/chart" uri="{C3380CC4-5D6E-409C-BE32-E72D297353CC}">
              <c16:uniqueId val="{00000000-B124-4CF7-A319-453FBE216428}"/>
            </c:ext>
          </c:extLst>
        </c:ser>
        <c:ser>
          <c:idx val="1"/>
          <c:order val="1"/>
          <c:tx>
            <c:strRef>
              <c:f>'2.2.8-график'!$B$7</c:f>
              <c:strCache>
                <c:ptCount val="1"/>
                <c:pt idx="0">
                  <c:v>Қалған ЖЗҚ</c:v>
                </c:pt>
              </c:strCache>
            </c:strRef>
          </c:tx>
          <c:spPr>
            <a:solidFill>
              <a:srgbClr val="FF6600"/>
            </a:solidFill>
            <a:ln w="25400">
              <a:noFill/>
            </a:ln>
          </c:spPr>
          <c:invertIfNegative val="0"/>
          <c:cat>
            <c:multiLvlStrRef>
              <c:f>'2.2.8-график'!$C$4:$S$5</c:f>
              <c:multiLvlStrCache>
                <c:ptCount val="17"/>
                <c:lvl>
                  <c:pt idx="0">
                    <c:v>2007</c:v>
                  </c:pt>
                  <c:pt idx="1">
                    <c:v>2008</c:v>
                  </c:pt>
                  <c:pt idx="2">
                    <c:v>2009</c:v>
                  </c:pt>
                  <c:pt idx="3">
                    <c:v>2010</c:v>
                  </c:pt>
                  <c:pt idx="4">
                    <c:v>01.10.2011*</c:v>
                  </c:pt>
                  <c:pt idx="6">
                    <c:v>2007</c:v>
                  </c:pt>
                  <c:pt idx="7">
                    <c:v>2008</c:v>
                  </c:pt>
                  <c:pt idx="8">
                    <c:v>2009</c:v>
                  </c:pt>
                  <c:pt idx="9">
                    <c:v>2010</c:v>
                  </c:pt>
                  <c:pt idx="10">
                    <c:v>01.10.2011*</c:v>
                  </c:pt>
                  <c:pt idx="12">
                    <c:v>2007</c:v>
                  </c:pt>
                  <c:pt idx="13">
                    <c:v>2008</c:v>
                  </c:pt>
                  <c:pt idx="14">
                    <c:v>2009</c:v>
                  </c:pt>
                  <c:pt idx="15">
                    <c:v>2010</c:v>
                  </c:pt>
                  <c:pt idx="16">
                    <c:v>01.10.2011*</c:v>
                  </c:pt>
                </c:lvl>
                <c:lvl>
                  <c:pt idx="0">
                    <c:v>К2 коэффициентінің орташа алынған мәні 12 ай.</c:v>
                  </c:pt>
                  <c:pt idx="6">
                    <c:v>К2 коэффициентінің орташа алынған мәні 36 ай.</c:v>
                  </c:pt>
                  <c:pt idx="12">
                    <c:v>К2 коэффициентінің орташа алынған мәні 60 ай.</c:v>
                  </c:pt>
                </c:lvl>
              </c:multiLvlStrCache>
            </c:multiLvlStrRef>
          </c:cat>
          <c:val>
            <c:numRef>
              <c:f>'2.2.8-график'!$C$7:$S$7</c:f>
              <c:numCache>
                <c:formatCode>#,##0.00</c:formatCode>
                <c:ptCount val="17"/>
                <c:pt idx="0">
                  <c:v>8.4947227620841321</c:v>
                </c:pt>
                <c:pt idx="1">
                  <c:v>6.2524704174781611</c:v>
                </c:pt>
                <c:pt idx="2">
                  <c:v>5.0820822502849037</c:v>
                </c:pt>
                <c:pt idx="3">
                  <c:v>5.7041742243966125</c:v>
                </c:pt>
                <c:pt idx="4">
                  <c:v>4.5539833637550577</c:v>
                </c:pt>
                <c:pt idx="6">
                  <c:v>30.663582720530346</c:v>
                </c:pt>
                <c:pt idx="7">
                  <c:v>27.98558593733933</c:v>
                </c:pt>
                <c:pt idx="8">
                  <c:v>20.967913401382678</c:v>
                </c:pt>
                <c:pt idx="9">
                  <c:v>17.358049897202765</c:v>
                </c:pt>
                <c:pt idx="10">
                  <c:v>14.36099751532786</c:v>
                </c:pt>
                <c:pt idx="12">
                  <c:v>45.548442127479312</c:v>
                </c:pt>
                <c:pt idx="13">
                  <c:v>46.288875489281679</c:v>
                </c:pt>
                <c:pt idx="14">
                  <c:v>45.890237390182904</c:v>
                </c:pt>
                <c:pt idx="15">
                  <c:v>39.751688804579445</c:v>
                </c:pt>
                <c:pt idx="16">
                  <c:v>30.902022685680151</c:v>
                </c:pt>
              </c:numCache>
            </c:numRef>
          </c:val>
          <c:extLst>
            <c:ext xmlns:c16="http://schemas.microsoft.com/office/drawing/2014/chart" uri="{C3380CC4-5D6E-409C-BE32-E72D297353CC}">
              <c16:uniqueId val="{00000001-B124-4CF7-A319-453FBE216428}"/>
            </c:ext>
          </c:extLst>
        </c:ser>
        <c:dLbls>
          <c:showLegendKey val="0"/>
          <c:showVal val="0"/>
          <c:showCatName val="0"/>
          <c:showSerName val="0"/>
          <c:showPercent val="0"/>
          <c:showBubbleSize val="0"/>
        </c:dLbls>
        <c:gapWidth val="150"/>
        <c:axId val="405240896"/>
        <c:axId val="1"/>
      </c:barChart>
      <c:catAx>
        <c:axId val="405240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40896"/>
        <c:crosses val="autoZero"/>
        <c:crossBetween val="between"/>
      </c:valAx>
      <c:spPr>
        <a:noFill/>
        <a:ln w="25400">
          <a:noFill/>
        </a:ln>
      </c:spPr>
    </c:plotArea>
    <c:legend>
      <c:legendPos val="r"/>
      <c:layout>
        <c:manualLayout>
          <c:xMode val="edge"/>
          <c:yMode val="edge"/>
          <c:x val="7.3122529644268769E-2"/>
          <c:y val="0.86890243902439024"/>
          <c:w val="0.8675889328063241"/>
          <c:h val="0.1128048780487804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00057500044919E-2"/>
          <c:y val="3.733343055580874E-2"/>
          <c:w val="0.86880067875053024"/>
          <c:h val="0.57600150000390626"/>
        </c:manualLayout>
      </c:layout>
      <c:barChart>
        <c:barDir val="col"/>
        <c:grouping val="stacked"/>
        <c:varyColors val="0"/>
        <c:ser>
          <c:idx val="0"/>
          <c:order val="0"/>
          <c:tx>
            <c:strRef>
              <c:f>'2.3.1.1-график'!$B$5</c:f>
              <c:strCache>
                <c:ptCount val="1"/>
                <c:pt idx="0">
                  <c:v>Доллар сатып алу</c:v>
                </c:pt>
              </c:strCache>
            </c:strRef>
          </c:tx>
          <c:spPr>
            <a:solidFill>
              <a:srgbClr val="993366"/>
            </a:solidFill>
            <a:ln w="12700">
              <a:solidFill>
                <a:srgbClr val="000000"/>
              </a:solidFill>
              <a:prstDash val="solid"/>
            </a:ln>
          </c:spPr>
          <c:invertIfNegative val="0"/>
          <c:cat>
            <c:strRef>
              <c:f>'2.3.1.1-график'!$C$4:$AJ$4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'2.3.1.1-график'!$C$5:$AJ$5</c:f>
              <c:numCache>
                <c:formatCode>#\ ##0.0</c:formatCode>
                <c:ptCount val="34"/>
                <c:pt idx="0">
                  <c:v>34.048123179699999</c:v>
                </c:pt>
                <c:pt idx="1">
                  <c:v>27.1281313902</c:v>
                </c:pt>
                <c:pt idx="2">
                  <c:v>17.935831590999999</c:v>
                </c:pt>
                <c:pt idx="3">
                  <c:v>11.7380214801</c:v>
                </c:pt>
                <c:pt idx="4">
                  <c:v>10.537296700299999</c:v>
                </c:pt>
                <c:pt idx="5">
                  <c:v>15.2152620721</c:v>
                </c:pt>
                <c:pt idx="6">
                  <c:v>17.749653196099999</c:v>
                </c:pt>
                <c:pt idx="7">
                  <c:v>18.079369867299999</c:v>
                </c:pt>
                <c:pt idx="8">
                  <c:v>14.961017009500001</c:v>
                </c:pt>
                <c:pt idx="9">
                  <c:v>16.521292105000001</c:v>
                </c:pt>
                <c:pt idx="10">
                  <c:v>20.234424445599998</c:v>
                </c:pt>
                <c:pt idx="11">
                  <c:v>20.762117275799998</c:v>
                </c:pt>
                <c:pt idx="12">
                  <c:v>14.582839889000001</c:v>
                </c:pt>
                <c:pt idx="13">
                  <c:v>15.179371000000002</c:v>
                </c:pt>
                <c:pt idx="14">
                  <c:v>16.349378999999995</c:v>
                </c:pt>
                <c:pt idx="15">
                  <c:v>18.195125000000001</c:v>
                </c:pt>
                <c:pt idx="16">
                  <c:v>23.491078142999999</c:v>
                </c:pt>
                <c:pt idx="17">
                  <c:v>23.292387999999999</c:v>
                </c:pt>
                <c:pt idx="18">
                  <c:v>24.948566649999997</c:v>
                </c:pt>
                <c:pt idx="19">
                  <c:v>23.0824570708</c:v>
                </c:pt>
                <c:pt idx="20">
                  <c:v>19.548333543099996</c:v>
                </c:pt>
                <c:pt idx="21" formatCode="0.0">
                  <c:v>22.393836664399995</c:v>
                </c:pt>
                <c:pt idx="22" formatCode="0.0">
                  <c:v>22.004252682000001</c:v>
                </c:pt>
                <c:pt idx="23" formatCode="0.0">
                  <c:v>20.070245929999992</c:v>
                </c:pt>
                <c:pt idx="24" formatCode="0.0">
                  <c:v>18.879754479999992</c:v>
                </c:pt>
                <c:pt idx="25" formatCode="0.0">
                  <c:v>21.218408360999998</c:v>
                </c:pt>
                <c:pt idx="26" formatCode="0.0">
                  <c:v>21.886255020000004</c:v>
                </c:pt>
                <c:pt idx="27" formatCode="0.0">
                  <c:v>24.664934410000004</c:v>
                </c:pt>
                <c:pt idx="28" formatCode="0.0">
                  <c:v>22.564983800000004</c:v>
                </c:pt>
                <c:pt idx="29" formatCode="0.0">
                  <c:v>20.294064900000002</c:v>
                </c:pt>
                <c:pt idx="30" formatCode="0.0">
                  <c:v>21.222601560000001</c:v>
                </c:pt>
                <c:pt idx="31" formatCode="0.0">
                  <c:v>25.247904999999999</c:v>
                </c:pt>
                <c:pt idx="32" formatCode="0.0">
                  <c:v>23.237556400000003</c:v>
                </c:pt>
                <c:pt idx="33" formatCode="0.0">
                  <c:v>33.370211189999992</c:v>
                </c:pt>
              </c:numCache>
            </c:numRef>
          </c:val>
          <c:extLst>
            <c:ext xmlns:c16="http://schemas.microsoft.com/office/drawing/2014/chart" uri="{C3380CC4-5D6E-409C-BE32-E72D297353CC}">
              <c16:uniqueId val="{00000000-7857-4752-97BF-506EA35D92BC}"/>
            </c:ext>
          </c:extLst>
        </c:ser>
        <c:ser>
          <c:idx val="1"/>
          <c:order val="1"/>
          <c:tx>
            <c:strRef>
              <c:f>'2.3.1.1-график'!$B$6</c:f>
              <c:strCache>
                <c:ptCount val="1"/>
                <c:pt idx="0">
                  <c:v>Еуро сатып алу</c:v>
                </c:pt>
              </c:strCache>
            </c:strRef>
          </c:tx>
          <c:spPr>
            <a:solidFill>
              <a:srgbClr val="0000FF"/>
            </a:solidFill>
            <a:ln w="12700">
              <a:solidFill>
                <a:srgbClr val="000000"/>
              </a:solidFill>
              <a:prstDash val="solid"/>
            </a:ln>
          </c:spPr>
          <c:invertIfNegative val="0"/>
          <c:cat>
            <c:strRef>
              <c:f>'2.3.1.1-график'!$C$4:$AJ$4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'2.3.1.1-график'!$C$6:$AJ$6</c:f>
              <c:numCache>
                <c:formatCode>#\ ##0.0</c:formatCode>
                <c:ptCount val="34"/>
                <c:pt idx="0">
                  <c:v>4.2557103999999999</c:v>
                </c:pt>
                <c:pt idx="1">
                  <c:v>2.6203352600000001</c:v>
                </c:pt>
                <c:pt idx="2">
                  <c:v>1.8862846899999999</c:v>
                </c:pt>
                <c:pt idx="3">
                  <c:v>1.6759628500000001</c:v>
                </c:pt>
                <c:pt idx="4">
                  <c:v>1.8301624999999999</c:v>
                </c:pt>
                <c:pt idx="5">
                  <c:v>2.1877543100000003</c:v>
                </c:pt>
                <c:pt idx="6">
                  <c:v>1.8107318100000001</c:v>
                </c:pt>
                <c:pt idx="7">
                  <c:v>1.2195951699999998</c:v>
                </c:pt>
                <c:pt idx="8">
                  <c:v>1.8574600800000001</c:v>
                </c:pt>
                <c:pt idx="9">
                  <c:v>2.1820692200000003</c:v>
                </c:pt>
                <c:pt idx="10">
                  <c:v>1.9274674700000001</c:v>
                </c:pt>
                <c:pt idx="11">
                  <c:v>1.9281661000000001</c:v>
                </c:pt>
                <c:pt idx="12">
                  <c:v>1.3369741500000001</c:v>
                </c:pt>
                <c:pt idx="13">
                  <c:v>1.6541331299999997</c:v>
                </c:pt>
                <c:pt idx="14">
                  <c:v>1.29353125</c:v>
                </c:pt>
                <c:pt idx="15">
                  <c:v>1.48498248</c:v>
                </c:pt>
                <c:pt idx="16">
                  <c:v>3.2224112999999996</c:v>
                </c:pt>
                <c:pt idx="17">
                  <c:v>2.8746146299999999</c:v>
                </c:pt>
                <c:pt idx="18">
                  <c:v>3.1515540499999997</c:v>
                </c:pt>
                <c:pt idx="19">
                  <c:v>3.0326924200000001</c:v>
                </c:pt>
                <c:pt idx="20">
                  <c:v>3.1713375200000002</c:v>
                </c:pt>
                <c:pt idx="21" formatCode="0.0">
                  <c:v>4.1857180600000001</c:v>
                </c:pt>
                <c:pt idx="22" formatCode="0.0">
                  <c:v>4.0644795700000005</c:v>
                </c:pt>
                <c:pt idx="23" formatCode="0.0">
                  <c:v>3.0431904899999993</c:v>
                </c:pt>
                <c:pt idx="24" formatCode="0.0">
                  <c:v>2.4618481399999994</c:v>
                </c:pt>
                <c:pt idx="25" formatCode="0.0">
                  <c:v>3.29896945</c:v>
                </c:pt>
                <c:pt idx="26" formatCode="0.0">
                  <c:v>3.4356558599999998</c:v>
                </c:pt>
                <c:pt idx="27" formatCode="0.0">
                  <c:v>2.8723911299999996</c:v>
                </c:pt>
                <c:pt idx="28" formatCode="0.0">
                  <c:v>2.7049143299999998</c:v>
                </c:pt>
                <c:pt idx="29" formatCode="0.0">
                  <c:v>2.5250285800000003</c:v>
                </c:pt>
                <c:pt idx="30" formatCode="0.0">
                  <c:v>2.8616601500000001</c:v>
                </c:pt>
                <c:pt idx="31" formatCode="0.0">
                  <c:v>3.9068912899999995</c:v>
                </c:pt>
                <c:pt idx="32" formatCode="0.0">
                  <c:v>3.3502163999999994</c:v>
                </c:pt>
                <c:pt idx="33" formatCode="0.0">
                  <c:v>4.1947635800000009</c:v>
                </c:pt>
              </c:numCache>
            </c:numRef>
          </c:val>
          <c:extLst>
            <c:ext xmlns:c16="http://schemas.microsoft.com/office/drawing/2014/chart" uri="{C3380CC4-5D6E-409C-BE32-E72D297353CC}">
              <c16:uniqueId val="{00000001-7857-4752-97BF-506EA35D92BC}"/>
            </c:ext>
          </c:extLst>
        </c:ser>
        <c:ser>
          <c:idx val="2"/>
          <c:order val="2"/>
          <c:tx>
            <c:strRef>
              <c:f>'2.3.1.1-график'!$B$7</c:f>
              <c:strCache>
                <c:ptCount val="1"/>
                <c:pt idx="0">
                  <c:v>Рубль сатып алу</c:v>
                </c:pt>
              </c:strCache>
            </c:strRef>
          </c:tx>
          <c:spPr>
            <a:solidFill>
              <a:srgbClr val="969696"/>
            </a:solidFill>
            <a:ln w="12700">
              <a:solidFill>
                <a:srgbClr val="000000"/>
              </a:solidFill>
              <a:prstDash val="solid"/>
            </a:ln>
          </c:spPr>
          <c:invertIfNegative val="0"/>
          <c:cat>
            <c:strRef>
              <c:f>'2.3.1.1-график'!$C$4:$AJ$4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'2.3.1.1-график'!$C$7:$AJ$7</c:f>
              <c:numCache>
                <c:formatCode>#\ ##0.0</c:formatCode>
                <c:ptCount val="34"/>
                <c:pt idx="0">
                  <c:v>0.90854104000000002</c:v>
                </c:pt>
                <c:pt idx="1">
                  <c:v>0.77022064000000001</c:v>
                </c:pt>
                <c:pt idx="2">
                  <c:v>0.75344915000000001</c:v>
                </c:pt>
                <c:pt idx="3">
                  <c:v>0.75382912999999996</c:v>
                </c:pt>
                <c:pt idx="4">
                  <c:v>0.67679962000000005</c:v>
                </c:pt>
                <c:pt idx="5">
                  <c:v>0.86640339000000011</c:v>
                </c:pt>
                <c:pt idx="6">
                  <c:v>0.93352593000000006</c:v>
                </c:pt>
                <c:pt idx="7">
                  <c:v>0.89572724999999997</c:v>
                </c:pt>
                <c:pt idx="8">
                  <c:v>0.96612659999999995</c:v>
                </c:pt>
                <c:pt idx="9">
                  <c:v>0.93856799000000002</c:v>
                </c:pt>
                <c:pt idx="10">
                  <c:v>0.74914210999999997</c:v>
                </c:pt>
                <c:pt idx="11">
                  <c:v>1.00968401</c:v>
                </c:pt>
                <c:pt idx="12">
                  <c:v>0.68261519999999998</c:v>
                </c:pt>
                <c:pt idx="13">
                  <c:v>0.83990408999999999</c:v>
                </c:pt>
                <c:pt idx="14">
                  <c:v>1.0822734899999999</c:v>
                </c:pt>
                <c:pt idx="15">
                  <c:v>1.2020410099999999</c:v>
                </c:pt>
                <c:pt idx="16">
                  <c:v>1.01332157</c:v>
                </c:pt>
                <c:pt idx="17">
                  <c:v>1.1330804699999999</c:v>
                </c:pt>
                <c:pt idx="18">
                  <c:v>1.1671606399999999</c:v>
                </c:pt>
                <c:pt idx="19">
                  <c:v>1.1411263200000001</c:v>
                </c:pt>
                <c:pt idx="20">
                  <c:v>1.0417983779999997</c:v>
                </c:pt>
                <c:pt idx="21" formatCode="0.0">
                  <c:v>1.1338282100000003</c:v>
                </c:pt>
                <c:pt idx="22" formatCode="0.0">
                  <c:v>1.12263735</c:v>
                </c:pt>
                <c:pt idx="23" formatCode="0.0">
                  <c:v>1.4144206300000004</c:v>
                </c:pt>
                <c:pt idx="24" formatCode="0.0">
                  <c:v>0.88940302999999998</c:v>
                </c:pt>
                <c:pt idx="25" formatCode="0.0">
                  <c:v>1.0817430600000002</c:v>
                </c:pt>
                <c:pt idx="26" formatCode="0.0">
                  <c:v>1.2685065799999997</c:v>
                </c:pt>
                <c:pt idx="27" formatCode="0.0">
                  <c:v>1.2936134300000002</c:v>
                </c:pt>
                <c:pt idx="28" formatCode="0.0">
                  <c:v>1.0552707700000001</c:v>
                </c:pt>
                <c:pt idx="29" formatCode="0.0">
                  <c:v>1.0459941099999999</c:v>
                </c:pt>
                <c:pt idx="30" formatCode="0.0">
                  <c:v>1.2242433699999997</c:v>
                </c:pt>
                <c:pt idx="31" formatCode="0.0">
                  <c:v>1.1031349100000003</c:v>
                </c:pt>
                <c:pt idx="32" formatCode="0.0">
                  <c:v>0.92115382999999984</c:v>
                </c:pt>
                <c:pt idx="33" formatCode="0.0">
                  <c:v>1.0947119499999998</c:v>
                </c:pt>
              </c:numCache>
            </c:numRef>
          </c:val>
          <c:extLst>
            <c:ext xmlns:c16="http://schemas.microsoft.com/office/drawing/2014/chart" uri="{C3380CC4-5D6E-409C-BE32-E72D297353CC}">
              <c16:uniqueId val="{00000002-7857-4752-97BF-506EA35D92BC}"/>
            </c:ext>
          </c:extLst>
        </c:ser>
        <c:dLbls>
          <c:showLegendKey val="0"/>
          <c:showVal val="0"/>
          <c:showCatName val="0"/>
          <c:showSerName val="0"/>
          <c:showPercent val="0"/>
          <c:showBubbleSize val="0"/>
        </c:dLbls>
        <c:gapWidth val="100"/>
        <c:overlap val="100"/>
        <c:axId val="405242536"/>
        <c:axId val="1"/>
      </c:barChart>
      <c:lineChart>
        <c:grouping val="standard"/>
        <c:varyColors val="0"/>
        <c:ser>
          <c:idx val="3"/>
          <c:order val="3"/>
          <c:tx>
            <c:strRef>
              <c:f>'2.3.1.1-график'!$B$9</c:f>
              <c:strCache>
                <c:ptCount val="1"/>
                <c:pt idx="0">
                  <c:v>ҚҚБ-ғы шетел валютасын сатып алу үлесі</c:v>
                </c:pt>
              </c:strCache>
            </c:strRef>
          </c:tx>
          <c:spPr>
            <a:ln w="25400">
              <a:solidFill>
                <a:srgbClr val="FF0000"/>
              </a:solidFill>
              <a:prstDash val="solid"/>
            </a:ln>
          </c:spPr>
          <c:marker>
            <c:symbol val="none"/>
          </c:marker>
          <c:cat>
            <c:strRef>
              <c:f>'2.3.1.1-график'!$C$4:$AJ$4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'2.3.1.1-график'!$C$9:$AJ$9</c:f>
              <c:numCache>
                <c:formatCode>0.0%</c:formatCode>
                <c:ptCount val="34"/>
                <c:pt idx="0">
                  <c:v>0.12850236566057141</c:v>
                </c:pt>
                <c:pt idx="1">
                  <c:v>0.22635519788291422</c:v>
                </c:pt>
                <c:pt idx="2">
                  <c:v>0.31079619529995117</c:v>
                </c:pt>
                <c:pt idx="3">
                  <c:v>0.16362330129688463</c:v>
                </c:pt>
                <c:pt idx="4">
                  <c:v>0.10653852775730485</c:v>
                </c:pt>
                <c:pt idx="5">
                  <c:v>0.10808337017990718</c:v>
                </c:pt>
                <c:pt idx="6">
                  <c:v>0.17330869454221917</c:v>
                </c:pt>
                <c:pt idx="7">
                  <c:v>0.36617985879638704</c:v>
                </c:pt>
                <c:pt idx="8">
                  <c:v>0.29987233920476164</c:v>
                </c:pt>
                <c:pt idx="9">
                  <c:v>0.29017633852023661</c:v>
                </c:pt>
                <c:pt idx="10">
                  <c:v>0.18583867603891341</c:v>
                </c:pt>
                <c:pt idx="11">
                  <c:v>0.25657312016991796</c:v>
                </c:pt>
                <c:pt idx="12">
                  <c:v>0.24248268323548552</c:v>
                </c:pt>
                <c:pt idx="13">
                  <c:v>0.22669828819242879</c:v>
                </c:pt>
                <c:pt idx="14">
                  <c:v>0.23126954427417551</c:v>
                </c:pt>
                <c:pt idx="15">
                  <c:v>0.22940162609675996</c:v>
                </c:pt>
                <c:pt idx="16">
                  <c:v>0.19277336466115585</c:v>
                </c:pt>
                <c:pt idx="17">
                  <c:v>0.25029758132860774</c:v>
                </c:pt>
                <c:pt idx="18">
                  <c:v>0.25985932180197513</c:v>
                </c:pt>
                <c:pt idx="19">
                  <c:v>0.2236402017323543</c:v>
                </c:pt>
                <c:pt idx="20">
                  <c:v>0.24014183824549887</c:v>
                </c:pt>
                <c:pt idx="21">
                  <c:v>0.29355474503625895</c:v>
                </c:pt>
                <c:pt idx="22">
                  <c:v>0.25803653046163316</c:v>
                </c:pt>
                <c:pt idx="23">
                  <c:v>0.25037635156961269</c:v>
                </c:pt>
                <c:pt idx="24">
                  <c:v>0.22705675755158655</c:v>
                </c:pt>
                <c:pt idx="25">
                  <c:v>0.18170833461197264</c:v>
                </c:pt>
                <c:pt idx="26">
                  <c:v>0.23018322706694347</c:v>
                </c:pt>
                <c:pt idx="27">
                  <c:v>0.25276274794875325</c:v>
                </c:pt>
                <c:pt idx="28">
                  <c:v>0.27276945296256006</c:v>
                </c:pt>
                <c:pt idx="29">
                  <c:v>0.29225725544466769</c:v>
                </c:pt>
                <c:pt idx="30">
                  <c:v>0.20608119576851749</c:v>
                </c:pt>
                <c:pt idx="31">
                  <c:v>0.23117144704195774</c:v>
                </c:pt>
                <c:pt idx="32">
                  <c:v>0.27260134067979086</c:v>
                </c:pt>
                <c:pt idx="33">
                  <c:v>0.27468758831163137</c:v>
                </c:pt>
              </c:numCache>
            </c:numRef>
          </c:val>
          <c:smooth val="0"/>
          <c:extLst>
            <c:ext xmlns:c16="http://schemas.microsoft.com/office/drawing/2014/chart" uri="{C3380CC4-5D6E-409C-BE32-E72D297353CC}">
              <c16:uniqueId val="{00000003-7857-4752-97BF-506EA35D92BC}"/>
            </c:ext>
          </c:extLst>
        </c:ser>
        <c:ser>
          <c:idx val="4"/>
          <c:order val="4"/>
          <c:tx>
            <c:strRef>
              <c:f>'2.3.1.1-график'!$B$10</c:f>
              <c:strCache>
                <c:ptCount val="1"/>
                <c:pt idx="0">
                  <c:v>Ұлттық Банк басымдығының үлесі (ҚҚБ-ғы және банкаралық нарықтағы операцияларды қоса алғанда)</c:v>
                </c:pt>
              </c:strCache>
            </c:strRef>
          </c:tx>
          <c:spPr>
            <a:ln w="25400">
              <a:solidFill>
                <a:srgbClr val="008000"/>
              </a:solidFill>
              <a:prstDash val="solid"/>
            </a:ln>
          </c:spPr>
          <c:marker>
            <c:symbol val="none"/>
          </c:marker>
          <c:cat>
            <c:strRef>
              <c:f>'2.3.1.1-график'!$C$4:$AJ$4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'2.3.1.1-график'!$C$10:$AJ$10</c:f>
              <c:numCache>
                <c:formatCode>0.00%</c:formatCode>
                <c:ptCount val="34"/>
                <c:pt idx="0">
                  <c:v>2.1752594000293612E-2</c:v>
                </c:pt>
                <c:pt idx="1">
                  <c:v>2.3425867077213194E-2</c:v>
                </c:pt>
                <c:pt idx="2">
                  <c:v>1.8393905982343479E-2</c:v>
                </c:pt>
                <c:pt idx="3">
                  <c:v>4.877312594550838E-2</c:v>
                </c:pt>
                <c:pt idx="4">
                  <c:v>2.6924362867368316E-2</c:v>
                </c:pt>
                <c:pt idx="5">
                  <c:v>9.6252039107852898E-3</c:v>
                </c:pt>
                <c:pt idx="6">
                  <c:v>2.7042781889702887E-3</c:v>
                </c:pt>
                <c:pt idx="7">
                  <c:v>8.4073726637409578E-4</c:v>
                </c:pt>
                <c:pt idx="8">
                  <c:v>1.4036478928314394E-4</c:v>
                </c:pt>
                <c:pt idx="9">
                  <c:v>2.3787485718569346E-3</c:v>
                </c:pt>
                <c:pt idx="10">
                  <c:v>0.14952809792709099</c:v>
                </c:pt>
                <c:pt idx="11">
                  <c:v>4.0766555200348026E-2</c:v>
                </c:pt>
                <c:pt idx="12">
                  <c:v>0.15446339788034683</c:v>
                </c:pt>
                <c:pt idx="13">
                  <c:v>0.13719639634606731</c:v>
                </c:pt>
                <c:pt idx="14">
                  <c:v>3.8215518766798434E-2</c:v>
                </c:pt>
                <c:pt idx="15">
                  <c:v>5.9658837188532633E-2</c:v>
                </c:pt>
                <c:pt idx="16">
                  <c:v>1.8981674544080972E-2</c:v>
                </c:pt>
                <c:pt idx="17">
                  <c:v>0</c:v>
                </c:pt>
                <c:pt idx="18">
                  <c:v>2.7656899479634039E-3</c:v>
                </c:pt>
                <c:pt idx="19">
                  <c:v>3.2418559155325884E-2</c:v>
                </c:pt>
                <c:pt idx="20">
                  <c:v>2.5833404105090616E-3</c:v>
                </c:pt>
                <c:pt idx="21">
                  <c:v>5.8855479735424494E-3</c:v>
                </c:pt>
                <c:pt idx="22">
                  <c:v>2.9707893717051438E-2</c:v>
                </c:pt>
                <c:pt idx="23">
                  <c:v>4.5629734842018467E-2</c:v>
                </c:pt>
                <c:pt idx="24">
                  <c:v>9.7458894497233994E-2</c:v>
                </c:pt>
                <c:pt idx="25">
                  <c:v>0.12493868318948036</c:v>
                </c:pt>
                <c:pt idx="26">
                  <c:v>8.4276638388544184E-2</c:v>
                </c:pt>
                <c:pt idx="27">
                  <c:v>3.5232203968386708E-2</c:v>
                </c:pt>
                <c:pt idx="28">
                  <c:v>6.2043031468961207E-3</c:v>
                </c:pt>
                <c:pt idx="29">
                  <c:v>0</c:v>
                </c:pt>
                <c:pt idx="30">
                  <c:v>1.5785058163246223E-2</c:v>
                </c:pt>
                <c:pt idx="31">
                  <c:v>1.2496086308943258E-2</c:v>
                </c:pt>
                <c:pt idx="32">
                  <c:v>0</c:v>
                </c:pt>
                <c:pt idx="33">
                  <c:v>2.9966846607781395E-5</c:v>
                </c:pt>
              </c:numCache>
            </c:numRef>
          </c:val>
          <c:smooth val="0"/>
          <c:extLst>
            <c:ext xmlns:c16="http://schemas.microsoft.com/office/drawing/2014/chart" uri="{C3380CC4-5D6E-409C-BE32-E72D297353CC}">
              <c16:uniqueId val="{00000004-7857-4752-97BF-506EA35D92BC}"/>
            </c:ext>
          </c:extLst>
        </c:ser>
        <c:dLbls>
          <c:showLegendKey val="0"/>
          <c:showVal val="0"/>
          <c:showCatName val="0"/>
          <c:showSerName val="0"/>
          <c:showPercent val="0"/>
          <c:showBubbleSize val="0"/>
        </c:dLbls>
        <c:marker val="1"/>
        <c:smooth val="0"/>
        <c:axId val="3"/>
        <c:axId val="4"/>
      </c:lineChart>
      <c:catAx>
        <c:axId val="40524253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8.3752093802345051E-3"/>
              <c:y val="0.23472668810289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425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285280728376321E-2"/>
          <c:y val="3.9215686274509803E-2"/>
          <c:w val="0.87708649468892264"/>
          <c:h val="0.56582633053221287"/>
        </c:manualLayout>
      </c:layout>
      <c:barChart>
        <c:barDir val="col"/>
        <c:grouping val="stacked"/>
        <c:varyColors val="0"/>
        <c:ser>
          <c:idx val="0"/>
          <c:order val="0"/>
          <c:tx>
            <c:strRef>
              <c:f>'2.3.1.2-график'!$B$5</c:f>
              <c:strCache>
                <c:ptCount val="1"/>
                <c:pt idx="0">
                  <c:v>Доллар сату</c:v>
                </c:pt>
              </c:strCache>
            </c:strRef>
          </c:tx>
          <c:spPr>
            <a:solidFill>
              <a:srgbClr val="993366"/>
            </a:solidFill>
            <a:ln w="12700">
              <a:solidFill>
                <a:srgbClr val="000000"/>
              </a:solidFill>
              <a:prstDash val="solid"/>
            </a:ln>
          </c:spPr>
          <c:invertIfNegative val="0"/>
          <c:cat>
            <c:strRef>
              <c:f>'2.3.1.2-график'!$C$4:$AJ$4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'2.3.1.2-график'!$C$5:$AJ$5</c:f>
              <c:numCache>
                <c:formatCode>#\ ##0.0</c:formatCode>
                <c:ptCount val="34"/>
                <c:pt idx="0">
                  <c:v>32.315473434200001</c:v>
                </c:pt>
                <c:pt idx="1">
                  <c:v>22.800698884400003</c:v>
                </c:pt>
                <c:pt idx="2">
                  <c:v>16.2077201317</c:v>
                </c:pt>
                <c:pt idx="3">
                  <c:v>10.830142843400001</c:v>
                </c:pt>
                <c:pt idx="4">
                  <c:v>14.782963308299999</c:v>
                </c:pt>
                <c:pt idx="5">
                  <c:v>15.702685835900001</c:v>
                </c:pt>
                <c:pt idx="6">
                  <c:v>16.966032772500004</c:v>
                </c:pt>
                <c:pt idx="7">
                  <c:v>16.833145527299997</c:v>
                </c:pt>
                <c:pt idx="8">
                  <c:v>13.6988865854</c:v>
                </c:pt>
                <c:pt idx="9">
                  <c:v>14.968651240700002</c:v>
                </c:pt>
                <c:pt idx="10">
                  <c:v>21.107586850399997</c:v>
                </c:pt>
                <c:pt idx="11">
                  <c:v>18.907556060700003</c:v>
                </c:pt>
                <c:pt idx="12">
                  <c:v>15.9870516141</c:v>
                </c:pt>
                <c:pt idx="13">
                  <c:v>17.572858</c:v>
                </c:pt>
                <c:pt idx="14">
                  <c:v>15.135616000000001</c:v>
                </c:pt>
                <c:pt idx="15">
                  <c:v>19.220230999999998</c:v>
                </c:pt>
                <c:pt idx="16">
                  <c:v>22.316855446600002</c:v>
                </c:pt>
                <c:pt idx="17">
                  <c:v>21.119173</c:v>
                </c:pt>
                <c:pt idx="18">
                  <c:v>23.580599800000002</c:v>
                </c:pt>
                <c:pt idx="19">
                  <c:v>21.542863530000002</c:v>
                </c:pt>
                <c:pt idx="20">
                  <c:v>20.183277868599998</c:v>
                </c:pt>
                <c:pt idx="21" formatCode="0.0">
                  <c:v>21.899813349999999</c:v>
                </c:pt>
                <c:pt idx="22" formatCode="0.0">
                  <c:v>20.601392900399997</c:v>
                </c:pt>
                <c:pt idx="23" formatCode="0.0">
                  <c:v>19.807404730000002</c:v>
                </c:pt>
                <c:pt idx="24" formatCode="0.0">
                  <c:v>17.929815720000001</c:v>
                </c:pt>
                <c:pt idx="25" formatCode="0.0">
                  <c:v>19.392320395999999</c:v>
                </c:pt>
                <c:pt idx="26" formatCode="0.0">
                  <c:v>23.603664269999992</c:v>
                </c:pt>
                <c:pt idx="27" formatCode="0.0">
                  <c:v>23.343886120000004</c:v>
                </c:pt>
                <c:pt idx="28" formatCode="0.0">
                  <c:v>21.35595296</c:v>
                </c:pt>
                <c:pt idx="29" formatCode="0.0">
                  <c:v>19.269485259999996</c:v>
                </c:pt>
                <c:pt idx="30" formatCode="0.0">
                  <c:v>21.614440269999996</c:v>
                </c:pt>
                <c:pt idx="31" formatCode="0.0">
                  <c:v>23.504233960000004</c:v>
                </c:pt>
                <c:pt idx="32" formatCode="0.0">
                  <c:v>20.910793800000004</c:v>
                </c:pt>
                <c:pt idx="33" formatCode="0.0">
                  <c:v>33.063624880000013</c:v>
                </c:pt>
              </c:numCache>
            </c:numRef>
          </c:val>
          <c:extLst>
            <c:ext xmlns:c16="http://schemas.microsoft.com/office/drawing/2014/chart" uri="{C3380CC4-5D6E-409C-BE32-E72D297353CC}">
              <c16:uniqueId val="{00000000-804F-4B32-8C84-9245F8BCAE11}"/>
            </c:ext>
          </c:extLst>
        </c:ser>
        <c:ser>
          <c:idx val="1"/>
          <c:order val="1"/>
          <c:tx>
            <c:strRef>
              <c:f>'2.3.1.2-график'!$B$6</c:f>
              <c:strCache>
                <c:ptCount val="1"/>
                <c:pt idx="0">
                  <c:v>Еуро сату</c:v>
                </c:pt>
              </c:strCache>
            </c:strRef>
          </c:tx>
          <c:spPr>
            <a:solidFill>
              <a:srgbClr val="0000FF"/>
            </a:solidFill>
            <a:ln w="12700">
              <a:solidFill>
                <a:srgbClr val="000000"/>
              </a:solidFill>
              <a:prstDash val="solid"/>
            </a:ln>
          </c:spPr>
          <c:invertIfNegative val="0"/>
          <c:cat>
            <c:strRef>
              <c:f>'2.3.1.2-график'!$C$4:$AJ$4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'2.3.1.2-график'!$C$6:$AJ$6</c:f>
              <c:numCache>
                <c:formatCode>#\ ##0.0</c:formatCode>
                <c:ptCount val="34"/>
                <c:pt idx="0">
                  <c:v>4.2056449299999992</c:v>
                </c:pt>
                <c:pt idx="1">
                  <c:v>2.4764576599999999</c:v>
                </c:pt>
                <c:pt idx="2">
                  <c:v>1.7320539699999999</c:v>
                </c:pt>
                <c:pt idx="3">
                  <c:v>1.6794488200000002</c:v>
                </c:pt>
                <c:pt idx="4">
                  <c:v>1.8166590200000001</c:v>
                </c:pt>
                <c:pt idx="5">
                  <c:v>2.20588183</c:v>
                </c:pt>
                <c:pt idx="6">
                  <c:v>2.0112324199999998</c:v>
                </c:pt>
                <c:pt idx="7">
                  <c:v>1.19234</c:v>
                </c:pt>
                <c:pt idx="8">
                  <c:v>1.4217972700000001</c:v>
                </c:pt>
                <c:pt idx="9">
                  <c:v>2.0158913699999998</c:v>
                </c:pt>
                <c:pt idx="10">
                  <c:v>1.74149836</c:v>
                </c:pt>
                <c:pt idx="11">
                  <c:v>1.94379598</c:v>
                </c:pt>
                <c:pt idx="12">
                  <c:v>1.2349111100000001</c:v>
                </c:pt>
                <c:pt idx="13">
                  <c:v>1.42269651</c:v>
                </c:pt>
                <c:pt idx="14">
                  <c:v>1.2830961900000002</c:v>
                </c:pt>
                <c:pt idx="15">
                  <c:v>1.4763987000000003</c:v>
                </c:pt>
                <c:pt idx="16">
                  <c:v>3.34410125</c:v>
                </c:pt>
                <c:pt idx="17">
                  <c:v>2.6720463400000001</c:v>
                </c:pt>
                <c:pt idx="18">
                  <c:v>3.0755012900000001</c:v>
                </c:pt>
                <c:pt idx="19">
                  <c:v>3.0049607599999999</c:v>
                </c:pt>
                <c:pt idx="20">
                  <c:v>3.4340658199999998</c:v>
                </c:pt>
                <c:pt idx="21" formatCode="0.0">
                  <c:v>3.3728793600000007</c:v>
                </c:pt>
                <c:pt idx="22" formatCode="0.0">
                  <c:v>3.5309926200000006</c:v>
                </c:pt>
                <c:pt idx="23" formatCode="0.0">
                  <c:v>2.9408575699999995</c:v>
                </c:pt>
                <c:pt idx="24" formatCode="0.0">
                  <c:v>2.5060581500000003</c:v>
                </c:pt>
                <c:pt idx="25" formatCode="0.0">
                  <c:v>3.2802391800000001</c:v>
                </c:pt>
                <c:pt idx="26" formatCode="0.0">
                  <c:v>3.240407359999999</c:v>
                </c:pt>
                <c:pt idx="27" formatCode="0.0">
                  <c:v>2.5965431299999993</c:v>
                </c:pt>
                <c:pt idx="28" formatCode="0.0">
                  <c:v>2.4073473599999993</c:v>
                </c:pt>
                <c:pt idx="29" formatCode="0.0">
                  <c:v>2.1019423699999993</c:v>
                </c:pt>
                <c:pt idx="30" formatCode="0.0">
                  <c:v>2.0441970899999999</c:v>
                </c:pt>
                <c:pt idx="31" formatCode="0.0">
                  <c:v>3.2212904999999994</c:v>
                </c:pt>
                <c:pt idx="32" formatCode="0.0">
                  <c:v>3.2673260099999992</c:v>
                </c:pt>
                <c:pt idx="33" formatCode="0.0">
                  <c:v>4.1079634599999997</c:v>
                </c:pt>
              </c:numCache>
            </c:numRef>
          </c:val>
          <c:extLst>
            <c:ext xmlns:c16="http://schemas.microsoft.com/office/drawing/2014/chart" uri="{C3380CC4-5D6E-409C-BE32-E72D297353CC}">
              <c16:uniqueId val="{00000001-804F-4B32-8C84-9245F8BCAE11}"/>
            </c:ext>
          </c:extLst>
        </c:ser>
        <c:ser>
          <c:idx val="2"/>
          <c:order val="2"/>
          <c:tx>
            <c:strRef>
              <c:f>'2.3.1.2-график'!$B$7</c:f>
              <c:strCache>
                <c:ptCount val="1"/>
                <c:pt idx="0">
                  <c:v>Рубль сату</c:v>
                </c:pt>
              </c:strCache>
            </c:strRef>
          </c:tx>
          <c:spPr>
            <a:solidFill>
              <a:srgbClr val="969696"/>
            </a:solidFill>
            <a:ln w="12700">
              <a:solidFill>
                <a:srgbClr val="000000"/>
              </a:solidFill>
              <a:prstDash val="solid"/>
            </a:ln>
          </c:spPr>
          <c:invertIfNegative val="0"/>
          <c:cat>
            <c:strRef>
              <c:f>'2.3.1.2-график'!$C$4:$AJ$4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'2.3.1.2-график'!$C$7:$AJ$7</c:f>
              <c:numCache>
                <c:formatCode>#\ ##0.0</c:formatCode>
                <c:ptCount val="34"/>
                <c:pt idx="0">
                  <c:v>0.95291893999999988</c:v>
                </c:pt>
                <c:pt idx="1">
                  <c:v>0.68754061</c:v>
                </c:pt>
                <c:pt idx="2">
                  <c:v>0.74833451000000006</c:v>
                </c:pt>
                <c:pt idx="3">
                  <c:v>0.73924731999999993</c:v>
                </c:pt>
                <c:pt idx="4">
                  <c:v>0.63247534999999988</c:v>
                </c:pt>
                <c:pt idx="5">
                  <c:v>0.80801606000000004</c:v>
                </c:pt>
                <c:pt idx="6">
                  <c:v>0.88370996999999996</c:v>
                </c:pt>
                <c:pt idx="7">
                  <c:v>0.83808209</c:v>
                </c:pt>
                <c:pt idx="8">
                  <c:v>0.90976892000000009</c:v>
                </c:pt>
                <c:pt idx="9">
                  <c:v>0.85060924999999998</c:v>
                </c:pt>
                <c:pt idx="10">
                  <c:v>0.70567786999999993</c:v>
                </c:pt>
                <c:pt idx="11">
                  <c:v>0.95357281999999999</c:v>
                </c:pt>
                <c:pt idx="12">
                  <c:v>0.6412739300000001</c:v>
                </c:pt>
                <c:pt idx="13">
                  <c:v>0.76787496</c:v>
                </c:pt>
                <c:pt idx="14">
                  <c:v>0.97932619999999992</c:v>
                </c:pt>
                <c:pt idx="15">
                  <c:v>1.1660737900000002</c:v>
                </c:pt>
                <c:pt idx="16">
                  <c:v>0.96569338999999998</c:v>
                </c:pt>
                <c:pt idx="17">
                  <c:v>1.0624251999999998</c:v>
                </c:pt>
                <c:pt idx="18">
                  <c:v>1.1091557299999999</c:v>
                </c:pt>
                <c:pt idx="19">
                  <c:v>1.0350053700000001</c:v>
                </c:pt>
                <c:pt idx="20">
                  <c:v>1.0882631609999998</c:v>
                </c:pt>
                <c:pt idx="21" formatCode="0.0">
                  <c:v>0.9174572900000002</c:v>
                </c:pt>
                <c:pt idx="22" formatCode="0.0">
                  <c:v>1.0199782500000003</c:v>
                </c:pt>
                <c:pt idx="23" formatCode="0.0">
                  <c:v>1.3359195499999998</c:v>
                </c:pt>
                <c:pt idx="24" formatCode="0.0">
                  <c:v>0.88236886000000003</c:v>
                </c:pt>
                <c:pt idx="25" formatCode="0.0">
                  <c:v>1.0293708400000001</c:v>
                </c:pt>
                <c:pt idx="26" formatCode="0.0">
                  <c:v>1.1762567600000002</c:v>
                </c:pt>
                <c:pt idx="27" formatCode="0.0">
                  <c:v>1.25630935</c:v>
                </c:pt>
                <c:pt idx="28" formatCode="0.0">
                  <c:v>0.98690271000000018</c:v>
                </c:pt>
                <c:pt idx="29" formatCode="0.0">
                  <c:v>0.93613126999999985</c:v>
                </c:pt>
                <c:pt idx="30" formatCode="0.0">
                  <c:v>1.00142921</c:v>
                </c:pt>
                <c:pt idx="31" formatCode="0.0">
                  <c:v>1.0530049000000001</c:v>
                </c:pt>
                <c:pt idx="32" formatCode="0.0">
                  <c:v>0.89847285999999993</c:v>
                </c:pt>
                <c:pt idx="33" formatCode="0.0">
                  <c:v>0.96606085999999991</c:v>
                </c:pt>
              </c:numCache>
            </c:numRef>
          </c:val>
          <c:extLst>
            <c:ext xmlns:c16="http://schemas.microsoft.com/office/drawing/2014/chart" uri="{C3380CC4-5D6E-409C-BE32-E72D297353CC}">
              <c16:uniqueId val="{00000002-804F-4B32-8C84-9245F8BCAE11}"/>
            </c:ext>
          </c:extLst>
        </c:ser>
        <c:dLbls>
          <c:showLegendKey val="0"/>
          <c:showVal val="0"/>
          <c:showCatName val="0"/>
          <c:showSerName val="0"/>
          <c:showPercent val="0"/>
          <c:showBubbleSize val="0"/>
        </c:dLbls>
        <c:gapWidth val="100"/>
        <c:overlap val="100"/>
        <c:axId val="405245488"/>
        <c:axId val="1"/>
      </c:barChart>
      <c:lineChart>
        <c:grouping val="standard"/>
        <c:varyColors val="0"/>
        <c:ser>
          <c:idx val="3"/>
          <c:order val="3"/>
          <c:tx>
            <c:strRef>
              <c:f>'2.3.1.2-график'!$B$8</c:f>
              <c:strCache>
                <c:ptCount val="1"/>
                <c:pt idx="0">
                  <c:v>ҚҚБ-ғы шетел валютасын сату үлесі</c:v>
                </c:pt>
              </c:strCache>
            </c:strRef>
          </c:tx>
          <c:spPr>
            <a:ln w="25400">
              <a:solidFill>
                <a:srgbClr val="FF0000"/>
              </a:solidFill>
              <a:prstDash val="solid"/>
            </a:ln>
          </c:spPr>
          <c:marker>
            <c:symbol val="none"/>
          </c:marker>
          <c:cat>
            <c:strRef>
              <c:f>'2.3.1.2-график'!$C$4:$AJ$4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'2.3.1.2-график'!$C$8:$AJ$8</c:f>
              <c:numCache>
                <c:formatCode>0.0%</c:formatCode>
                <c:ptCount val="34"/>
                <c:pt idx="0">
                  <c:v>5.6562777941261112E-2</c:v>
                </c:pt>
                <c:pt idx="1">
                  <c:v>0.15198309448917541</c:v>
                </c:pt>
                <c:pt idx="2">
                  <c:v>0.30378985203701447</c:v>
                </c:pt>
                <c:pt idx="3">
                  <c:v>0.1780408511987713</c:v>
                </c:pt>
                <c:pt idx="4">
                  <c:v>7.4314575271507782E-2</c:v>
                </c:pt>
                <c:pt idx="5">
                  <c:v>0.11075368296146264</c:v>
                </c:pt>
                <c:pt idx="6">
                  <c:v>0.15435792477543708</c:v>
                </c:pt>
                <c:pt idx="7">
                  <c:v>0.36165154590605803</c:v>
                </c:pt>
                <c:pt idx="8">
                  <c:v>0.28965441432356165</c:v>
                </c:pt>
                <c:pt idx="9">
                  <c:v>0.3119046652054504</c:v>
                </c:pt>
                <c:pt idx="10">
                  <c:v>0.30144235353860432</c:v>
                </c:pt>
                <c:pt idx="11">
                  <c:v>0.30158628117321973</c:v>
                </c:pt>
                <c:pt idx="12">
                  <c:v>0.36688590410046251</c:v>
                </c:pt>
                <c:pt idx="13">
                  <c:v>0.34183252457550317</c:v>
                </c:pt>
                <c:pt idx="14">
                  <c:v>0.32882371344163935</c:v>
                </c:pt>
                <c:pt idx="15">
                  <c:v>0.29569027787240049</c:v>
                </c:pt>
                <c:pt idx="16">
                  <c:v>0.19036353966850941</c:v>
                </c:pt>
                <c:pt idx="17">
                  <c:v>0.2223620210350043</c:v>
                </c:pt>
                <c:pt idx="18">
                  <c:v>0.2517421807157626</c:v>
                </c:pt>
                <c:pt idx="19">
                  <c:v>0.26837725971865767</c:v>
                </c:pt>
                <c:pt idx="20">
                  <c:v>0.23032238874521432</c:v>
                </c:pt>
                <c:pt idx="21">
                  <c:v>0.31328039052850021</c:v>
                </c:pt>
                <c:pt idx="22">
                  <c:v>0.30539694818026403</c:v>
                </c:pt>
                <c:pt idx="23">
                  <c:v>0.28894817699609754</c:v>
                </c:pt>
                <c:pt idx="24">
                  <c:v>0.32035191720513823</c:v>
                </c:pt>
                <c:pt idx="25">
                  <c:v>0.29357805410240978</c:v>
                </c:pt>
                <c:pt idx="26">
                  <c:v>0.2809919266617133</c:v>
                </c:pt>
                <c:pt idx="27">
                  <c:v>0.28287611919761585</c:v>
                </c:pt>
                <c:pt idx="28">
                  <c:v>0.29587253127272634</c:v>
                </c:pt>
                <c:pt idx="29">
                  <c:v>0.22142050289509718</c:v>
                </c:pt>
                <c:pt idx="30">
                  <c:v>0.20516078477074448</c:v>
                </c:pt>
                <c:pt idx="31">
                  <c:v>0.17314991724961493</c:v>
                </c:pt>
                <c:pt idx="32">
                  <c:v>0.19480158466042505</c:v>
                </c:pt>
                <c:pt idx="33">
                  <c:v>0.24335860533323059</c:v>
                </c:pt>
              </c:numCache>
            </c:numRef>
          </c:val>
          <c:smooth val="0"/>
          <c:extLst>
            <c:ext xmlns:c16="http://schemas.microsoft.com/office/drawing/2014/chart" uri="{C3380CC4-5D6E-409C-BE32-E72D297353CC}">
              <c16:uniqueId val="{00000003-804F-4B32-8C84-9245F8BCAE11}"/>
            </c:ext>
          </c:extLst>
        </c:ser>
        <c:ser>
          <c:idx val="4"/>
          <c:order val="4"/>
          <c:tx>
            <c:strRef>
              <c:f>'2.3.1.2-график'!$B$10</c:f>
              <c:strCache>
                <c:ptCount val="1"/>
                <c:pt idx="0">
                  <c:v>Ұлттық Банк басымдығының үлесі (ҚҚБ-ғы және банкаралық нарықтағы операцияларды қоса алғанда)</c:v>
                </c:pt>
              </c:strCache>
            </c:strRef>
          </c:tx>
          <c:spPr>
            <a:ln w="25400">
              <a:solidFill>
                <a:srgbClr val="008000"/>
              </a:solidFill>
              <a:prstDash val="solid"/>
            </a:ln>
          </c:spPr>
          <c:marker>
            <c:symbol val="none"/>
          </c:marker>
          <c:cat>
            <c:strRef>
              <c:f>'2.3.1.2-график'!$C$4:$AJ$4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'2.3.1.2-график'!$C$10:$AJ$10</c:f>
              <c:numCache>
                <c:formatCode>0.0%</c:formatCode>
                <c:ptCount val="34"/>
                <c:pt idx="0">
                  <c:v>0.10604316247996923</c:v>
                </c:pt>
                <c:pt idx="1">
                  <c:v>0.1720730149497452</c:v>
                </c:pt>
                <c:pt idx="2">
                  <c:v>5.8333312293000046E-2</c:v>
                </c:pt>
                <c:pt idx="3">
                  <c:v>3.8892377145024422E-2</c:v>
                </c:pt>
                <c:pt idx="4">
                  <c:v>2.4366224314292952E-2</c:v>
                </c:pt>
                <c:pt idx="5">
                  <c:v>9.0908015031186708E-3</c:v>
                </c:pt>
                <c:pt idx="6">
                  <c:v>7.0930842592182061E-2</c:v>
                </c:pt>
                <c:pt idx="7">
                  <c:v>4.5692588990726209E-2</c:v>
                </c:pt>
                <c:pt idx="8">
                  <c:v>4.4735387520700887E-2</c:v>
                </c:pt>
                <c:pt idx="9">
                  <c:v>2.6509736489888525E-2</c:v>
                </c:pt>
                <c:pt idx="10">
                  <c:v>1.7423119118566165E-2</c:v>
                </c:pt>
                <c:pt idx="11">
                  <c:v>2.2612652773706547E-2</c:v>
                </c:pt>
                <c:pt idx="12">
                  <c:v>1.5303947588698239E-2</c:v>
                </c:pt>
                <c:pt idx="13">
                  <c:v>1.9973984880547035E-2</c:v>
                </c:pt>
                <c:pt idx="14">
                  <c:v>6.0585575109727945E-3</c:v>
                </c:pt>
                <c:pt idx="15">
                  <c:v>1.218507727612639E-2</c:v>
                </c:pt>
                <c:pt idx="16">
                  <c:v>4.8160907013615438E-2</c:v>
                </c:pt>
                <c:pt idx="17">
                  <c:v>6.6169731172712118E-2</c:v>
                </c:pt>
                <c:pt idx="18">
                  <c:v>3.2759980939925028E-2</c:v>
                </c:pt>
                <c:pt idx="19">
                  <c:v>3.6671076660717257E-3</c:v>
                </c:pt>
                <c:pt idx="20">
                  <c:v>2.9727579628353927E-4</c:v>
                </c:pt>
                <c:pt idx="21">
                  <c:v>5.2511863074851282E-3</c:v>
                </c:pt>
                <c:pt idx="22">
                  <c:v>0</c:v>
                </c:pt>
                <c:pt idx="23">
                  <c:v>3.5845180611907448E-3</c:v>
                </c:pt>
                <c:pt idx="24">
                  <c:v>0</c:v>
                </c:pt>
                <c:pt idx="25">
                  <c:v>0</c:v>
                </c:pt>
                <c:pt idx="26">
                  <c:v>2.2530400107237253E-2</c:v>
                </c:pt>
                <c:pt idx="27">
                  <c:v>1.5421596821943368E-3</c:v>
                </c:pt>
                <c:pt idx="28">
                  <c:v>5.6658675090095348E-3</c:v>
                </c:pt>
                <c:pt idx="29">
                  <c:v>8.0749432535698176E-2</c:v>
                </c:pt>
                <c:pt idx="30">
                  <c:v>1.8082818482349723E-2</c:v>
                </c:pt>
                <c:pt idx="31">
                  <c:v>0.10036489612954821</c:v>
                </c:pt>
                <c:pt idx="32">
                  <c:v>0.12122686609821572</c:v>
                </c:pt>
                <c:pt idx="33">
                  <c:v>4.677950483691791E-2</c:v>
                </c:pt>
              </c:numCache>
            </c:numRef>
          </c:val>
          <c:smooth val="0"/>
          <c:extLst>
            <c:ext xmlns:c16="http://schemas.microsoft.com/office/drawing/2014/chart" uri="{C3380CC4-5D6E-409C-BE32-E72D297353CC}">
              <c16:uniqueId val="{00000004-804F-4B32-8C84-9245F8BCAE11}"/>
            </c:ext>
          </c:extLst>
        </c:ser>
        <c:dLbls>
          <c:showLegendKey val="0"/>
          <c:showVal val="0"/>
          <c:showCatName val="0"/>
          <c:showSerName val="0"/>
          <c:showPercent val="0"/>
          <c:showBubbleSize val="0"/>
        </c:dLbls>
        <c:marker val="1"/>
        <c:smooth val="0"/>
        <c:axId val="3"/>
        <c:axId val="4"/>
      </c:lineChart>
      <c:catAx>
        <c:axId val="40524548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7.5872534142640367E-3"/>
              <c:y val="0.260504789842446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454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3175">
          <a:solidFill>
            <a:srgbClr val="000000"/>
          </a:solidFill>
          <a:prstDash val="solid"/>
        </a:ln>
      </c:spPr>
    </c:plotArea>
    <c:legend>
      <c:legendPos val="b"/>
      <c:layout>
        <c:manualLayout>
          <c:xMode val="edge"/>
          <c:yMode val="edge"/>
          <c:x val="7.5872534142640367E-3"/>
          <c:y val="0.77310924369747902"/>
          <c:w val="0.93019726858877083"/>
          <c:h val="0.2184873949579831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'2.1.1.3-график'!#REF!</c:f>
              <c:strCache>
                <c:ptCount val="1"/>
                <c:pt idx="0">
                  <c:v>Чистые финансовые активы</c:v>
                </c:pt>
              </c:strCache>
            </c:strRef>
          </c:tx>
          <c:spPr>
            <a:ln w="25400">
              <a:solidFill>
                <a:srgbClr val="333399"/>
              </a:solidFill>
              <a:prstDash val="solid"/>
            </a:ln>
          </c:spPr>
          <c:marker>
            <c:symbol val="none"/>
          </c:marker>
          <c:cat>
            <c:strRef>
              <c:f>'2.1.1.3-график'!#REF!</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'2.1.1.3-график'!#REF!</c:f>
              <c:numCache>
                <c:formatCode>General</c:formatCode>
                <c:ptCount val="15"/>
                <c:pt idx="0">
                  <c:v>347.13420000000002</c:v>
                </c:pt>
                <c:pt idx="1">
                  <c:v>354.29840000000002</c:v>
                </c:pt>
                <c:pt idx="2">
                  <c:v>354.78969999999998</c:v>
                </c:pt>
                <c:pt idx="3">
                  <c:v>341.70170000000002</c:v>
                </c:pt>
                <c:pt idx="4">
                  <c:v>320.495</c:v>
                </c:pt>
                <c:pt idx="5">
                  <c:v>302.8098</c:v>
                </c:pt>
                <c:pt idx="6">
                  <c:v>285.33780000000002</c:v>
                </c:pt>
                <c:pt idx="7">
                  <c:v>249.2372</c:v>
                </c:pt>
                <c:pt idx="8">
                  <c:v>236.21539999999999</c:v>
                </c:pt>
                <c:pt idx="9">
                  <c:v>246.1455</c:v>
                </c:pt>
                <c:pt idx="10">
                  <c:v>268.04750000000001</c:v>
                </c:pt>
                <c:pt idx="11">
                  <c:v>271.4665</c:v>
                </c:pt>
                <c:pt idx="12">
                  <c:v>280.81189999999998</c:v>
                </c:pt>
                <c:pt idx="13">
                  <c:v>263.08690000000001</c:v>
                </c:pt>
              </c:numCache>
            </c:numRef>
          </c:val>
          <c:smooth val="0"/>
          <c:extLst>
            <c:ext xmlns:c16="http://schemas.microsoft.com/office/drawing/2014/chart" uri="{C3380CC4-5D6E-409C-BE32-E72D297353CC}">
              <c16:uniqueId val="{00000000-C25E-4F11-86F6-34EA5C7A69F4}"/>
            </c:ext>
          </c:extLst>
        </c:ser>
        <c:dLbls>
          <c:showLegendKey val="0"/>
          <c:showVal val="0"/>
          <c:showCatName val="0"/>
          <c:showSerName val="0"/>
          <c:showPercent val="0"/>
          <c:showBubbleSize val="0"/>
        </c:dLbls>
        <c:marker val="1"/>
        <c:smooth val="0"/>
        <c:axId val="297258064"/>
        <c:axId val="1"/>
      </c:lineChart>
      <c:lineChart>
        <c:grouping val="standard"/>
        <c:varyColors val="0"/>
        <c:ser>
          <c:idx val="1"/>
          <c:order val="1"/>
          <c:tx>
            <c:strRef>
              <c:f>'2.1.1.3-график'!#REF!</c:f>
              <c:strCache>
                <c:ptCount val="1"/>
                <c:pt idx="0">
                  <c:v>Норма сбережения (правая шкала)</c:v>
                </c:pt>
              </c:strCache>
            </c:strRef>
          </c:tx>
          <c:spPr>
            <a:ln w="25400">
              <a:solidFill>
                <a:srgbClr val="003300"/>
              </a:solidFill>
              <a:prstDash val="solid"/>
            </a:ln>
          </c:spPr>
          <c:marker>
            <c:symbol val="none"/>
          </c:marker>
          <c:cat>
            <c:strRef>
              <c:f>'2.1.1.3-график'!#REF!</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'2.1.1.3-график'!#REF!</c:f>
              <c:numCache>
                <c:formatCode>General</c:formatCode>
                <c:ptCount val="15"/>
                <c:pt idx="0">
                  <c:v>2.3451059999999999</c:v>
                </c:pt>
                <c:pt idx="1">
                  <c:v>1.9761550000000001</c:v>
                </c:pt>
                <c:pt idx="2">
                  <c:v>1.8141130000000001</c:v>
                </c:pt>
                <c:pt idx="3">
                  <c:v>2.103866</c:v>
                </c:pt>
                <c:pt idx="4">
                  <c:v>2.6884420000000002</c:v>
                </c:pt>
                <c:pt idx="5">
                  <c:v>4.8296809999999999</c:v>
                </c:pt>
                <c:pt idx="6">
                  <c:v>3.6030709999999999</c:v>
                </c:pt>
                <c:pt idx="7">
                  <c:v>5.2046590000000004</c:v>
                </c:pt>
                <c:pt idx="8">
                  <c:v>5.4081380000000001</c:v>
                </c:pt>
                <c:pt idx="9">
                  <c:v>7.1562530000000004</c:v>
                </c:pt>
                <c:pt idx="10">
                  <c:v>5.6440659999999996</c:v>
                </c:pt>
                <c:pt idx="11">
                  <c:v>5.5387219999999999</c:v>
                </c:pt>
                <c:pt idx="12">
                  <c:v>5.4549019999999997</c:v>
                </c:pt>
                <c:pt idx="13">
                  <c:v>5.934812</c:v>
                </c:pt>
                <c:pt idx="14">
                  <c:v>5.5448639999999996</c:v>
                </c:pt>
              </c:numCache>
            </c:numRef>
          </c:val>
          <c:smooth val="0"/>
          <c:extLst>
            <c:ext xmlns:c16="http://schemas.microsoft.com/office/drawing/2014/chart" uri="{C3380CC4-5D6E-409C-BE32-E72D297353CC}">
              <c16:uniqueId val="{00000001-C25E-4F11-86F6-34EA5C7A69F4}"/>
            </c:ext>
          </c:extLst>
        </c:ser>
        <c:dLbls>
          <c:showLegendKey val="0"/>
          <c:showVal val="0"/>
          <c:showCatName val="0"/>
          <c:showSerName val="0"/>
          <c:showPercent val="0"/>
          <c:showBubbleSize val="0"/>
        </c:dLbls>
        <c:marker val="1"/>
        <c:smooth val="0"/>
        <c:axId val="3"/>
        <c:axId val="4"/>
      </c:lineChart>
      <c:catAx>
        <c:axId val="2972580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Times New Roman"/>
                    <a:ea typeface="Times New Roman"/>
                    <a:cs typeface="Times New Roman"/>
                  </a:defRPr>
                </a:pPr>
                <a:r>
                  <a:rPr lang="ru-RU"/>
                  <a:t>% от располагаемого дохода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Times New Roman"/>
                <a:ea typeface="Times New Roman"/>
                <a:cs typeface="Times New Roman"/>
              </a:defRPr>
            </a:pPr>
            <a:endParaRPr lang="ru-RU"/>
          </a:p>
        </c:txPr>
        <c:crossAx val="2972580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200" b="1" i="0" u="none" strike="noStrike" baseline="0">
                    <a:solidFill>
                      <a:srgbClr val="000000"/>
                    </a:solidFill>
                    <a:latin typeface="Times New Roman"/>
                    <a:ea typeface="Times New Roman"/>
                    <a:cs typeface="Times New Roman"/>
                  </a:defRPr>
                </a:pPr>
                <a:r>
                  <a:rPr lang="ru-RU"/>
                  <a:t>% от располагаемого дохода</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overlay val="0"/>
      <c:spPr>
        <a:solidFill>
          <a:srgbClr val="FFFFFF"/>
        </a:solidFill>
        <a:ln w="25400">
          <a:noFill/>
        </a:ln>
      </c:spPr>
      <c:txPr>
        <a:bodyPr/>
        <a:lstStyle/>
        <a:p>
          <a:pPr>
            <a:defRPr sz="1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39522998296419E-2"/>
          <c:y val="4.2553191489361701E-2"/>
          <c:w val="0.85178875638841567"/>
          <c:h val="0.63221884498480241"/>
        </c:manualLayout>
      </c:layout>
      <c:lineChart>
        <c:grouping val="standard"/>
        <c:varyColors val="0"/>
        <c:ser>
          <c:idx val="1"/>
          <c:order val="0"/>
          <c:tx>
            <c:strRef>
              <c:f>'2.3.1.3-график'!$B$7</c:f>
              <c:strCache>
                <c:ptCount val="1"/>
                <c:pt idx="0">
                  <c:v>Шетел валютасын таза сатып алу</c:v>
                </c:pt>
              </c:strCache>
            </c:strRef>
          </c:tx>
          <c:spPr>
            <a:ln w="25400">
              <a:solidFill>
                <a:srgbClr val="FF00FF"/>
              </a:solidFill>
              <a:prstDash val="solid"/>
            </a:ln>
          </c:spPr>
          <c:marker>
            <c:symbol val="none"/>
          </c:marker>
          <c:cat>
            <c:strRef>
              <c:f>'2.3.1.3-график'!$C$4:$AJ$4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'2.3.1.3-график'!$C$7:$AJ$7</c:f>
              <c:numCache>
                <c:formatCode>#,##0.00</c:formatCode>
                <c:ptCount val="34"/>
                <c:pt idx="0">
                  <c:v>1.7383373154999995</c:v>
                </c:pt>
                <c:pt idx="1">
                  <c:v>4.553990135799995</c:v>
                </c:pt>
                <c:pt idx="2">
                  <c:v>1.8874568192999983</c:v>
                </c:pt>
                <c:pt idx="3">
                  <c:v>0.91897447669999943</c:v>
                </c:pt>
                <c:pt idx="4">
                  <c:v>-4.1878388580000001</c:v>
                </c:pt>
                <c:pt idx="5">
                  <c:v>-0.44716395379999951</c:v>
                </c:pt>
                <c:pt idx="6">
                  <c:v>0.63293577359999775</c:v>
                </c:pt>
                <c:pt idx="7">
                  <c:v>1.3311246700000006</c:v>
                </c:pt>
                <c:pt idx="8">
                  <c:v>1.7544036341000007</c:v>
                </c:pt>
                <c:pt idx="9">
                  <c:v>1.8067774542999999</c:v>
                </c:pt>
                <c:pt idx="10">
                  <c:v>-0.64372905479999754</c:v>
                </c:pt>
                <c:pt idx="11">
                  <c:v>1.8950425250999954</c:v>
                </c:pt>
                <c:pt idx="12">
                  <c:v>-1.2608074151000002</c:v>
                </c:pt>
                <c:pt idx="13">
                  <c:v>-2.0900212499999999</c:v>
                </c:pt>
                <c:pt idx="14">
                  <c:v>1.327145349999997</c:v>
                </c:pt>
                <c:pt idx="15">
                  <c:v>-0.98055500000000029</c:v>
                </c:pt>
                <c:pt idx="16">
                  <c:v>1.1001609263999961</c:v>
                </c:pt>
                <c:pt idx="17">
                  <c:v>2.4464385600000007</c:v>
                </c:pt>
                <c:pt idx="18">
                  <c:v>1.5020245199999964</c:v>
                </c:pt>
                <c:pt idx="19">
                  <c:v>1.6734461507999967</c:v>
                </c:pt>
                <c:pt idx="20">
                  <c:v>-0.9441374085000005</c:v>
                </c:pt>
                <c:pt idx="21" formatCode="0.00">
                  <c:v>1.5232329343999935</c:v>
                </c:pt>
                <c:pt idx="22" formatCode="0.00">
                  <c:v>2.0390058316000035</c:v>
                </c:pt>
                <c:pt idx="23" formatCode="0.00">
                  <c:v>0.44367519999998833</c:v>
                </c:pt>
                <c:pt idx="24" formatCode="0.00">
                  <c:v>0.91276291999998915</c:v>
                </c:pt>
                <c:pt idx="25" formatCode="0.00">
                  <c:v>1.8971904549999989</c:v>
                </c:pt>
                <c:pt idx="26" formatCode="0.00">
                  <c:v>-1.429910929999989</c:v>
                </c:pt>
                <c:pt idx="27" formatCode="0.00">
                  <c:v>1.634200370000003</c:v>
                </c:pt>
                <c:pt idx="28" formatCode="0.00">
                  <c:v>1.5749658700000069</c:v>
                </c:pt>
                <c:pt idx="29" formatCode="0.00">
                  <c:v>1.5575286900000045</c:v>
                </c:pt>
                <c:pt idx="30" formatCode="0.00">
                  <c:v>0.64843851000000718</c:v>
                </c:pt>
                <c:pt idx="31" formatCode="0.00">
                  <c:v>2.4794018399999942</c:v>
                </c:pt>
                <c:pt idx="32" formatCode="0.00">
                  <c:v>2.432333959999998</c:v>
                </c:pt>
                <c:pt idx="33" formatCode="0.00">
                  <c:v>0.52203751999998471</c:v>
                </c:pt>
              </c:numCache>
            </c:numRef>
          </c:val>
          <c:smooth val="0"/>
          <c:extLst>
            <c:ext xmlns:c16="http://schemas.microsoft.com/office/drawing/2014/chart" uri="{C3380CC4-5D6E-409C-BE32-E72D297353CC}">
              <c16:uniqueId val="{00000000-B8E9-4CCB-9391-83DE441A618E}"/>
            </c:ext>
          </c:extLst>
        </c:ser>
        <c:ser>
          <c:idx val="2"/>
          <c:order val="1"/>
          <c:tx>
            <c:strRef>
              <c:f>'2.3.1.3-график'!$B$8</c:f>
              <c:strCache>
                <c:ptCount val="1"/>
                <c:pt idx="0">
                  <c:v>Шетел валютасын ҚҚБ-да таза сатып алу</c:v>
                </c:pt>
              </c:strCache>
            </c:strRef>
          </c:tx>
          <c:spPr>
            <a:ln w="25400">
              <a:solidFill>
                <a:srgbClr val="333333"/>
              </a:solidFill>
              <a:prstDash val="solid"/>
            </a:ln>
          </c:spPr>
          <c:marker>
            <c:symbol val="none"/>
          </c:marker>
          <c:cat>
            <c:strRef>
              <c:f>'2.3.1.3-график'!$C$4:$AJ$4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'2.3.1.3-график'!$C$8:$AJ$8</c:f>
              <c:numCache>
                <c:formatCode>#,##0.00</c:formatCode>
                <c:ptCount val="34"/>
                <c:pt idx="0">
                  <c:v>2.9192472511999998</c:v>
                </c:pt>
                <c:pt idx="1">
                  <c:v>2.9618684797000001</c:v>
                </c:pt>
                <c:pt idx="2">
                  <c:v>0.71754970209999991</c:v>
                </c:pt>
                <c:pt idx="3">
                  <c:v>-4.0650159499999762E-2</c:v>
                </c:pt>
                <c:pt idx="4">
                  <c:v>0.10912011040000005</c:v>
                </c:pt>
                <c:pt idx="5">
                  <c:v>-9.8310119900000104E-2</c:v>
                </c:pt>
                <c:pt idx="6">
                  <c:v>0.4860740403000004</c:v>
                </c:pt>
                <c:pt idx="7">
                  <c:v>0.57285118009999969</c:v>
                </c:pt>
                <c:pt idx="8">
                  <c:v>0.68981930020000015</c:v>
                </c:pt>
                <c:pt idx="9">
                  <c:v>0.13675606010000016</c:v>
                </c:pt>
                <c:pt idx="10">
                  <c:v>-2.84264699</c:v>
                </c:pt>
                <c:pt idx="11">
                  <c:v>-0.4952916199000007</c:v>
                </c:pt>
                <c:pt idx="12">
                  <c:v>-2.5279681399</c:v>
                </c:pt>
                <c:pt idx="13">
                  <c:v>-2.7492516</c:v>
                </c:pt>
                <c:pt idx="14">
                  <c:v>-1.39032288</c:v>
                </c:pt>
                <c:pt idx="15">
                  <c:v>-1.6741900499999998</c:v>
                </c:pt>
                <c:pt idx="16">
                  <c:v>0.27624729030000095</c:v>
                </c:pt>
                <c:pt idx="17">
                  <c:v>1.3066381399999996</c:v>
                </c:pt>
                <c:pt idx="18">
                  <c:v>0.61568957999999974</c:v>
                </c:pt>
                <c:pt idx="19">
                  <c:v>-0.7702506992</c:v>
                </c:pt>
                <c:pt idx="20">
                  <c:v>1.5868566000000157E-2</c:v>
                </c:pt>
                <c:pt idx="21" formatCode="0.00">
                  <c:v>-6.9465358600000998E-2</c:v>
                </c:pt>
                <c:pt idx="22" formatCode="0.00">
                  <c:v>-0.66508846439999858</c:v>
                </c:pt>
                <c:pt idx="23" formatCode="0.00">
                  <c:v>-0.81788508000000004</c:v>
                </c:pt>
                <c:pt idx="24" formatCode="0.00">
                  <c:v>-1.7816398700000002</c:v>
                </c:pt>
                <c:pt idx="25" formatCode="0.00">
                  <c:v>-2.3067929889999994</c:v>
                </c:pt>
                <c:pt idx="26" formatCode="0.00">
                  <c:v>-1.7528179600000002</c:v>
                </c:pt>
                <c:pt idx="27" formatCode="0.00">
                  <c:v>-0.40592051000000001</c:v>
                </c:pt>
                <c:pt idx="28" formatCode="0.00">
                  <c:v>-0.1422033</c:v>
                </c:pt>
                <c:pt idx="29" formatCode="0.00">
                  <c:v>2.0353940899999992</c:v>
                </c:pt>
                <c:pt idx="30" formatCode="0.00">
                  <c:v>0.15632837999999999</c:v>
                </c:pt>
                <c:pt idx="31" formatCode="0.00">
                  <c:v>2.1849196800000006</c:v>
                </c:pt>
                <c:pt idx="32" formatCode="0.00">
                  <c:v>2.6140102899999995</c:v>
                </c:pt>
                <c:pt idx="33" formatCode="0.00">
                  <c:v>1.3382109900000001</c:v>
                </c:pt>
              </c:numCache>
            </c:numRef>
          </c:val>
          <c:smooth val="0"/>
          <c:extLst>
            <c:ext xmlns:c16="http://schemas.microsoft.com/office/drawing/2014/chart" uri="{C3380CC4-5D6E-409C-BE32-E72D297353CC}">
              <c16:uniqueId val="{00000001-B8E9-4CCB-9391-83DE441A618E}"/>
            </c:ext>
          </c:extLst>
        </c:ser>
        <c:ser>
          <c:idx val="4"/>
          <c:order val="3"/>
          <c:tx>
            <c:strRef>
              <c:f>'2.3.1.3-график'!$B$12</c:f>
              <c:strCache>
                <c:ptCount val="1"/>
                <c:pt idx="0">
                  <c:v>ҚРҰБ таза сатып алуы</c:v>
                </c:pt>
              </c:strCache>
            </c:strRef>
          </c:tx>
          <c:spPr>
            <a:ln w="25400">
              <a:solidFill>
                <a:srgbClr val="00FF00"/>
              </a:solidFill>
              <a:prstDash val="solid"/>
            </a:ln>
          </c:spPr>
          <c:marker>
            <c:symbol val="none"/>
          </c:marker>
          <c:cat>
            <c:strRef>
              <c:f>'2.3.1.3-график'!$C$4:$AJ$4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'2.3.1.3-график'!$C$12:$AJ$12</c:f>
              <c:numCache>
                <c:formatCode>0.00</c:formatCode>
                <c:ptCount val="34"/>
                <c:pt idx="0">
                  <c:v>-2.6861999999999999</c:v>
                </c:pt>
                <c:pt idx="1">
                  <c:v>-3.2878850000000002</c:v>
                </c:pt>
                <c:pt idx="2">
                  <c:v>-0.61553999999999998</c:v>
                </c:pt>
                <c:pt idx="3">
                  <c:v>0.15129000000000004</c:v>
                </c:pt>
                <c:pt idx="4">
                  <c:v>-7.6495000000000035E-2</c:v>
                </c:pt>
                <c:pt idx="5">
                  <c:v>3.7000000000000088E-3</c:v>
                </c:pt>
                <c:pt idx="6">
                  <c:v>-1.1554149999999999</c:v>
                </c:pt>
                <c:pt idx="7">
                  <c:v>-0.75395000000000001</c:v>
                </c:pt>
                <c:pt idx="8">
                  <c:v>-0.61072499999999996</c:v>
                </c:pt>
                <c:pt idx="9">
                  <c:v>-0.35751499999999997</c:v>
                </c:pt>
                <c:pt idx="10">
                  <c:v>2.6578550000000001</c:v>
                </c:pt>
                <c:pt idx="11">
                  <c:v>0.41885000000000006</c:v>
                </c:pt>
                <c:pt idx="12">
                  <c:v>2.0078499999999999</c:v>
                </c:pt>
                <c:pt idx="13">
                  <c:v>1.7315550000000002</c:v>
                </c:pt>
                <c:pt idx="14">
                  <c:v>0.53310000000000002</c:v>
                </c:pt>
                <c:pt idx="15">
                  <c:v>0.85129999999999995</c:v>
                </c:pt>
                <c:pt idx="16">
                  <c:v>-0.62890000000000001</c:v>
                </c:pt>
                <c:pt idx="17">
                  <c:v>-1.3974500000000001</c:v>
                </c:pt>
                <c:pt idx="18">
                  <c:v>-0.70350000000000001</c:v>
                </c:pt>
                <c:pt idx="19">
                  <c:v>0.66930000000000001</c:v>
                </c:pt>
                <c:pt idx="20">
                  <c:v>4.4500000000000005E-2</c:v>
                </c:pt>
                <c:pt idx="21">
                  <c:v>1.6799999999999995E-2</c:v>
                </c:pt>
                <c:pt idx="22">
                  <c:v>0.65370000000000006</c:v>
                </c:pt>
                <c:pt idx="23">
                  <c:v>0.8448</c:v>
                </c:pt>
                <c:pt idx="24">
                  <c:v>1.84</c:v>
                </c:pt>
                <c:pt idx="25">
                  <c:v>2.6509999999999998</c:v>
                </c:pt>
                <c:pt idx="26">
                  <c:v>1.3127</c:v>
                </c:pt>
                <c:pt idx="27">
                  <c:v>0.83299999999999996</c:v>
                </c:pt>
                <c:pt idx="28">
                  <c:v>1.9000000000000017E-2</c:v>
                </c:pt>
                <c:pt idx="29">
                  <c:v>-1.556</c:v>
                </c:pt>
                <c:pt idx="30">
                  <c:v>-5.5850000000000011E-2</c:v>
                </c:pt>
                <c:pt idx="31">
                  <c:v>-2.0434999999999999</c:v>
                </c:pt>
                <c:pt idx="32">
                  <c:v>-2.5349499999999998</c:v>
                </c:pt>
                <c:pt idx="33" formatCode="0.0">
                  <c:v>-1.5457000000000001</c:v>
                </c:pt>
              </c:numCache>
            </c:numRef>
          </c:val>
          <c:smooth val="0"/>
          <c:extLst>
            <c:ext xmlns:c16="http://schemas.microsoft.com/office/drawing/2014/chart" uri="{C3380CC4-5D6E-409C-BE32-E72D297353CC}">
              <c16:uniqueId val="{00000002-B8E9-4CCB-9391-83DE441A618E}"/>
            </c:ext>
          </c:extLst>
        </c:ser>
        <c:dLbls>
          <c:showLegendKey val="0"/>
          <c:showVal val="0"/>
          <c:showCatName val="0"/>
          <c:showSerName val="0"/>
          <c:showPercent val="0"/>
          <c:showBubbleSize val="0"/>
        </c:dLbls>
        <c:marker val="1"/>
        <c:smooth val="0"/>
        <c:axId val="405256640"/>
        <c:axId val="1"/>
      </c:lineChart>
      <c:lineChart>
        <c:grouping val="standard"/>
        <c:varyColors val="0"/>
        <c:ser>
          <c:idx val="0"/>
          <c:order val="2"/>
          <c:tx>
            <c:strRef>
              <c:f>'2.3.1.3-график'!$B$9</c:f>
              <c:strCache>
                <c:ptCount val="1"/>
                <c:pt idx="0">
                  <c:v>Теңге бағамы (оң ось)</c:v>
                </c:pt>
              </c:strCache>
            </c:strRef>
          </c:tx>
          <c:spPr>
            <a:ln w="25400">
              <a:pattFill prst="pct50">
                <a:fgClr>
                  <a:srgbClr val="3366FF"/>
                </a:fgClr>
                <a:bgClr>
                  <a:srgbClr val="FFFFFF"/>
                </a:bgClr>
              </a:pattFill>
              <a:prstDash val="solid"/>
            </a:ln>
          </c:spPr>
          <c:marker>
            <c:symbol val="none"/>
          </c:marker>
          <c:cat>
            <c:strRef>
              <c:f>'2.3.1.3-график'!$C$4:$AJ$4</c:f>
              <c:strCache>
                <c:ptCount val="34"/>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pt idx="33">
                  <c:v>қаз.2011</c:v>
                </c:pt>
              </c:strCache>
            </c:strRef>
          </c:cat>
          <c:val>
            <c:numRef>
              <c:f>'2.3.1.3-график'!$C$9:$AJ$9</c:f>
              <c:numCache>
                <c:formatCode>0.00</c:formatCode>
                <c:ptCount val="34"/>
                <c:pt idx="0">
                  <c:v>121.255</c:v>
                </c:pt>
                <c:pt idx="1">
                  <c:v>144.89750000000001</c:v>
                </c:pt>
                <c:pt idx="2">
                  <c:v>150.684</c:v>
                </c:pt>
                <c:pt idx="3">
                  <c:v>150.762</c:v>
                </c:pt>
                <c:pt idx="4">
                  <c:v>150.4144</c:v>
                </c:pt>
                <c:pt idx="5">
                  <c:v>150.35087999999999</c:v>
                </c:pt>
                <c:pt idx="6">
                  <c:v>150.61200000000002</c:v>
                </c:pt>
                <c:pt idx="7">
                  <c:v>150.78</c:v>
                </c:pt>
                <c:pt idx="8">
                  <c:v>150.87931818181821</c:v>
                </c:pt>
                <c:pt idx="9">
                  <c:v>150.78204545454548</c:v>
                </c:pt>
                <c:pt idx="10">
                  <c:v>149.79450000000003</c:v>
                </c:pt>
                <c:pt idx="11">
                  <c:v>148.68023809523805</c:v>
                </c:pt>
                <c:pt idx="12">
                  <c:v>148.0658333333333</c:v>
                </c:pt>
                <c:pt idx="13">
                  <c:v>147.82</c:v>
                </c:pt>
                <c:pt idx="14">
                  <c:v>147.11894736842103</c:v>
                </c:pt>
                <c:pt idx="15">
                  <c:v>146.68318181818182</c:v>
                </c:pt>
                <c:pt idx="16">
                  <c:v>146.7273684210526</c:v>
                </c:pt>
                <c:pt idx="17">
                  <c:v>147.09795454545454</c:v>
                </c:pt>
                <c:pt idx="18">
                  <c:v>147.52928571428569</c:v>
                </c:pt>
                <c:pt idx="19">
                  <c:v>147.32833333333332</c:v>
                </c:pt>
                <c:pt idx="20">
                  <c:v>147.38204545454545</c:v>
                </c:pt>
                <c:pt idx="21">
                  <c:v>147.57499999999999</c:v>
                </c:pt>
                <c:pt idx="22">
                  <c:v>147.50857142857143</c:v>
                </c:pt>
                <c:pt idx="23">
                  <c:v>147.40452380952379</c:v>
                </c:pt>
                <c:pt idx="24">
                  <c:v>147.00777777777776</c:v>
                </c:pt>
                <c:pt idx="25">
                  <c:v>146.39850000000001</c:v>
                </c:pt>
                <c:pt idx="26">
                  <c:v>145.74052631578945</c:v>
                </c:pt>
                <c:pt idx="27">
                  <c:v>145.4540476190476</c:v>
                </c:pt>
                <c:pt idx="28">
                  <c:v>145.55000000000001</c:v>
                </c:pt>
                <c:pt idx="29">
                  <c:v>145.79795454545456</c:v>
                </c:pt>
                <c:pt idx="30">
                  <c:v>145.93825000000001</c:v>
                </c:pt>
                <c:pt idx="31">
                  <c:v>146.58500000000001</c:v>
                </c:pt>
                <c:pt idx="32">
                  <c:v>147.29022727272729</c:v>
                </c:pt>
                <c:pt idx="33">
                  <c:v>147.99</c:v>
                </c:pt>
              </c:numCache>
            </c:numRef>
          </c:val>
          <c:smooth val="0"/>
          <c:extLst>
            <c:ext xmlns:c16="http://schemas.microsoft.com/office/drawing/2014/chart" uri="{C3380CC4-5D6E-409C-BE32-E72D297353CC}">
              <c16:uniqueId val="{00000003-B8E9-4CCB-9391-83DE441A618E}"/>
            </c:ext>
          </c:extLst>
        </c:ser>
        <c:dLbls>
          <c:showLegendKey val="0"/>
          <c:showVal val="0"/>
          <c:showCatName val="0"/>
          <c:showSerName val="0"/>
          <c:showPercent val="0"/>
          <c:showBubbleSize val="0"/>
        </c:dLbls>
        <c:marker val="1"/>
        <c:smooth val="0"/>
        <c:axId val="3"/>
        <c:axId val="4"/>
      </c:lineChart>
      <c:catAx>
        <c:axId val="405256640"/>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долл.</a:t>
                </a:r>
              </a:p>
            </c:rich>
          </c:tx>
          <c:layout>
            <c:manualLayout>
              <c:xMode val="edge"/>
              <c:yMode val="edge"/>
              <c:x val="7.7399380804953561E-3"/>
              <c:y val="0.297872340425531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56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теңге/АҚШ долл.</a:t>
                </a:r>
              </a:p>
            </c:rich>
          </c:tx>
          <c:layout>
            <c:manualLayout>
              <c:xMode val="edge"/>
              <c:yMode val="edge"/>
              <c:x val="0.96081771720613285"/>
              <c:y val="0.20364741641337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51459871002358E-2"/>
          <c:y val="4.7138202132661684E-2"/>
          <c:w val="0.85046806592076696"/>
          <c:h val="0.64646677210507453"/>
        </c:manualLayout>
      </c:layout>
      <c:lineChart>
        <c:grouping val="standard"/>
        <c:varyColors val="0"/>
        <c:ser>
          <c:idx val="0"/>
          <c:order val="0"/>
          <c:tx>
            <c:strRef>
              <c:f>'2.3.1.4-график'!$C$4</c:f>
              <c:strCache>
                <c:ptCount val="1"/>
                <c:pt idx="0">
                  <c:v>USD_TOD нарығының өтімділік индексі</c:v>
                </c:pt>
              </c:strCache>
            </c:strRef>
          </c:tx>
          <c:spPr>
            <a:ln w="3175">
              <a:solidFill>
                <a:srgbClr val="666699"/>
              </a:solidFill>
              <a:prstDash val="solid"/>
            </a:ln>
          </c:spPr>
          <c:marker>
            <c:symbol val="none"/>
          </c:marker>
          <c:trendline>
            <c:name>Өтімділік индексі, USD_TOD мәмілесі (9 нүкте бойынша икемделген мән)</c:name>
            <c:spPr>
              <a:ln w="38100">
                <a:solidFill>
                  <a:srgbClr val="003366"/>
                </a:solidFill>
                <a:prstDash val="solid"/>
              </a:ln>
            </c:spPr>
            <c:trendlineType val="movingAvg"/>
            <c:period val="9"/>
            <c:dispRSqr val="0"/>
            <c:dispEq val="0"/>
          </c:trendline>
          <c:cat>
            <c:numRef>
              <c:f>'2.3.1.4-график'!$B$42:$B$667</c:f>
              <c:numCache>
                <c:formatCode>m/d/yyyy</c:formatCode>
                <c:ptCount val="626"/>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39959</c:v>
                </c:pt>
                <c:pt idx="57">
                  <c:v>39960</c:v>
                </c:pt>
                <c:pt idx="58">
                  <c:v>39961</c:v>
                </c:pt>
                <c:pt idx="59">
                  <c:v>39962</c:v>
                </c:pt>
                <c:pt idx="60">
                  <c:v>39965</c:v>
                </c:pt>
                <c:pt idx="61">
                  <c:v>39966</c:v>
                </c:pt>
                <c:pt idx="62">
                  <c:v>39967</c:v>
                </c:pt>
                <c:pt idx="63">
                  <c:v>39968</c:v>
                </c:pt>
                <c:pt idx="64">
                  <c:v>39969</c:v>
                </c:pt>
                <c:pt idx="65">
                  <c:v>39972</c:v>
                </c:pt>
                <c:pt idx="66">
                  <c:v>39973</c:v>
                </c:pt>
                <c:pt idx="67">
                  <c:v>39974</c:v>
                </c:pt>
                <c:pt idx="68">
                  <c:v>39975</c:v>
                </c:pt>
                <c:pt idx="69">
                  <c:v>39976</c:v>
                </c:pt>
                <c:pt idx="70">
                  <c:v>39979</c:v>
                </c:pt>
                <c:pt idx="71">
                  <c:v>39980</c:v>
                </c:pt>
                <c:pt idx="72">
                  <c:v>39981</c:v>
                </c:pt>
                <c:pt idx="73">
                  <c:v>39982</c:v>
                </c:pt>
                <c:pt idx="74">
                  <c:v>39983</c:v>
                </c:pt>
                <c:pt idx="75">
                  <c:v>39986</c:v>
                </c:pt>
                <c:pt idx="76">
                  <c:v>39987</c:v>
                </c:pt>
                <c:pt idx="77">
                  <c:v>39988</c:v>
                </c:pt>
                <c:pt idx="78">
                  <c:v>39989</c:v>
                </c:pt>
                <c:pt idx="79">
                  <c:v>39990</c:v>
                </c:pt>
                <c:pt idx="80">
                  <c:v>39993</c:v>
                </c:pt>
                <c:pt idx="81">
                  <c:v>39994</c:v>
                </c:pt>
                <c:pt idx="82">
                  <c:v>39995</c:v>
                </c:pt>
                <c:pt idx="83">
                  <c:v>39996</c:v>
                </c:pt>
                <c:pt idx="84">
                  <c:v>39997</c:v>
                </c:pt>
                <c:pt idx="85">
                  <c:v>40001</c:v>
                </c:pt>
                <c:pt idx="86">
                  <c:v>40002</c:v>
                </c:pt>
                <c:pt idx="87">
                  <c:v>40003</c:v>
                </c:pt>
                <c:pt idx="88">
                  <c:v>40004</c:v>
                </c:pt>
                <c:pt idx="89">
                  <c:v>40007</c:v>
                </c:pt>
                <c:pt idx="90">
                  <c:v>40008</c:v>
                </c:pt>
                <c:pt idx="91">
                  <c:v>40009</c:v>
                </c:pt>
                <c:pt idx="92">
                  <c:v>40010</c:v>
                </c:pt>
                <c:pt idx="93">
                  <c:v>40011</c:v>
                </c:pt>
                <c:pt idx="94">
                  <c:v>40014</c:v>
                </c:pt>
                <c:pt idx="95">
                  <c:v>40015</c:v>
                </c:pt>
                <c:pt idx="96">
                  <c:v>40016</c:v>
                </c:pt>
                <c:pt idx="97">
                  <c:v>40017</c:v>
                </c:pt>
                <c:pt idx="98">
                  <c:v>40018</c:v>
                </c:pt>
                <c:pt idx="99">
                  <c:v>40021</c:v>
                </c:pt>
                <c:pt idx="100">
                  <c:v>40022</c:v>
                </c:pt>
                <c:pt idx="101">
                  <c:v>40023</c:v>
                </c:pt>
                <c:pt idx="102">
                  <c:v>40024</c:v>
                </c:pt>
                <c:pt idx="103">
                  <c:v>40025</c:v>
                </c:pt>
                <c:pt idx="104">
                  <c:v>40028</c:v>
                </c:pt>
                <c:pt idx="105">
                  <c:v>40029</c:v>
                </c:pt>
                <c:pt idx="106">
                  <c:v>40030</c:v>
                </c:pt>
                <c:pt idx="107">
                  <c:v>40031</c:v>
                </c:pt>
                <c:pt idx="108">
                  <c:v>40032</c:v>
                </c:pt>
                <c:pt idx="109">
                  <c:v>40035</c:v>
                </c:pt>
                <c:pt idx="110">
                  <c:v>40036</c:v>
                </c:pt>
                <c:pt idx="111">
                  <c:v>40037</c:v>
                </c:pt>
                <c:pt idx="112">
                  <c:v>40038</c:v>
                </c:pt>
                <c:pt idx="113">
                  <c:v>40039</c:v>
                </c:pt>
                <c:pt idx="114">
                  <c:v>40042</c:v>
                </c:pt>
                <c:pt idx="115">
                  <c:v>40043</c:v>
                </c:pt>
                <c:pt idx="116">
                  <c:v>40044</c:v>
                </c:pt>
                <c:pt idx="117">
                  <c:v>40045</c:v>
                </c:pt>
                <c:pt idx="118">
                  <c:v>40046</c:v>
                </c:pt>
                <c:pt idx="119">
                  <c:v>40049</c:v>
                </c:pt>
                <c:pt idx="120">
                  <c:v>40050</c:v>
                </c:pt>
                <c:pt idx="121">
                  <c:v>40051</c:v>
                </c:pt>
                <c:pt idx="122">
                  <c:v>40052</c:v>
                </c:pt>
                <c:pt idx="123">
                  <c:v>40053</c:v>
                </c:pt>
                <c:pt idx="124">
                  <c:v>40057</c:v>
                </c:pt>
                <c:pt idx="125">
                  <c:v>40058</c:v>
                </c:pt>
                <c:pt idx="126">
                  <c:v>40059</c:v>
                </c:pt>
                <c:pt idx="127">
                  <c:v>40060</c:v>
                </c:pt>
                <c:pt idx="128">
                  <c:v>40064</c:v>
                </c:pt>
                <c:pt idx="129">
                  <c:v>40065</c:v>
                </c:pt>
                <c:pt idx="130">
                  <c:v>40066</c:v>
                </c:pt>
                <c:pt idx="131">
                  <c:v>40067</c:v>
                </c:pt>
                <c:pt idx="132">
                  <c:v>40070</c:v>
                </c:pt>
                <c:pt idx="133">
                  <c:v>40071</c:v>
                </c:pt>
                <c:pt idx="134">
                  <c:v>40072</c:v>
                </c:pt>
                <c:pt idx="135">
                  <c:v>40073</c:v>
                </c:pt>
                <c:pt idx="136">
                  <c:v>40074</c:v>
                </c:pt>
                <c:pt idx="137">
                  <c:v>40077</c:v>
                </c:pt>
                <c:pt idx="138">
                  <c:v>40078</c:v>
                </c:pt>
                <c:pt idx="139">
                  <c:v>40079</c:v>
                </c:pt>
                <c:pt idx="140">
                  <c:v>40080</c:v>
                </c:pt>
                <c:pt idx="141">
                  <c:v>40081</c:v>
                </c:pt>
                <c:pt idx="142">
                  <c:v>40084</c:v>
                </c:pt>
                <c:pt idx="143">
                  <c:v>40085</c:v>
                </c:pt>
                <c:pt idx="144">
                  <c:v>40086</c:v>
                </c:pt>
                <c:pt idx="145">
                  <c:v>40087</c:v>
                </c:pt>
                <c:pt idx="146">
                  <c:v>40088</c:v>
                </c:pt>
                <c:pt idx="147">
                  <c:v>40091</c:v>
                </c:pt>
                <c:pt idx="148">
                  <c:v>40093</c:v>
                </c:pt>
                <c:pt idx="149">
                  <c:v>40094</c:v>
                </c:pt>
                <c:pt idx="150">
                  <c:v>40095</c:v>
                </c:pt>
                <c:pt idx="151">
                  <c:v>40099</c:v>
                </c:pt>
                <c:pt idx="152">
                  <c:v>40100</c:v>
                </c:pt>
                <c:pt idx="153">
                  <c:v>40101</c:v>
                </c:pt>
                <c:pt idx="154">
                  <c:v>40102</c:v>
                </c:pt>
                <c:pt idx="155">
                  <c:v>40105</c:v>
                </c:pt>
                <c:pt idx="156">
                  <c:v>40106</c:v>
                </c:pt>
                <c:pt idx="157">
                  <c:v>40107</c:v>
                </c:pt>
                <c:pt idx="158">
                  <c:v>40108</c:v>
                </c:pt>
                <c:pt idx="159">
                  <c:v>40109</c:v>
                </c:pt>
                <c:pt idx="160">
                  <c:v>40112</c:v>
                </c:pt>
                <c:pt idx="161">
                  <c:v>40113</c:v>
                </c:pt>
                <c:pt idx="162">
                  <c:v>40114</c:v>
                </c:pt>
                <c:pt idx="163">
                  <c:v>40115</c:v>
                </c:pt>
                <c:pt idx="164">
                  <c:v>40116</c:v>
                </c:pt>
                <c:pt idx="165">
                  <c:v>40119</c:v>
                </c:pt>
                <c:pt idx="166">
                  <c:v>40120</c:v>
                </c:pt>
                <c:pt idx="167">
                  <c:v>40121</c:v>
                </c:pt>
                <c:pt idx="168">
                  <c:v>40122</c:v>
                </c:pt>
                <c:pt idx="169">
                  <c:v>40123</c:v>
                </c:pt>
                <c:pt idx="170">
                  <c:v>40126</c:v>
                </c:pt>
                <c:pt idx="171">
                  <c:v>40127</c:v>
                </c:pt>
                <c:pt idx="172">
                  <c:v>40129</c:v>
                </c:pt>
                <c:pt idx="173">
                  <c:v>40130</c:v>
                </c:pt>
                <c:pt idx="174">
                  <c:v>40133</c:v>
                </c:pt>
                <c:pt idx="175">
                  <c:v>40134</c:v>
                </c:pt>
                <c:pt idx="176">
                  <c:v>40135</c:v>
                </c:pt>
                <c:pt idx="177">
                  <c:v>40136</c:v>
                </c:pt>
                <c:pt idx="178">
                  <c:v>40137</c:v>
                </c:pt>
                <c:pt idx="179">
                  <c:v>40140</c:v>
                </c:pt>
                <c:pt idx="180">
                  <c:v>40141</c:v>
                </c:pt>
                <c:pt idx="181">
                  <c:v>40142</c:v>
                </c:pt>
                <c:pt idx="182">
                  <c:v>40147</c:v>
                </c:pt>
                <c:pt idx="183">
                  <c:v>40148</c:v>
                </c:pt>
                <c:pt idx="184">
                  <c:v>40149</c:v>
                </c:pt>
                <c:pt idx="185">
                  <c:v>40150</c:v>
                </c:pt>
                <c:pt idx="186">
                  <c:v>40151</c:v>
                </c:pt>
                <c:pt idx="187">
                  <c:v>40154</c:v>
                </c:pt>
                <c:pt idx="188">
                  <c:v>40155</c:v>
                </c:pt>
                <c:pt idx="189">
                  <c:v>40156</c:v>
                </c:pt>
                <c:pt idx="190">
                  <c:v>40157</c:v>
                </c:pt>
                <c:pt idx="191">
                  <c:v>40158</c:v>
                </c:pt>
                <c:pt idx="192">
                  <c:v>40161</c:v>
                </c:pt>
                <c:pt idx="193">
                  <c:v>40162</c:v>
                </c:pt>
                <c:pt idx="194">
                  <c:v>40168</c:v>
                </c:pt>
                <c:pt idx="195">
                  <c:v>40169</c:v>
                </c:pt>
                <c:pt idx="196">
                  <c:v>40170</c:v>
                </c:pt>
                <c:pt idx="197">
                  <c:v>40171</c:v>
                </c:pt>
                <c:pt idx="198">
                  <c:v>40175</c:v>
                </c:pt>
                <c:pt idx="199">
                  <c:v>40176</c:v>
                </c:pt>
                <c:pt idx="200">
                  <c:v>40177</c:v>
                </c:pt>
                <c:pt idx="201">
                  <c:v>40178</c:v>
                </c:pt>
                <c:pt idx="202">
                  <c:v>40183</c:v>
                </c:pt>
                <c:pt idx="203">
                  <c:v>40184</c:v>
                </c:pt>
                <c:pt idx="204">
                  <c:v>40189</c:v>
                </c:pt>
                <c:pt idx="205">
                  <c:v>40190</c:v>
                </c:pt>
                <c:pt idx="206">
                  <c:v>40191</c:v>
                </c:pt>
                <c:pt idx="207">
                  <c:v>40192</c:v>
                </c:pt>
                <c:pt idx="208">
                  <c:v>40193</c:v>
                </c:pt>
                <c:pt idx="209">
                  <c:v>40197</c:v>
                </c:pt>
                <c:pt idx="210">
                  <c:v>40198</c:v>
                </c:pt>
                <c:pt idx="211">
                  <c:v>40199</c:v>
                </c:pt>
                <c:pt idx="212">
                  <c:v>40200</c:v>
                </c:pt>
                <c:pt idx="213">
                  <c:v>40203</c:v>
                </c:pt>
                <c:pt idx="214">
                  <c:v>40204</c:v>
                </c:pt>
                <c:pt idx="215">
                  <c:v>40205</c:v>
                </c:pt>
                <c:pt idx="216">
                  <c:v>40206</c:v>
                </c:pt>
                <c:pt idx="217">
                  <c:v>40207</c:v>
                </c:pt>
                <c:pt idx="218">
                  <c:v>40210</c:v>
                </c:pt>
                <c:pt idx="219">
                  <c:v>40211</c:v>
                </c:pt>
                <c:pt idx="220">
                  <c:v>40212</c:v>
                </c:pt>
                <c:pt idx="221">
                  <c:v>40213</c:v>
                </c:pt>
                <c:pt idx="222">
                  <c:v>40214</c:v>
                </c:pt>
                <c:pt idx="223">
                  <c:v>40217</c:v>
                </c:pt>
                <c:pt idx="224">
                  <c:v>40218</c:v>
                </c:pt>
                <c:pt idx="225">
                  <c:v>40219</c:v>
                </c:pt>
                <c:pt idx="226">
                  <c:v>40220</c:v>
                </c:pt>
                <c:pt idx="227">
                  <c:v>40221</c:v>
                </c:pt>
                <c:pt idx="228">
                  <c:v>40225</c:v>
                </c:pt>
                <c:pt idx="229">
                  <c:v>40226</c:v>
                </c:pt>
                <c:pt idx="230">
                  <c:v>40227</c:v>
                </c:pt>
                <c:pt idx="231">
                  <c:v>40228</c:v>
                </c:pt>
                <c:pt idx="232">
                  <c:v>40231</c:v>
                </c:pt>
                <c:pt idx="233">
                  <c:v>40232</c:v>
                </c:pt>
                <c:pt idx="234">
                  <c:v>40233</c:v>
                </c:pt>
                <c:pt idx="235">
                  <c:v>40234</c:v>
                </c:pt>
                <c:pt idx="236">
                  <c:v>40235</c:v>
                </c:pt>
                <c:pt idx="237">
                  <c:v>40238</c:v>
                </c:pt>
                <c:pt idx="238">
                  <c:v>40239</c:v>
                </c:pt>
                <c:pt idx="239">
                  <c:v>40240</c:v>
                </c:pt>
                <c:pt idx="240">
                  <c:v>40241</c:v>
                </c:pt>
                <c:pt idx="241">
                  <c:v>40242</c:v>
                </c:pt>
                <c:pt idx="242">
                  <c:v>40246</c:v>
                </c:pt>
                <c:pt idx="243">
                  <c:v>40247</c:v>
                </c:pt>
                <c:pt idx="244">
                  <c:v>40248</c:v>
                </c:pt>
                <c:pt idx="245">
                  <c:v>40249</c:v>
                </c:pt>
                <c:pt idx="246">
                  <c:v>40252</c:v>
                </c:pt>
                <c:pt idx="247">
                  <c:v>40253</c:v>
                </c:pt>
                <c:pt idx="248">
                  <c:v>40254</c:v>
                </c:pt>
                <c:pt idx="249">
                  <c:v>40255</c:v>
                </c:pt>
                <c:pt idx="250">
                  <c:v>40256</c:v>
                </c:pt>
                <c:pt idx="251">
                  <c:v>40262</c:v>
                </c:pt>
                <c:pt idx="252">
                  <c:v>40263</c:v>
                </c:pt>
                <c:pt idx="253">
                  <c:v>40266</c:v>
                </c:pt>
                <c:pt idx="254">
                  <c:v>40267</c:v>
                </c:pt>
                <c:pt idx="255">
                  <c:v>40268</c:v>
                </c:pt>
                <c:pt idx="256">
                  <c:v>40269</c:v>
                </c:pt>
                <c:pt idx="257">
                  <c:v>40270</c:v>
                </c:pt>
                <c:pt idx="258">
                  <c:v>40273</c:v>
                </c:pt>
                <c:pt idx="259">
                  <c:v>40274</c:v>
                </c:pt>
                <c:pt idx="260">
                  <c:v>40275</c:v>
                </c:pt>
                <c:pt idx="261">
                  <c:v>40276</c:v>
                </c:pt>
                <c:pt idx="262">
                  <c:v>40277</c:v>
                </c:pt>
                <c:pt idx="263">
                  <c:v>40280</c:v>
                </c:pt>
                <c:pt idx="264">
                  <c:v>40281</c:v>
                </c:pt>
                <c:pt idx="265">
                  <c:v>40282</c:v>
                </c:pt>
                <c:pt idx="266">
                  <c:v>40283</c:v>
                </c:pt>
                <c:pt idx="267">
                  <c:v>40284</c:v>
                </c:pt>
                <c:pt idx="268">
                  <c:v>40287</c:v>
                </c:pt>
                <c:pt idx="269">
                  <c:v>40288</c:v>
                </c:pt>
                <c:pt idx="270">
                  <c:v>40289</c:v>
                </c:pt>
                <c:pt idx="271">
                  <c:v>40290</c:v>
                </c:pt>
                <c:pt idx="272">
                  <c:v>40291</c:v>
                </c:pt>
                <c:pt idx="273">
                  <c:v>40294</c:v>
                </c:pt>
                <c:pt idx="274">
                  <c:v>40295</c:v>
                </c:pt>
                <c:pt idx="275">
                  <c:v>40296</c:v>
                </c:pt>
                <c:pt idx="276">
                  <c:v>40297</c:v>
                </c:pt>
                <c:pt idx="277">
                  <c:v>40298</c:v>
                </c:pt>
                <c:pt idx="278">
                  <c:v>40302</c:v>
                </c:pt>
                <c:pt idx="279">
                  <c:v>40303</c:v>
                </c:pt>
                <c:pt idx="280">
                  <c:v>40304</c:v>
                </c:pt>
                <c:pt idx="281">
                  <c:v>40305</c:v>
                </c:pt>
                <c:pt idx="282">
                  <c:v>40309</c:v>
                </c:pt>
                <c:pt idx="283">
                  <c:v>40310</c:v>
                </c:pt>
                <c:pt idx="284">
                  <c:v>40311</c:v>
                </c:pt>
                <c:pt idx="285">
                  <c:v>40312</c:v>
                </c:pt>
                <c:pt idx="286">
                  <c:v>40315</c:v>
                </c:pt>
                <c:pt idx="287">
                  <c:v>40316</c:v>
                </c:pt>
                <c:pt idx="288">
                  <c:v>40317</c:v>
                </c:pt>
                <c:pt idx="289">
                  <c:v>40318</c:v>
                </c:pt>
                <c:pt idx="290">
                  <c:v>40319</c:v>
                </c:pt>
                <c:pt idx="291">
                  <c:v>40322</c:v>
                </c:pt>
                <c:pt idx="292">
                  <c:v>40323</c:v>
                </c:pt>
                <c:pt idx="293">
                  <c:v>40324</c:v>
                </c:pt>
                <c:pt idx="294">
                  <c:v>40325</c:v>
                </c:pt>
                <c:pt idx="295">
                  <c:v>40326</c:v>
                </c:pt>
                <c:pt idx="296">
                  <c:v>40330</c:v>
                </c:pt>
                <c:pt idx="297">
                  <c:v>40331</c:v>
                </c:pt>
                <c:pt idx="298">
                  <c:v>40332</c:v>
                </c:pt>
                <c:pt idx="299">
                  <c:v>40333</c:v>
                </c:pt>
                <c:pt idx="300">
                  <c:v>40336</c:v>
                </c:pt>
                <c:pt idx="301">
                  <c:v>40337</c:v>
                </c:pt>
                <c:pt idx="302">
                  <c:v>40338</c:v>
                </c:pt>
                <c:pt idx="303">
                  <c:v>40339</c:v>
                </c:pt>
                <c:pt idx="304">
                  <c:v>40340</c:v>
                </c:pt>
                <c:pt idx="305">
                  <c:v>40343</c:v>
                </c:pt>
                <c:pt idx="306">
                  <c:v>40344</c:v>
                </c:pt>
                <c:pt idx="307">
                  <c:v>40345</c:v>
                </c:pt>
                <c:pt idx="308">
                  <c:v>40346</c:v>
                </c:pt>
                <c:pt idx="309">
                  <c:v>40347</c:v>
                </c:pt>
                <c:pt idx="310">
                  <c:v>40350</c:v>
                </c:pt>
                <c:pt idx="311">
                  <c:v>40351</c:v>
                </c:pt>
                <c:pt idx="312">
                  <c:v>40352</c:v>
                </c:pt>
                <c:pt idx="313">
                  <c:v>40353</c:v>
                </c:pt>
                <c:pt idx="314">
                  <c:v>40354</c:v>
                </c:pt>
                <c:pt idx="315">
                  <c:v>40357</c:v>
                </c:pt>
                <c:pt idx="316">
                  <c:v>40358</c:v>
                </c:pt>
                <c:pt idx="317">
                  <c:v>40359</c:v>
                </c:pt>
                <c:pt idx="318">
                  <c:v>40360</c:v>
                </c:pt>
                <c:pt idx="319">
                  <c:v>40361</c:v>
                </c:pt>
                <c:pt idx="320">
                  <c:v>40366</c:v>
                </c:pt>
                <c:pt idx="321">
                  <c:v>40367</c:v>
                </c:pt>
                <c:pt idx="322">
                  <c:v>40368</c:v>
                </c:pt>
                <c:pt idx="323">
                  <c:v>40371</c:v>
                </c:pt>
                <c:pt idx="324">
                  <c:v>40372</c:v>
                </c:pt>
                <c:pt idx="325">
                  <c:v>40373</c:v>
                </c:pt>
                <c:pt idx="326">
                  <c:v>40374</c:v>
                </c:pt>
                <c:pt idx="327">
                  <c:v>40375</c:v>
                </c:pt>
                <c:pt idx="328">
                  <c:v>40378</c:v>
                </c:pt>
                <c:pt idx="329">
                  <c:v>40379</c:v>
                </c:pt>
                <c:pt idx="330">
                  <c:v>40380</c:v>
                </c:pt>
                <c:pt idx="331">
                  <c:v>40381</c:v>
                </c:pt>
                <c:pt idx="332">
                  <c:v>40382</c:v>
                </c:pt>
                <c:pt idx="333">
                  <c:v>40385</c:v>
                </c:pt>
                <c:pt idx="334">
                  <c:v>40386</c:v>
                </c:pt>
                <c:pt idx="335">
                  <c:v>40387</c:v>
                </c:pt>
                <c:pt idx="336">
                  <c:v>40388</c:v>
                </c:pt>
                <c:pt idx="337">
                  <c:v>40389</c:v>
                </c:pt>
                <c:pt idx="338">
                  <c:v>40392</c:v>
                </c:pt>
                <c:pt idx="339">
                  <c:v>40393</c:v>
                </c:pt>
                <c:pt idx="340">
                  <c:v>40394</c:v>
                </c:pt>
                <c:pt idx="341">
                  <c:v>40395</c:v>
                </c:pt>
                <c:pt idx="342">
                  <c:v>40396</c:v>
                </c:pt>
                <c:pt idx="343">
                  <c:v>40399</c:v>
                </c:pt>
                <c:pt idx="344">
                  <c:v>40400</c:v>
                </c:pt>
                <c:pt idx="345">
                  <c:v>40401</c:v>
                </c:pt>
                <c:pt idx="346">
                  <c:v>40402</c:v>
                </c:pt>
                <c:pt idx="347">
                  <c:v>40403</c:v>
                </c:pt>
                <c:pt idx="348">
                  <c:v>40406</c:v>
                </c:pt>
                <c:pt idx="349">
                  <c:v>40407</c:v>
                </c:pt>
                <c:pt idx="350">
                  <c:v>40408</c:v>
                </c:pt>
                <c:pt idx="351">
                  <c:v>40409</c:v>
                </c:pt>
                <c:pt idx="352">
                  <c:v>40410</c:v>
                </c:pt>
                <c:pt idx="353">
                  <c:v>40413</c:v>
                </c:pt>
                <c:pt idx="354">
                  <c:v>40414</c:v>
                </c:pt>
                <c:pt idx="355">
                  <c:v>40415</c:v>
                </c:pt>
                <c:pt idx="356">
                  <c:v>40416</c:v>
                </c:pt>
                <c:pt idx="357">
                  <c:v>40417</c:v>
                </c:pt>
                <c:pt idx="358">
                  <c:v>40421</c:v>
                </c:pt>
                <c:pt idx="359">
                  <c:v>40422</c:v>
                </c:pt>
                <c:pt idx="360">
                  <c:v>40423</c:v>
                </c:pt>
                <c:pt idx="361">
                  <c:v>40424</c:v>
                </c:pt>
                <c:pt idx="362">
                  <c:v>40428</c:v>
                </c:pt>
                <c:pt idx="363">
                  <c:v>40429</c:v>
                </c:pt>
                <c:pt idx="364">
                  <c:v>40430</c:v>
                </c:pt>
                <c:pt idx="365">
                  <c:v>40431</c:v>
                </c:pt>
                <c:pt idx="366">
                  <c:v>40434</c:v>
                </c:pt>
                <c:pt idx="367">
                  <c:v>40435</c:v>
                </c:pt>
                <c:pt idx="368">
                  <c:v>40436</c:v>
                </c:pt>
                <c:pt idx="369">
                  <c:v>40437</c:v>
                </c:pt>
                <c:pt idx="370">
                  <c:v>40438</c:v>
                </c:pt>
                <c:pt idx="371">
                  <c:v>40441</c:v>
                </c:pt>
                <c:pt idx="372">
                  <c:v>40442</c:v>
                </c:pt>
                <c:pt idx="373">
                  <c:v>40443</c:v>
                </c:pt>
                <c:pt idx="374">
                  <c:v>40444</c:v>
                </c:pt>
                <c:pt idx="375">
                  <c:v>40445</c:v>
                </c:pt>
                <c:pt idx="376">
                  <c:v>40448</c:v>
                </c:pt>
                <c:pt idx="377">
                  <c:v>40449</c:v>
                </c:pt>
                <c:pt idx="378">
                  <c:v>40450</c:v>
                </c:pt>
                <c:pt idx="379">
                  <c:v>40451</c:v>
                </c:pt>
                <c:pt idx="380">
                  <c:v>40452</c:v>
                </c:pt>
                <c:pt idx="381">
                  <c:v>40455</c:v>
                </c:pt>
                <c:pt idx="382">
                  <c:v>40456</c:v>
                </c:pt>
                <c:pt idx="383">
                  <c:v>40457</c:v>
                </c:pt>
                <c:pt idx="384">
                  <c:v>40458</c:v>
                </c:pt>
                <c:pt idx="385">
                  <c:v>40459</c:v>
                </c:pt>
                <c:pt idx="386">
                  <c:v>40462</c:v>
                </c:pt>
                <c:pt idx="387">
                  <c:v>40463</c:v>
                </c:pt>
                <c:pt idx="388">
                  <c:v>40464</c:v>
                </c:pt>
                <c:pt idx="389">
                  <c:v>40465</c:v>
                </c:pt>
                <c:pt idx="390">
                  <c:v>40466</c:v>
                </c:pt>
                <c:pt idx="391">
                  <c:v>40469</c:v>
                </c:pt>
                <c:pt idx="392">
                  <c:v>40470</c:v>
                </c:pt>
                <c:pt idx="393">
                  <c:v>40471</c:v>
                </c:pt>
                <c:pt idx="394">
                  <c:v>40472</c:v>
                </c:pt>
                <c:pt idx="395">
                  <c:v>40473</c:v>
                </c:pt>
                <c:pt idx="396">
                  <c:v>40476</c:v>
                </c:pt>
                <c:pt idx="397">
                  <c:v>40477</c:v>
                </c:pt>
                <c:pt idx="398">
                  <c:v>40478</c:v>
                </c:pt>
                <c:pt idx="399">
                  <c:v>40479</c:v>
                </c:pt>
                <c:pt idx="400">
                  <c:v>40480</c:v>
                </c:pt>
                <c:pt idx="401">
                  <c:v>40483</c:v>
                </c:pt>
                <c:pt idx="402">
                  <c:v>40484</c:v>
                </c:pt>
                <c:pt idx="403">
                  <c:v>40485</c:v>
                </c:pt>
                <c:pt idx="404">
                  <c:v>40486</c:v>
                </c:pt>
                <c:pt idx="405">
                  <c:v>40487</c:v>
                </c:pt>
                <c:pt idx="406">
                  <c:v>40490</c:v>
                </c:pt>
                <c:pt idx="407">
                  <c:v>40491</c:v>
                </c:pt>
                <c:pt idx="408">
                  <c:v>40492</c:v>
                </c:pt>
                <c:pt idx="409">
                  <c:v>40493</c:v>
                </c:pt>
                <c:pt idx="410">
                  <c:v>40494</c:v>
                </c:pt>
                <c:pt idx="411">
                  <c:v>40497</c:v>
                </c:pt>
                <c:pt idx="412">
                  <c:v>40499</c:v>
                </c:pt>
                <c:pt idx="413">
                  <c:v>40500</c:v>
                </c:pt>
                <c:pt idx="414">
                  <c:v>40501</c:v>
                </c:pt>
                <c:pt idx="415">
                  <c:v>40504</c:v>
                </c:pt>
                <c:pt idx="416">
                  <c:v>40505</c:v>
                </c:pt>
                <c:pt idx="417">
                  <c:v>40506</c:v>
                </c:pt>
                <c:pt idx="418">
                  <c:v>40507</c:v>
                </c:pt>
                <c:pt idx="419">
                  <c:v>40508</c:v>
                </c:pt>
                <c:pt idx="420">
                  <c:v>40511</c:v>
                </c:pt>
                <c:pt idx="421">
                  <c:v>40512</c:v>
                </c:pt>
                <c:pt idx="422">
                  <c:v>40513</c:v>
                </c:pt>
                <c:pt idx="423">
                  <c:v>40514</c:v>
                </c:pt>
                <c:pt idx="424">
                  <c:v>40515</c:v>
                </c:pt>
                <c:pt idx="425">
                  <c:v>40518</c:v>
                </c:pt>
                <c:pt idx="426">
                  <c:v>40519</c:v>
                </c:pt>
                <c:pt idx="427">
                  <c:v>40520</c:v>
                </c:pt>
                <c:pt idx="428">
                  <c:v>40521</c:v>
                </c:pt>
                <c:pt idx="429">
                  <c:v>40522</c:v>
                </c:pt>
                <c:pt idx="430">
                  <c:v>40525</c:v>
                </c:pt>
                <c:pt idx="431">
                  <c:v>40526</c:v>
                </c:pt>
                <c:pt idx="432">
                  <c:v>40527</c:v>
                </c:pt>
                <c:pt idx="433">
                  <c:v>40532</c:v>
                </c:pt>
                <c:pt idx="434">
                  <c:v>40533</c:v>
                </c:pt>
                <c:pt idx="435">
                  <c:v>40534</c:v>
                </c:pt>
                <c:pt idx="436">
                  <c:v>40535</c:v>
                </c:pt>
                <c:pt idx="437">
                  <c:v>40536</c:v>
                </c:pt>
                <c:pt idx="438">
                  <c:v>40539</c:v>
                </c:pt>
                <c:pt idx="439">
                  <c:v>40540</c:v>
                </c:pt>
                <c:pt idx="440">
                  <c:v>40541</c:v>
                </c:pt>
                <c:pt idx="441">
                  <c:v>40542</c:v>
                </c:pt>
                <c:pt idx="442">
                  <c:v>40543</c:v>
                </c:pt>
                <c:pt idx="443">
                  <c:v>40548</c:v>
                </c:pt>
                <c:pt idx="444">
                  <c:v>40549</c:v>
                </c:pt>
                <c:pt idx="445">
                  <c:v>40553</c:v>
                </c:pt>
                <c:pt idx="446">
                  <c:v>40554</c:v>
                </c:pt>
                <c:pt idx="447">
                  <c:v>40555</c:v>
                </c:pt>
                <c:pt idx="448">
                  <c:v>40556</c:v>
                </c:pt>
                <c:pt idx="449">
                  <c:v>40557</c:v>
                </c:pt>
                <c:pt idx="450">
                  <c:v>40560</c:v>
                </c:pt>
                <c:pt idx="451">
                  <c:v>40561</c:v>
                </c:pt>
                <c:pt idx="452">
                  <c:v>40562</c:v>
                </c:pt>
                <c:pt idx="453">
                  <c:v>40563</c:v>
                </c:pt>
                <c:pt idx="454">
                  <c:v>40564</c:v>
                </c:pt>
                <c:pt idx="455">
                  <c:v>40567</c:v>
                </c:pt>
                <c:pt idx="456">
                  <c:v>40568</c:v>
                </c:pt>
                <c:pt idx="457">
                  <c:v>40569</c:v>
                </c:pt>
                <c:pt idx="458">
                  <c:v>40570</c:v>
                </c:pt>
                <c:pt idx="459">
                  <c:v>40571</c:v>
                </c:pt>
                <c:pt idx="460">
                  <c:v>40574</c:v>
                </c:pt>
                <c:pt idx="461">
                  <c:v>40575</c:v>
                </c:pt>
                <c:pt idx="462">
                  <c:v>40576</c:v>
                </c:pt>
                <c:pt idx="463">
                  <c:v>40577</c:v>
                </c:pt>
                <c:pt idx="464">
                  <c:v>40578</c:v>
                </c:pt>
                <c:pt idx="465">
                  <c:v>40581</c:v>
                </c:pt>
                <c:pt idx="466">
                  <c:v>40582</c:v>
                </c:pt>
                <c:pt idx="467">
                  <c:v>40583</c:v>
                </c:pt>
                <c:pt idx="468">
                  <c:v>40584</c:v>
                </c:pt>
                <c:pt idx="469">
                  <c:v>40585</c:v>
                </c:pt>
                <c:pt idx="470">
                  <c:v>40588</c:v>
                </c:pt>
                <c:pt idx="471">
                  <c:v>40589</c:v>
                </c:pt>
                <c:pt idx="472">
                  <c:v>40590</c:v>
                </c:pt>
                <c:pt idx="473">
                  <c:v>40591</c:v>
                </c:pt>
                <c:pt idx="474">
                  <c:v>40592</c:v>
                </c:pt>
                <c:pt idx="475">
                  <c:v>40595</c:v>
                </c:pt>
                <c:pt idx="476">
                  <c:v>40596</c:v>
                </c:pt>
                <c:pt idx="477">
                  <c:v>40597</c:v>
                </c:pt>
                <c:pt idx="478">
                  <c:v>40598</c:v>
                </c:pt>
                <c:pt idx="479">
                  <c:v>40599</c:v>
                </c:pt>
                <c:pt idx="480">
                  <c:v>40602</c:v>
                </c:pt>
                <c:pt idx="481">
                  <c:v>40603</c:v>
                </c:pt>
                <c:pt idx="482">
                  <c:v>40604</c:v>
                </c:pt>
                <c:pt idx="483">
                  <c:v>40605</c:v>
                </c:pt>
                <c:pt idx="484">
                  <c:v>40606</c:v>
                </c:pt>
                <c:pt idx="485">
                  <c:v>40607</c:v>
                </c:pt>
                <c:pt idx="486">
                  <c:v>40611</c:v>
                </c:pt>
                <c:pt idx="487">
                  <c:v>40612</c:v>
                </c:pt>
                <c:pt idx="488">
                  <c:v>40613</c:v>
                </c:pt>
                <c:pt idx="489">
                  <c:v>40616</c:v>
                </c:pt>
                <c:pt idx="490">
                  <c:v>40617</c:v>
                </c:pt>
                <c:pt idx="491">
                  <c:v>40618</c:v>
                </c:pt>
                <c:pt idx="492">
                  <c:v>40619</c:v>
                </c:pt>
                <c:pt idx="493">
                  <c:v>40620</c:v>
                </c:pt>
                <c:pt idx="494">
                  <c:v>40626</c:v>
                </c:pt>
                <c:pt idx="495">
                  <c:v>40627</c:v>
                </c:pt>
                <c:pt idx="496">
                  <c:v>40630</c:v>
                </c:pt>
                <c:pt idx="497">
                  <c:v>40631</c:v>
                </c:pt>
                <c:pt idx="498">
                  <c:v>40632</c:v>
                </c:pt>
                <c:pt idx="499">
                  <c:v>40633</c:v>
                </c:pt>
                <c:pt idx="500">
                  <c:v>40634</c:v>
                </c:pt>
                <c:pt idx="501">
                  <c:v>40637</c:v>
                </c:pt>
                <c:pt idx="502">
                  <c:v>40638</c:v>
                </c:pt>
                <c:pt idx="503">
                  <c:v>40639</c:v>
                </c:pt>
                <c:pt idx="504">
                  <c:v>40640</c:v>
                </c:pt>
                <c:pt idx="505">
                  <c:v>40641</c:v>
                </c:pt>
                <c:pt idx="506">
                  <c:v>40644</c:v>
                </c:pt>
                <c:pt idx="507">
                  <c:v>40645</c:v>
                </c:pt>
                <c:pt idx="508">
                  <c:v>40647</c:v>
                </c:pt>
                <c:pt idx="509">
                  <c:v>40648</c:v>
                </c:pt>
                <c:pt idx="510">
                  <c:v>40651</c:v>
                </c:pt>
                <c:pt idx="511">
                  <c:v>40652</c:v>
                </c:pt>
                <c:pt idx="512">
                  <c:v>40653</c:v>
                </c:pt>
                <c:pt idx="513">
                  <c:v>40654</c:v>
                </c:pt>
                <c:pt idx="514">
                  <c:v>40655</c:v>
                </c:pt>
                <c:pt idx="515">
                  <c:v>40658</c:v>
                </c:pt>
                <c:pt idx="516">
                  <c:v>40659</c:v>
                </c:pt>
                <c:pt idx="517">
                  <c:v>40660</c:v>
                </c:pt>
                <c:pt idx="518">
                  <c:v>40661</c:v>
                </c:pt>
                <c:pt idx="519">
                  <c:v>40662</c:v>
                </c:pt>
                <c:pt idx="520">
                  <c:v>40666</c:v>
                </c:pt>
                <c:pt idx="521">
                  <c:v>40667</c:v>
                </c:pt>
                <c:pt idx="522">
                  <c:v>40668</c:v>
                </c:pt>
                <c:pt idx="523">
                  <c:v>40669</c:v>
                </c:pt>
                <c:pt idx="524">
                  <c:v>40673</c:v>
                </c:pt>
                <c:pt idx="525">
                  <c:v>40674</c:v>
                </c:pt>
                <c:pt idx="526">
                  <c:v>40675</c:v>
                </c:pt>
                <c:pt idx="527">
                  <c:v>40676</c:v>
                </c:pt>
                <c:pt idx="528">
                  <c:v>40679</c:v>
                </c:pt>
                <c:pt idx="529">
                  <c:v>40680</c:v>
                </c:pt>
                <c:pt idx="530">
                  <c:v>40681</c:v>
                </c:pt>
                <c:pt idx="531">
                  <c:v>40682</c:v>
                </c:pt>
                <c:pt idx="532">
                  <c:v>40683</c:v>
                </c:pt>
                <c:pt idx="533">
                  <c:v>40686</c:v>
                </c:pt>
                <c:pt idx="534">
                  <c:v>40687</c:v>
                </c:pt>
                <c:pt idx="535">
                  <c:v>40688</c:v>
                </c:pt>
                <c:pt idx="536">
                  <c:v>40689</c:v>
                </c:pt>
                <c:pt idx="537">
                  <c:v>40690</c:v>
                </c:pt>
                <c:pt idx="538">
                  <c:v>40693</c:v>
                </c:pt>
                <c:pt idx="539">
                  <c:v>40694</c:v>
                </c:pt>
                <c:pt idx="540">
                  <c:v>40695</c:v>
                </c:pt>
                <c:pt idx="541">
                  <c:v>40696</c:v>
                </c:pt>
                <c:pt idx="542">
                  <c:v>40697</c:v>
                </c:pt>
                <c:pt idx="543">
                  <c:v>40700</c:v>
                </c:pt>
                <c:pt idx="544">
                  <c:v>40701</c:v>
                </c:pt>
                <c:pt idx="545">
                  <c:v>40702</c:v>
                </c:pt>
                <c:pt idx="546">
                  <c:v>40703</c:v>
                </c:pt>
                <c:pt idx="547">
                  <c:v>40704</c:v>
                </c:pt>
                <c:pt idx="548">
                  <c:v>40707</c:v>
                </c:pt>
                <c:pt idx="549">
                  <c:v>40708</c:v>
                </c:pt>
                <c:pt idx="550">
                  <c:v>40709</c:v>
                </c:pt>
                <c:pt idx="551">
                  <c:v>40710</c:v>
                </c:pt>
                <c:pt idx="552">
                  <c:v>40711</c:v>
                </c:pt>
                <c:pt idx="553">
                  <c:v>40714</c:v>
                </c:pt>
                <c:pt idx="554">
                  <c:v>40715</c:v>
                </c:pt>
                <c:pt idx="555">
                  <c:v>40716</c:v>
                </c:pt>
                <c:pt idx="556">
                  <c:v>40717</c:v>
                </c:pt>
                <c:pt idx="557">
                  <c:v>40718</c:v>
                </c:pt>
                <c:pt idx="558">
                  <c:v>40721</c:v>
                </c:pt>
                <c:pt idx="559">
                  <c:v>40722</c:v>
                </c:pt>
                <c:pt idx="560">
                  <c:v>40723</c:v>
                </c:pt>
                <c:pt idx="561">
                  <c:v>40724</c:v>
                </c:pt>
                <c:pt idx="562">
                  <c:v>40725</c:v>
                </c:pt>
                <c:pt idx="563">
                  <c:v>40728</c:v>
                </c:pt>
                <c:pt idx="564">
                  <c:v>40729</c:v>
                </c:pt>
                <c:pt idx="565">
                  <c:v>40731</c:v>
                </c:pt>
                <c:pt idx="566">
                  <c:v>40732</c:v>
                </c:pt>
                <c:pt idx="567">
                  <c:v>40735</c:v>
                </c:pt>
                <c:pt idx="568">
                  <c:v>40736</c:v>
                </c:pt>
                <c:pt idx="569">
                  <c:v>40737</c:v>
                </c:pt>
                <c:pt idx="570">
                  <c:v>40738</c:v>
                </c:pt>
                <c:pt idx="571">
                  <c:v>40739</c:v>
                </c:pt>
                <c:pt idx="572">
                  <c:v>40742</c:v>
                </c:pt>
                <c:pt idx="573">
                  <c:v>40743</c:v>
                </c:pt>
                <c:pt idx="574">
                  <c:v>40744</c:v>
                </c:pt>
                <c:pt idx="575">
                  <c:v>40745</c:v>
                </c:pt>
                <c:pt idx="576">
                  <c:v>40746</c:v>
                </c:pt>
                <c:pt idx="577">
                  <c:v>40749</c:v>
                </c:pt>
                <c:pt idx="578">
                  <c:v>40750</c:v>
                </c:pt>
                <c:pt idx="579">
                  <c:v>40751</c:v>
                </c:pt>
                <c:pt idx="580">
                  <c:v>40752</c:v>
                </c:pt>
                <c:pt idx="581">
                  <c:v>40753</c:v>
                </c:pt>
                <c:pt idx="582">
                  <c:v>40756</c:v>
                </c:pt>
                <c:pt idx="583">
                  <c:v>40757</c:v>
                </c:pt>
                <c:pt idx="584">
                  <c:v>40758</c:v>
                </c:pt>
                <c:pt idx="585">
                  <c:v>40759</c:v>
                </c:pt>
                <c:pt idx="586">
                  <c:v>40760</c:v>
                </c:pt>
                <c:pt idx="587">
                  <c:v>40763</c:v>
                </c:pt>
                <c:pt idx="588">
                  <c:v>40764</c:v>
                </c:pt>
                <c:pt idx="589">
                  <c:v>40765</c:v>
                </c:pt>
                <c:pt idx="590">
                  <c:v>40766</c:v>
                </c:pt>
                <c:pt idx="591">
                  <c:v>40767</c:v>
                </c:pt>
                <c:pt idx="592">
                  <c:v>40770</c:v>
                </c:pt>
                <c:pt idx="593">
                  <c:v>40771</c:v>
                </c:pt>
                <c:pt idx="594">
                  <c:v>40772</c:v>
                </c:pt>
                <c:pt idx="595">
                  <c:v>40773</c:v>
                </c:pt>
                <c:pt idx="596">
                  <c:v>40774</c:v>
                </c:pt>
                <c:pt idx="597">
                  <c:v>40777</c:v>
                </c:pt>
                <c:pt idx="598">
                  <c:v>40778</c:v>
                </c:pt>
                <c:pt idx="599">
                  <c:v>40779</c:v>
                </c:pt>
                <c:pt idx="600">
                  <c:v>40780</c:v>
                </c:pt>
                <c:pt idx="601">
                  <c:v>40781</c:v>
                </c:pt>
                <c:pt idx="602">
                  <c:v>40782</c:v>
                </c:pt>
                <c:pt idx="603">
                  <c:v>40786</c:v>
                </c:pt>
                <c:pt idx="604">
                  <c:v>40787</c:v>
                </c:pt>
                <c:pt idx="605">
                  <c:v>40788</c:v>
                </c:pt>
                <c:pt idx="606">
                  <c:v>40791</c:v>
                </c:pt>
                <c:pt idx="607">
                  <c:v>40792</c:v>
                </c:pt>
                <c:pt idx="608">
                  <c:v>40793</c:v>
                </c:pt>
                <c:pt idx="609">
                  <c:v>40794</c:v>
                </c:pt>
                <c:pt idx="610">
                  <c:v>40795</c:v>
                </c:pt>
                <c:pt idx="611">
                  <c:v>40798</c:v>
                </c:pt>
                <c:pt idx="612">
                  <c:v>40799</c:v>
                </c:pt>
                <c:pt idx="613">
                  <c:v>40800</c:v>
                </c:pt>
                <c:pt idx="614">
                  <c:v>40801</c:v>
                </c:pt>
                <c:pt idx="615">
                  <c:v>40802</c:v>
                </c:pt>
                <c:pt idx="616">
                  <c:v>40805</c:v>
                </c:pt>
                <c:pt idx="617">
                  <c:v>40806</c:v>
                </c:pt>
                <c:pt idx="618">
                  <c:v>40807</c:v>
                </c:pt>
                <c:pt idx="619">
                  <c:v>40808</c:v>
                </c:pt>
                <c:pt idx="620">
                  <c:v>40809</c:v>
                </c:pt>
                <c:pt idx="621">
                  <c:v>40812</c:v>
                </c:pt>
                <c:pt idx="622">
                  <c:v>40813</c:v>
                </c:pt>
                <c:pt idx="623">
                  <c:v>40814</c:v>
                </c:pt>
                <c:pt idx="624">
                  <c:v>40815</c:v>
                </c:pt>
                <c:pt idx="625">
                  <c:v>40816</c:v>
                </c:pt>
              </c:numCache>
            </c:numRef>
          </c:cat>
          <c:val>
            <c:numRef>
              <c:f>'2.3.1.4-график'!$C$42:$C$667</c:f>
              <c:numCache>
                <c:formatCode>General</c:formatCode>
                <c:ptCount val="626"/>
                <c:pt idx="0">
                  <c:v>-0.8889992219599514</c:v>
                </c:pt>
                <c:pt idx="1">
                  <c:v>-0.7761780524075621</c:v>
                </c:pt>
                <c:pt idx="2">
                  <c:v>-0.52448010688601376</c:v>
                </c:pt>
                <c:pt idx="3">
                  <c:v>-0.62633324487063502</c:v>
                </c:pt>
                <c:pt idx="4">
                  <c:v>-0.78525568730506379</c:v>
                </c:pt>
                <c:pt idx="5">
                  <c:v>-0.44473905551326265</c:v>
                </c:pt>
                <c:pt idx="6">
                  <c:v>-0.39565538867785122</c:v>
                </c:pt>
                <c:pt idx="7">
                  <c:v>-0.18907788241387408</c:v>
                </c:pt>
                <c:pt idx="8">
                  <c:v>-0.35253409313876216</c:v>
                </c:pt>
                <c:pt idx="9">
                  <c:v>-5.6825499574697194E-2</c:v>
                </c:pt>
                <c:pt idx="10">
                  <c:v>-0.11398919723428283</c:v>
                </c:pt>
                <c:pt idx="11">
                  <c:v>-0.65922507254407026</c:v>
                </c:pt>
                <c:pt idx="12">
                  <c:v>-1.3291670609951323</c:v>
                </c:pt>
                <c:pt idx="13">
                  <c:v>-0.55285446754624989</c:v>
                </c:pt>
                <c:pt idx="14">
                  <c:v>-0.15159008434817778</c:v>
                </c:pt>
                <c:pt idx="15">
                  <c:v>-0.48607417262581382</c:v>
                </c:pt>
                <c:pt idx="16">
                  <c:v>-1.8088581280737745E-2</c:v>
                </c:pt>
                <c:pt idx="17">
                  <c:v>-0.2885170176922659</c:v>
                </c:pt>
                <c:pt idx="18">
                  <c:v>-0.11286125239152896</c:v>
                </c:pt>
                <c:pt idx="19">
                  <c:v>-0.87909670762177028</c:v>
                </c:pt>
                <c:pt idx="20">
                  <c:v>-0.24811034854062924</c:v>
                </c:pt>
                <c:pt idx="21">
                  <c:v>-0.17650291669938306</c:v>
                </c:pt>
                <c:pt idx="22">
                  <c:v>-0.11650566911617191</c:v>
                </c:pt>
                <c:pt idx="23">
                  <c:v>0.1148018473938999</c:v>
                </c:pt>
                <c:pt idx="24">
                  <c:v>-0.25135918521229467</c:v>
                </c:pt>
                <c:pt idx="25">
                  <c:v>-0.22771268263369579</c:v>
                </c:pt>
                <c:pt idx="26">
                  <c:v>1.7770764945579345E-2</c:v>
                </c:pt>
                <c:pt idx="27">
                  <c:v>4.0227489912742762E-2</c:v>
                </c:pt>
                <c:pt idx="28">
                  <c:v>-0.13253001346212914</c:v>
                </c:pt>
                <c:pt idx="29">
                  <c:v>-0.45183451021422261</c:v>
                </c:pt>
                <c:pt idx="30">
                  <c:v>-0.50137217120015842</c:v>
                </c:pt>
                <c:pt idx="31">
                  <c:v>7.2215463635827648E-2</c:v>
                </c:pt>
                <c:pt idx="32">
                  <c:v>0.10722988641017345</c:v>
                </c:pt>
                <c:pt idx="33">
                  <c:v>0.29083487245548229</c:v>
                </c:pt>
                <c:pt idx="34">
                  <c:v>0.21071121485402969</c:v>
                </c:pt>
                <c:pt idx="35">
                  <c:v>-0.29875155094076677</c:v>
                </c:pt>
                <c:pt idx="36">
                  <c:v>-0.33285400069365023</c:v>
                </c:pt>
                <c:pt idx="37">
                  <c:v>0.42524366410982589</c:v>
                </c:pt>
                <c:pt idx="38">
                  <c:v>0.1129920257095697</c:v>
                </c:pt>
                <c:pt idx="39">
                  <c:v>0.24011152170447275</c:v>
                </c:pt>
                <c:pt idx="40">
                  <c:v>8.1638746746961061E-2</c:v>
                </c:pt>
                <c:pt idx="41">
                  <c:v>1.5280663909430364E-2</c:v>
                </c:pt>
                <c:pt idx="42">
                  <c:v>-6.9619750093701083E-2</c:v>
                </c:pt>
                <c:pt idx="43">
                  <c:v>9.6159774952887078E-2</c:v>
                </c:pt>
                <c:pt idx="44">
                  <c:v>0.11066546087552248</c:v>
                </c:pt>
                <c:pt idx="45">
                  <c:v>0.18118611102044951</c:v>
                </c:pt>
                <c:pt idx="46">
                  <c:v>0.18455195316680345</c:v>
                </c:pt>
                <c:pt idx="47">
                  <c:v>-0.31139127881631146</c:v>
                </c:pt>
                <c:pt idx="48">
                  <c:v>-6.6866022775265377E-2</c:v>
                </c:pt>
                <c:pt idx="49">
                  <c:v>0.43228956109642991</c:v>
                </c:pt>
                <c:pt idx="50">
                  <c:v>0.12180602103840865</c:v>
                </c:pt>
                <c:pt idx="51">
                  <c:v>0.39535944664132583</c:v>
                </c:pt>
                <c:pt idx="52">
                  <c:v>0.30317773579557783</c:v>
                </c:pt>
                <c:pt idx="53">
                  <c:v>8.746786006173872E-2</c:v>
                </c:pt>
                <c:pt idx="54">
                  <c:v>-0.21234369132684267</c:v>
                </c:pt>
                <c:pt idx="55">
                  <c:v>7.8517390537824444E-2</c:v>
                </c:pt>
                <c:pt idx="56">
                  <c:v>0.3635009156534999</c:v>
                </c:pt>
                <c:pt idx="57">
                  <c:v>0.47431612691667635</c:v>
                </c:pt>
                <c:pt idx="58">
                  <c:v>0.16306456082975418</c:v>
                </c:pt>
                <c:pt idx="59">
                  <c:v>0.22198130722770448</c:v>
                </c:pt>
                <c:pt idx="60">
                  <c:v>-0.38726022918986669</c:v>
                </c:pt>
                <c:pt idx="61">
                  <c:v>0.49254833383254459</c:v>
                </c:pt>
                <c:pt idx="62">
                  <c:v>-7.9684286017093209E-2</c:v>
                </c:pt>
                <c:pt idx="63">
                  <c:v>0.26305073489244785</c:v>
                </c:pt>
                <c:pt idx="64">
                  <c:v>0.23348422889885267</c:v>
                </c:pt>
                <c:pt idx="65">
                  <c:v>0.23413829959702698</c:v>
                </c:pt>
                <c:pt idx="66">
                  <c:v>9.3639129484772321E-2</c:v>
                </c:pt>
                <c:pt idx="67">
                  <c:v>0.2626559237448115</c:v>
                </c:pt>
                <c:pt idx="68">
                  <c:v>0.14522900075703549</c:v>
                </c:pt>
                <c:pt idx="69">
                  <c:v>-7.0447503645919896E-2</c:v>
                </c:pt>
                <c:pt idx="70">
                  <c:v>0.31125654190223195</c:v>
                </c:pt>
                <c:pt idx="71">
                  <c:v>0.10203475012135738</c:v>
                </c:pt>
                <c:pt idx="72">
                  <c:v>0.29541774971766793</c:v>
                </c:pt>
                <c:pt idx="73">
                  <c:v>0.19729282602495657</c:v>
                </c:pt>
                <c:pt idx="74">
                  <c:v>0.17040366290611375</c:v>
                </c:pt>
                <c:pt idx="75">
                  <c:v>8.0718863186657025E-2</c:v>
                </c:pt>
                <c:pt idx="76">
                  <c:v>3.8510890696629281E-2</c:v>
                </c:pt>
                <c:pt idx="77">
                  <c:v>8.5806235169532827E-2</c:v>
                </c:pt>
                <c:pt idx="78">
                  <c:v>5.482167087188547E-2</c:v>
                </c:pt>
                <c:pt idx="79">
                  <c:v>-0.17579589681396945</c:v>
                </c:pt>
                <c:pt idx="80">
                  <c:v>-6.4528439131466317E-2</c:v>
                </c:pt>
                <c:pt idx="81">
                  <c:v>-0.55015855980788098</c:v>
                </c:pt>
                <c:pt idx="82">
                  <c:v>-4.9467320589794583E-2</c:v>
                </c:pt>
                <c:pt idx="83">
                  <c:v>-0.27102907366438378</c:v>
                </c:pt>
                <c:pt idx="84">
                  <c:v>-4.6068336305161883E-2</c:v>
                </c:pt>
                <c:pt idx="85">
                  <c:v>0.34038853623397586</c:v>
                </c:pt>
                <c:pt idx="86">
                  <c:v>-0.10831269513426969</c:v>
                </c:pt>
                <c:pt idx="87">
                  <c:v>0.16844505903259721</c:v>
                </c:pt>
                <c:pt idx="88">
                  <c:v>1.3433813260091687E-2</c:v>
                </c:pt>
                <c:pt idx="89">
                  <c:v>-0.22520933492211936</c:v>
                </c:pt>
                <c:pt idx="90">
                  <c:v>3.3833316690395562E-2</c:v>
                </c:pt>
                <c:pt idx="91">
                  <c:v>-0.62622061632642478</c:v>
                </c:pt>
                <c:pt idx="92">
                  <c:v>-0.16442325301867367</c:v>
                </c:pt>
                <c:pt idx="93">
                  <c:v>-0.1024033232457715</c:v>
                </c:pt>
                <c:pt idx="94">
                  <c:v>-0.13200176848084316</c:v>
                </c:pt>
                <c:pt idx="95">
                  <c:v>-9.7133344855933307E-2</c:v>
                </c:pt>
                <c:pt idx="96">
                  <c:v>-0.15862603597738278</c:v>
                </c:pt>
                <c:pt idx="97">
                  <c:v>-0.35683663005597988</c:v>
                </c:pt>
                <c:pt idx="98">
                  <c:v>-2.0224834803857512E-2</c:v>
                </c:pt>
                <c:pt idx="99">
                  <c:v>-2.3893158527833108E-2</c:v>
                </c:pt>
                <c:pt idx="100">
                  <c:v>-2.0255808598393266E-2</c:v>
                </c:pt>
                <c:pt idx="101">
                  <c:v>-0.34976683139920955</c:v>
                </c:pt>
                <c:pt idx="102">
                  <c:v>-0.23774368400018353</c:v>
                </c:pt>
                <c:pt idx="103">
                  <c:v>-5.5188461998680466E-2</c:v>
                </c:pt>
                <c:pt idx="104">
                  <c:v>-2.1347261173432792E-3</c:v>
                </c:pt>
                <c:pt idx="105">
                  <c:v>-0.47690636553934712</c:v>
                </c:pt>
                <c:pt idx="106">
                  <c:v>-0.5900014826471045</c:v>
                </c:pt>
                <c:pt idx="107">
                  <c:v>-0.32269783428246934</c:v>
                </c:pt>
                <c:pt idx="108">
                  <c:v>-0.30709497945046915</c:v>
                </c:pt>
                <c:pt idx="109">
                  <c:v>-9.3920785383126287E-2</c:v>
                </c:pt>
                <c:pt idx="110">
                  <c:v>-0.31225881379433618</c:v>
                </c:pt>
                <c:pt idx="111">
                  <c:v>-0.2947986303627298</c:v>
                </c:pt>
                <c:pt idx="112">
                  <c:v>-0.32922113481651372</c:v>
                </c:pt>
                <c:pt idx="113">
                  <c:v>-0.5031649744789225</c:v>
                </c:pt>
                <c:pt idx="114">
                  <c:v>-0.3530835994142183</c:v>
                </c:pt>
                <c:pt idx="115">
                  <c:v>-0.26514250286404112</c:v>
                </c:pt>
                <c:pt idx="116">
                  <c:v>-0.42854709858846846</c:v>
                </c:pt>
                <c:pt idx="117">
                  <c:v>-0.37673001731325811</c:v>
                </c:pt>
                <c:pt idx="118">
                  <c:v>-0.42856934769417954</c:v>
                </c:pt>
                <c:pt idx="119">
                  <c:v>-0.57533204634038781</c:v>
                </c:pt>
                <c:pt idx="120">
                  <c:v>-0.55318957761206011</c:v>
                </c:pt>
                <c:pt idx="121">
                  <c:v>-0.74559447751513963</c:v>
                </c:pt>
                <c:pt idx="122">
                  <c:v>-0.53959580240765026</c:v>
                </c:pt>
                <c:pt idx="123">
                  <c:v>-0.24733597922580047</c:v>
                </c:pt>
                <c:pt idx="124">
                  <c:v>-0.18633387764128334</c:v>
                </c:pt>
                <c:pt idx="125">
                  <c:v>-0.14412305571450501</c:v>
                </c:pt>
                <c:pt idx="126">
                  <c:v>-0.14891542001140073</c:v>
                </c:pt>
                <c:pt idx="127">
                  <c:v>-0.10989130214121486</c:v>
                </c:pt>
                <c:pt idx="128">
                  <c:v>0.22155823384738096</c:v>
                </c:pt>
                <c:pt idx="129">
                  <c:v>0.16683261265961946</c:v>
                </c:pt>
                <c:pt idx="130">
                  <c:v>0.13200764581883762</c:v>
                </c:pt>
                <c:pt idx="131">
                  <c:v>0.20028630380737558</c:v>
                </c:pt>
                <c:pt idx="132">
                  <c:v>0.23422697825907662</c:v>
                </c:pt>
                <c:pt idx="133">
                  <c:v>0.20228802495202597</c:v>
                </c:pt>
                <c:pt idx="134">
                  <c:v>-7.3133864327900269E-2</c:v>
                </c:pt>
                <c:pt idx="135">
                  <c:v>0.19303753321413675</c:v>
                </c:pt>
                <c:pt idx="136">
                  <c:v>3.2901938768699429E-2</c:v>
                </c:pt>
                <c:pt idx="137">
                  <c:v>-9.0545770037313858E-2</c:v>
                </c:pt>
                <c:pt idx="138">
                  <c:v>4.1796459045683604E-3</c:v>
                </c:pt>
                <c:pt idx="139">
                  <c:v>-1.7510508031234051E-2</c:v>
                </c:pt>
                <c:pt idx="140">
                  <c:v>-1.8363995222745677E-2</c:v>
                </c:pt>
                <c:pt idx="141">
                  <c:v>0.16001821194912252</c:v>
                </c:pt>
                <c:pt idx="142">
                  <c:v>6.5093650311488907E-2</c:v>
                </c:pt>
                <c:pt idx="143">
                  <c:v>9.1656259809896043E-2</c:v>
                </c:pt>
                <c:pt idx="144">
                  <c:v>0.16403074446165372</c:v>
                </c:pt>
                <c:pt idx="145">
                  <c:v>8.6291843188982739E-2</c:v>
                </c:pt>
                <c:pt idx="146">
                  <c:v>0.20320571603350762</c:v>
                </c:pt>
                <c:pt idx="147">
                  <c:v>9.6234696721301721E-2</c:v>
                </c:pt>
                <c:pt idx="148">
                  <c:v>0.22808988271987604</c:v>
                </c:pt>
                <c:pt idx="149">
                  <c:v>4.5921179546285107E-2</c:v>
                </c:pt>
                <c:pt idx="150">
                  <c:v>-0.1141452193024603</c:v>
                </c:pt>
                <c:pt idx="151">
                  <c:v>0.16360652336462109</c:v>
                </c:pt>
                <c:pt idx="152">
                  <c:v>6.0945697623650805E-2</c:v>
                </c:pt>
                <c:pt idx="153">
                  <c:v>0.18283327755453097</c:v>
                </c:pt>
                <c:pt idx="154">
                  <c:v>8.8105115099194387E-2</c:v>
                </c:pt>
                <c:pt idx="155">
                  <c:v>0.18504451212626929</c:v>
                </c:pt>
                <c:pt idx="156">
                  <c:v>5.4128292300811301E-2</c:v>
                </c:pt>
                <c:pt idx="157">
                  <c:v>0.17917193306553217</c:v>
                </c:pt>
                <c:pt idx="158">
                  <c:v>3.5976482146294148E-2</c:v>
                </c:pt>
                <c:pt idx="159">
                  <c:v>0.13992590396700705</c:v>
                </c:pt>
                <c:pt idx="160">
                  <c:v>7.3635996546630986E-2</c:v>
                </c:pt>
                <c:pt idx="161">
                  <c:v>-7.5644671479820347E-3</c:v>
                </c:pt>
                <c:pt idx="162">
                  <c:v>0.18941531966898564</c:v>
                </c:pt>
                <c:pt idx="163">
                  <c:v>0.14189672704739009</c:v>
                </c:pt>
                <c:pt idx="164">
                  <c:v>-7.3476280370253721E-2</c:v>
                </c:pt>
                <c:pt idx="165">
                  <c:v>8.6904119088517348E-2</c:v>
                </c:pt>
                <c:pt idx="166">
                  <c:v>1.1324466688858226E-2</c:v>
                </c:pt>
                <c:pt idx="167">
                  <c:v>9.8722950965728876E-2</c:v>
                </c:pt>
                <c:pt idx="168">
                  <c:v>0.20220769689731363</c:v>
                </c:pt>
                <c:pt idx="169">
                  <c:v>1.7278017917236543E-2</c:v>
                </c:pt>
                <c:pt idx="170">
                  <c:v>-0.12715194177301714</c:v>
                </c:pt>
                <c:pt idx="171">
                  <c:v>-1.1829530647707864E-2</c:v>
                </c:pt>
                <c:pt idx="172">
                  <c:v>-0.55897155624607731</c:v>
                </c:pt>
                <c:pt idx="173">
                  <c:v>-0.61702982212469215</c:v>
                </c:pt>
                <c:pt idx="174">
                  <c:v>-1.130893981511838</c:v>
                </c:pt>
                <c:pt idx="175">
                  <c:v>-0.57602831702613444</c:v>
                </c:pt>
                <c:pt idx="176">
                  <c:v>-0.84278297782758371</c:v>
                </c:pt>
                <c:pt idx="177">
                  <c:v>-0.1257055822788356</c:v>
                </c:pt>
                <c:pt idx="178">
                  <c:v>-0.55445099077271598</c:v>
                </c:pt>
                <c:pt idx="179">
                  <c:v>-0.53507647384796275</c:v>
                </c:pt>
                <c:pt idx="180">
                  <c:v>-0.28633201937189068</c:v>
                </c:pt>
                <c:pt idx="181">
                  <c:v>-5.8733621025956917E-2</c:v>
                </c:pt>
                <c:pt idx="182">
                  <c:v>0.18216551822057739</c:v>
                </c:pt>
                <c:pt idx="183">
                  <c:v>-5.4986577201151798E-3</c:v>
                </c:pt>
                <c:pt idx="184">
                  <c:v>0.17651761061780574</c:v>
                </c:pt>
                <c:pt idx="185">
                  <c:v>0.15478178417109187</c:v>
                </c:pt>
                <c:pt idx="186">
                  <c:v>0.21824749495163503</c:v>
                </c:pt>
                <c:pt idx="187">
                  <c:v>-3.0891158079065076E-2</c:v>
                </c:pt>
                <c:pt idx="188">
                  <c:v>-0.20158475162661704</c:v>
                </c:pt>
                <c:pt idx="189">
                  <c:v>-4.8313327185095636E-2</c:v>
                </c:pt>
                <c:pt idx="190">
                  <c:v>8.46327885644612E-2</c:v>
                </c:pt>
                <c:pt idx="191">
                  <c:v>8.9500830561923192E-2</c:v>
                </c:pt>
                <c:pt idx="192">
                  <c:v>0.12555004634749106</c:v>
                </c:pt>
                <c:pt idx="193">
                  <c:v>9.1630754720621932E-2</c:v>
                </c:pt>
                <c:pt idx="194">
                  <c:v>-0.15184376100941835</c:v>
                </c:pt>
                <c:pt idx="195">
                  <c:v>-0.16607024567378051</c:v>
                </c:pt>
                <c:pt idx="196">
                  <c:v>0.32335373195346084</c:v>
                </c:pt>
                <c:pt idx="197">
                  <c:v>-8.9062144964316595E-2</c:v>
                </c:pt>
                <c:pt idx="198">
                  <c:v>7.7889023082387238E-2</c:v>
                </c:pt>
                <c:pt idx="199">
                  <c:v>-0.44430431397479575</c:v>
                </c:pt>
                <c:pt idx="200">
                  <c:v>-0.11608142545910752</c:v>
                </c:pt>
                <c:pt idx="201">
                  <c:v>-0.20895858233204775</c:v>
                </c:pt>
                <c:pt idx="202">
                  <c:v>-0.27943119554078577</c:v>
                </c:pt>
                <c:pt idx="203">
                  <c:v>-0.65349657916366177</c:v>
                </c:pt>
                <c:pt idx="204">
                  <c:v>-9.4055016415455051E-2</c:v>
                </c:pt>
                <c:pt idx="205">
                  <c:v>2.4311551660869124E-3</c:v>
                </c:pt>
                <c:pt idx="206">
                  <c:v>7.4031609806305826E-3</c:v>
                </c:pt>
                <c:pt idx="207">
                  <c:v>9.073582829241604E-2</c:v>
                </c:pt>
                <c:pt idx="208">
                  <c:v>-0.47409016644554691</c:v>
                </c:pt>
                <c:pt idx="209">
                  <c:v>-0.43301908304637232</c:v>
                </c:pt>
                <c:pt idx="210">
                  <c:v>-0.28177618979038932</c:v>
                </c:pt>
                <c:pt idx="211">
                  <c:v>-0.14688739473365509</c:v>
                </c:pt>
                <c:pt idx="212">
                  <c:v>-6.9214643873133183E-2</c:v>
                </c:pt>
                <c:pt idx="213">
                  <c:v>0.11789946748931839</c:v>
                </c:pt>
                <c:pt idx="214">
                  <c:v>3.7795325126607451E-2</c:v>
                </c:pt>
                <c:pt idx="215">
                  <c:v>0.17670209507911749</c:v>
                </c:pt>
                <c:pt idx="216">
                  <c:v>-3.9473879312100876E-2</c:v>
                </c:pt>
                <c:pt idx="217">
                  <c:v>-0.22093390473663141</c:v>
                </c:pt>
                <c:pt idx="218">
                  <c:v>0.20010759801216008</c:v>
                </c:pt>
                <c:pt idx="219">
                  <c:v>-4.1138306838304772E-3</c:v>
                </c:pt>
                <c:pt idx="220">
                  <c:v>2.3203180155233538E-2</c:v>
                </c:pt>
                <c:pt idx="221">
                  <c:v>-0.19757839548767031</c:v>
                </c:pt>
                <c:pt idx="222">
                  <c:v>9.1376460485801614E-2</c:v>
                </c:pt>
                <c:pt idx="223">
                  <c:v>0.2369902904240358</c:v>
                </c:pt>
                <c:pt idx="224">
                  <c:v>-0.21452176834666248</c:v>
                </c:pt>
                <c:pt idx="225">
                  <c:v>0.10603785728493383</c:v>
                </c:pt>
                <c:pt idx="226">
                  <c:v>-0.26486354941246915</c:v>
                </c:pt>
                <c:pt idx="227">
                  <c:v>3.2456261987433288E-4</c:v>
                </c:pt>
                <c:pt idx="228">
                  <c:v>4.4529191633955884E-2</c:v>
                </c:pt>
                <c:pt idx="229">
                  <c:v>-0.25617985926955777</c:v>
                </c:pt>
                <c:pt idx="230">
                  <c:v>-0.19524434277125607</c:v>
                </c:pt>
                <c:pt idx="231">
                  <c:v>0.17935651880470158</c:v>
                </c:pt>
                <c:pt idx="232">
                  <c:v>-0.23609392722914815</c:v>
                </c:pt>
                <c:pt idx="233">
                  <c:v>-0.52573811263183068</c:v>
                </c:pt>
                <c:pt idx="234">
                  <c:v>-0.7618630028910981</c:v>
                </c:pt>
                <c:pt idx="235">
                  <c:v>-4.6320611487346827E-2</c:v>
                </c:pt>
                <c:pt idx="236">
                  <c:v>2.7162367261012593E-3</c:v>
                </c:pt>
                <c:pt idx="237">
                  <c:v>-8.1079999909408659E-2</c:v>
                </c:pt>
                <c:pt idx="238">
                  <c:v>0.19560278288140207</c:v>
                </c:pt>
                <c:pt idx="239">
                  <c:v>-1.6492541494308038E-2</c:v>
                </c:pt>
                <c:pt idx="240">
                  <c:v>0.15019696659093812</c:v>
                </c:pt>
                <c:pt idx="241">
                  <c:v>3.8117353777287082E-2</c:v>
                </c:pt>
                <c:pt idx="242">
                  <c:v>-3.1080041569482214E-2</c:v>
                </c:pt>
                <c:pt idx="243">
                  <c:v>7.4376407060999003E-2</c:v>
                </c:pt>
                <c:pt idx="244">
                  <c:v>0.12427636641464297</c:v>
                </c:pt>
                <c:pt idx="245">
                  <c:v>0.10699320982017853</c:v>
                </c:pt>
                <c:pt idx="246">
                  <c:v>0.13576688324817515</c:v>
                </c:pt>
                <c:pt idx="247">
                  <c:v>0.3028690103701302</c:v>
                </c:pt>
                <c:pt idx="248">
                  <c:v>8.2907003239525365E-2</c:v>
                </c:pt>
                <c:pt idx="249">
                  <c:v>0.20669348602770915</c:v>
                </c:pt>
                <c:pt idx="250">
                  <c:v>0.10462669597272974</c:v>
                </c:pt>
                <c:pt idx="251">
                  <c:v>-0.24467804273780946</c:v>
                </c:pt>
                <c:pt idx="252">
                  <c:v>-7.3781355629884984E-2</c:v>
                </c:pt>
                <c:pt idx="253">
                  <c:v>0.14310870251698452</c:v>
                </c:pt>
                <c:pt idx="254">
                  <c:v>-0.10554281623990397</c:v>
                </c:pt>
                <c:pt idx="255">
                  <c:v>0.16494473946521432</c:v>
                </c:pt>
                <c:pt idx="256">
                  <c:v>-0.14585708810839199</c:v>
                </c:pt>
                <c:pt idx="257">
                  <c:v>-2.7560377006463938E-2</c:v>
                </c:pt>
                <c:pt idx="258">
                  <c:v>5.8696876212798496E-2</c:v>
                </c:pt>
                <c:pt idx="259">
                  <c:v>1.9757175045097469E-2</c:v>
                </c:pt>
                <c:pt idx="260">
                  <c:v>3.598508104820114E-2</c:v>
                </c:pt>
                <c:pt idx="261">
                  <c:v>0.20400675395023635</c:v>
                </c:pt>
                <c:pt idx="262">
                  <c:v>0.36802076020219499</c:v>
                </c:pt>
                <c:pt idx="263">
                  <c:v>5.3967533523281472E-2</c:v>
                </c:pt>
                <c:pt idx="264">
                  <c:v>0.50207319698758368</c:v>
                </c:pt>
                <c:pt idx="265">
                  <c:v>0.87079080293812583</c:v>
                </c:pt>
                <c:pt idx="266">
                  <c:v>0.46885096424712913</c:v>
                </c:pt>
                <c:pt idx="267">
                  <c:v>-0.21440867561786497</c:v>
                </c:pt>
                <c:pt idx="268">
                  <c:v>0.74410477817462062</c:v>
                </c:pt>
                <c:pt idx="269">
                  <c:v>-0.23384387253247746</c:v>
                </c:pt>
                <c:pt idx="270">
                  <c:v>-0.20547661097655162</c:v>
                </c:pt>
                <c:pt idx="271">
                  <c:v>9.6129520955697739E-2</c:v>
                </c:pt>
                <c:pt idx="272">
                  <c:v>-7.2291497436143007E-2</c:v>
                </c:pt>
                <c:pt idx="273">
                  <c:v>6.4254466087618811E-2</c:v>
                </c:pt>
                <c:pt idx="274">
                  <c:v>-4.3785195403038504E-2</c:v>
                </c:pt>
                <c:pt idx="275">
                  <c:v>0.22067021891483446</c:v>
                </c:pt>
                <c:pt idx="276">
                  <c:v>4.4807086413756213E-2</c:v>
                </c:pt>
                <c:pt idx="277">
                  <c:v>-0.15268257032439742</c:v>
                </c:pt>
                <c:pt idx="278">
                  <c:v>0.29234521965521126</c:v>
                </c:pt>
                <c:pt idx="279">
                  <c:v>-3.7519572074653576E-2</c:v>
                </c:pt>
                <c:pt idx="280">
                  <c:v>-0.37027127485178551</c:v>
                </c:pt>
                <c:pt idx="281">
                  <c:v>-0.51633419618983922</c:v>
                </c:pt>
                <c:pt idx="282">
                  <c:v>-0.1203078204599449</c:v>
                </c:pt>
                <c:pt idx="283">
                  <c:v>-0.52895457058994377</c:v>
                </c:pt>
                <c:pt idx="284">
                  <c:v>-0.14833003160835873</c:v>
                </c:pt>
                <c:pt idx="285">
                  <c:v>-0.16077776603560429</c:v>
                </c:pt>
                <c:pt idx="286">
                  <c:v>-1.3698438720527305E-2</c:v>
                </c:pt>
                <c:pt idx="287">
                  <c:v>-0.22767675557491368</c:v>
                </c:pt>
                <c:pt idx="288">
                  <c:v>-3.1210636663542388E-2</c:v>
                </c:pt>
                <c:pt idx="289">
                  <c:v>-0.14412772366400761</c:v>
                </c:pt>
                <c:pt idx="290">
                  <c:v>-0.40049179013195918</c:v>
                </c:pt>
                <c:pt idx="291">
                  <c:v>-0.68164429182586495</c:v>
                </c:pt>
                <c:pt idx="292">
                  <c:v>-8.1504321339205821E-3</c:v>
                </c:pt>
                <c:pt idx="293">
                  <c:v>-7.1650665796402252E-2</c:v>
                </c:pt>
                <c:pt idx="294">
                  <c:v>0.25629820790080932</c:v>
                </c:pt>
                <c:pt idx="295">
                  <c:v>1.3567021510989458E-2</c:v>
                </c:pt>
                <c:pt idx="296">
                  <c:v>3.4785769754403173E-2</c:v>
                </c:pt>
                <c:pt idx="297">
                  <c:v>0.39318072206459775</c:v>
                </c:pt>
                <c:pt idx="298">
                  <c:v>4.6556073738025616E-2</c:v>
                </c:pt>
                <c:pt idx="299">
                  <c:v>0.2312064089542584</c:v>
                </c:pt>
                <c:pt idx="300">
                  <c:v>-0.20773712906885375</c:v>
                </c:pt>
                <c:pt idx="301">
                  <c:v>4.201213353346863E-2</c:v>
                </c:pt>
                <c:pt idx="302">
                  <c:v>-0.39447079043676636</c:v>
                </c:pt>
                <c:pt idx="303">
                  <c:v>0.12987070818515994</c:v>
                </c:pt>
                <c:pt idx="304">
                  <c:v>-0.27323071352770129</c:v>
                </c:pt>
                <c:pt idx="305">
                  <c:v>-0.2236609976355593</c:v>
                </c:pt>
                <c:pt idx="306">
                  <c:v>1.5871779824536719E-2</c:v>
                </c:pt>
                <c:pt idx="307">
                  <c:v>-0.12189367953004325</c:v>
                </c:pt>
                <c:pt idx="308">
                  <c:v>-0.48020796131092625</c:v>
                </c:pt>
                <c:pt idx="309">
                  <c:v>4.6508940876577268E-2</c:v>
                </c:pt>
                <c:pt idx="310">
                  <c:v>5.6199814904528633E-2</c:v>
                </c:pt>
                <c:pt idx="311">
                  <c:v>-0.10288847065708807</c:v>
                </c:pt>
                <c:pt idx="312">
                  <c:v>1.1463901441992324</c:v>
                </c:pt>
                <c:pt idx="313">
                  <c:v>0.3137938109515902</c:v>
                </c:pt>
                <c:pt idx="314">
                  <c:v>-0.13439420643967945</c:v>
                </c:pt>
                <c:pt idx="315">
                  <c:v>-0.21853810917718314</c:v>
                </c:pt>
                <c:pt idx="316">
                  <c:v>0.35528572526229707</c:v>
                </c:pt>
                <c:pt idx="317">
                  <c:v>-0.10367255795659189</c:v>
                </c:pt>
                <c:pt idx="318">
                  <c:v>1.3808494920637834E-2</c:v>
                </c:pt>
                <c:pt idx="319">
                  <c:v>-0.2892572173603693</c:v>
                </c:pt>
                <c:pt idx="320">
                  <c:v>-0.40126978138023323</c:v>
                </c:pt>
                <c:pt idx="321">
                  <c:v>-8.2110567760537975E-2</c:v>
                </c:pt>
                <c:pt idx="322">
                  <c:v>-0.35688771801972169</c:v>
                </c:pt>
                <c:pt idx="323">
                  <c:v>0.53104423099865417</c:v>
                </c:pt>
                <c:pt idx="324">
                  <c:v>-0.35694189058311138</c:v>
                </c:pt>
                <c:pt idx="325">
                  <c:v>-0.35814584474959565</c:v>
                </c:pt>
                <c:pt idx="326">
                  <c:v>-0.56091060032450435</c:v>
                </c:pt>
                <c:pt idx="327">
                  <c:v>-0.11792264967425972</c:v>
                </c:pt>
                <c:pt idx="328">
                  <c:v>-0.30089555675808505</c:v>
                </c:pt>
                <c:pt idx="329">
                  <c:v>-0.13138962364681775</c:v>
                </c:pt>
                <c:pt idx="330">
                  <c:v>0.18858175443987241</c:v>
                </c:pt>
                <c:pt idx="331">
                  <c:v>0.17377983985656448</c:v>
                </c:pt>
                <c:pt idx="332">
                  <c:v>-0.1764756453404277</c:v>
                </c:pt>
                <c:pt idx="333">
                  <c:v>0.28640638799023016</c:v>
                </c:pt>
                <c:pt idx="334">
                  <c:v>0.27009251927561118</c:v>
                </c:pt>
                <c:pt idx="335">
                  <c:v>0.26359641696723746</c:v>
                </c:pt>
                <c:pt idx="336">
                  <c:v>-0.1860117558137013</c:v>
                </c:pt>
                <c:pt idx="337">
                  <c:v>-0.24193599770657137</c:v>
                </c:pt>
                <c:pt idx="338">
                  <c:v>-0.31810253787587173</c:v>
                </c:pt>
                <c:pt idx="339">
                  <c:v>-0.26482929963351265</c:v>
                </c:pt>
                <c:pt idx="340">
                  <c:v>-0.32778364539000443</c:v>
                </c:pt>
                <c:pt idx="341">
                  <c:v>-0.40250283267731835</c:v>
                </c:pt>
                <c:pt idx="342">
                  <c:v>-0.11174741636557425</c:v>
                </c:pt>
                <c:pt idx="343">
                  <c:v>-9.0335652376468664E-2</c:v>
                </c:pt>
                <c:pt idx="344">
                  <c:v>-0.1937317916872236</c:v>
                </c:pt>
                <c:pt idx="345">
                  <c:v>-0.55516827732160889</c:v>
                </c:pt>
                <c:pt idx="346">
                  <c:v>-0.24515585297426823</c:v>
                </c:pt>
                <c:pt idx="347">
                  <c:v>-0.13449050555260356</c:v>
                </c:pt>
                <c:pt idx="348">
                  <c:v>8.4081600099968526E-2</c:v>
                </c:pt>
                <c:pt idx="349">
                  <c:v>-0.41072516482535915</c:v>
                </c:pt>
                <c:pt idx="350">
                  <c:v>-0.75866658375930429</c:v>
                </c:pt>
                <c:pt idx="351">
                  <c:v>-0.12480001500921187</c:v>
                </c:pt>
                <c:pt idx="352">
                  <c:v>-0.70094001401782591</c:v>
                </c:pt>
                <c:pt idx="353">
                  <c:v>4.3681503948731354E-3</c:v>
                </c:pt>
                <c:pt idx="354">
                  <c:v>-0.31825326651769364</c:v>
                </c:pt>
                <c:pt idx="355">
                  <c:v>-0.17069472394467075</c:v>
                </c:pt>
                <c:pt idx="356">
                  <c:v>-7.0490954464192054E-2</c:v>
                </c:pt>
                <c:pt idx="357">
                  <c:v>0.11577438330208183</c:v>
                </c:pt>
                <c:pt idx="358">
                  <c:v>0.26234220093548988</c:v>
                </c:pt>
                <c:pt idx="359">
                  <c:v>-0.39450806373273761</c:v>
                </c:pt>
                <c:pt idx="360">
                  <c:v>-2.3167521210365569E-2</c:v>
                </c:pt>
                <c:pt idx="361">
                  <c:v>3.1233965536599718E-2</c:v>
                </c:pt>
                <c:pt idx="362">
                  <c:v>-1.2491728336415018</c:v>
                </c:pt>
                <c:pt idx="363">
                  <c:v>-0.37023514822965486</c:v>
                </c:pt>
                <c:pt idx="364">
                  <c:v>-1.2569422589309995</c:v>
                </c:pt>
                <c:pt idx="365">
                  <c:v>-0.23268210561284663</c:v>
                </c:pt>
                <c:pt idx="366">
                  <c:v>-1.7927551174127949</c:v>
                </c:pt>
                <c:pt idx="367">
                  <c:v>-7.5020492386980275E-2</c:v>
                </c:pt>
                <c:pt idx="368">
                  <c:v>-0.63824446134050805</c:v>
                </c:pt>
                <c:pt idx="369">
                  <c:v>0.13617872268811643</c:v>
                </c:pt>
                <c:pt idx="370">
                  <c:v>0.15498406369063533</c:v>
                </c:pt>
                <c:pt idx="371">
                  <c:v>-0.38494703606932501</c:v>
                </c:pt>
                <c:pt idx="372">
                  <c:v>0.28651487687232419</c:v>
                </c:pt>
                <c:pt idx="373">
                  <c:v>-0.14529266921817496</c:v>
                </c:pt>
                <c:pt idx="374">
                  <c:v>0.20215536095373449</c:v>
                </c:pt>
                <c:pt idx="375">
                  <c:v>0.15486678715249286</c:v>
                </c:pt>
                <c:pt idx="376">
                  <c:v>0.20349650462322727</c:v>
                </c:pt>
                <c:pt idx="377">
                  <c:v>-3.4365786215749691E-2</c:v>
                </c:pt>
                <c:pt idx="378">
                  <c:v>0.12634396768038542</c:v>
                </c:pt>
                <c:pt idx="379">
                  <c:v>0.10259984651853886</c:v>
                </c:pt>
                <c:pt idx="380">
                  <c:v>3.0563069807219512E-2</c:v>
                </c:pt>
                <c:pt idx="381">
                  <c:v>7.1803655430031949E-2</c:v>
                </c:pt>
                <c:pt idx="382">
                  <c:v>0.79355053167617295</c:v>
                </c:pt>
                <c:pt idx="383">
                  <c:v>0.87747172808779061</c:v>
                </c:pt>
                <c:pt idx="384">
                  <c:v>1.1946545558081436</c:v>
                </c:pt>
                <c:pt idx="385">
                  <c:v>3.6233854910436153E-2</c:v>
                </c:pt>
                <c:pt idx="386">
                  <c:v>-6.4872884065130004E-2</c:v>
                </c:pt>
                <c:pt idx="387">
                  <c:v>-9.3917957274453498E-2</c:v>
                </c:pt>
                <c:pt idx="388">
                  <c:v>-7.7384662181306796E-3</c:v>
                </c:pt>
                <c:pt idx="389">
                  <c:v>-0.25587905927621801</c:v>
                </c:pt>
                <c:pt idx="390">
                  <c:v>0.36103434279455504</c:v>
                </c:pt>
                <c:pt idx="391">
                  <c:v>-5.6655957932822847E-2</c:v>
                </c:pt>
                <c:pt idx="392">
                  <c:v>0.78299274215054848</c:v>
                </c:pt>
                <c:pt idx="393">
                  <c:v>0.35116350688789766</c:v>
                </c:pt>
                <c:pt idx="394">
                  <c:v>-0.3158497285774613</c:v>
                </c:pt>
                <c:pt idx="395">
                  <c:v>-0.19582877781425159</c:v>
                </c:pt>
                <c:pt idx="396">
                  <c:v>0.75968071573069296</c:v>
                </c:pt>
                <c:pt idx="397">
                  <c:v>-0.26054780314144788</c:v>
                </c:pt>
                <c:pt idx="398">
                  <c:v>-7.5858840630300295E-2</c:v>
                </c:pt>
                <c:pt idx="399">
                  <c:v>0.31325253527100172</c:v>
                </c:pt>
                <c:pt idx="400">
                  <c:v>0.11185193612155606</c:v>
                </c:pt>
                <c:pt idx="401">
                  <c:v>0.30463453817522967</c:v>
                </c:pt>
                <c:pt idx="402">
                  <c:v>0.4244369820437322</c:v>
                </c:pt>
                <c:pt idx="403">
                  <c:v>0.68728086068931971</c:v>
                </c:pt>
                <c:pt idx="404">
                  <c:v>-0.25867808522106284</c:v>
                </c:pt>
                <c:pt idx="405">
                  <c:v>-0.30897969363737149</c:v>
                </c:pt>
                <c:pt idx="406">
                  <c:v>0.36158368926096085</c:v>
                </c:pt>
                <c:pt idx="407">
                  <c:v>-0.19729564745759301</c:v>
                </c:pt>
                <c:pt idx="408">
                  <c:v>0.44403744738754425</c:v>
                </c:pt>
                <c:pt idx="409">
                  <c:v>0.34875453387522998</c:v>
                </c:pt>
                <c:pt idx="410">
                  <c:v>0.30236380775207705</c:v>
                </c:pt>
                <c:pt idx="411">
                  <c:v>-0.37413911234890523</c:v>
                </c:pt>
                <c:pt idx="412">
                  <c:v>-0.15443257879645336</c:v>
                </c:pt>
                <c:pt idx="413">
                  <c:v>0.21353008307374174</c:v>
                </c:pt>
                <c:pt idx="414">
                  <c:v>1.3173655011498333E-2</c:v>
                </c:pt>
                <c:pt idx="415">
                  <c:v>-0.17010619793174064</c:v>
                </c:pt>
                <c:pt idx="416">
                  <c:v>-0.63823982902541632</c:v>
                </c:pt>
                <c:pt idx="417">
                  <c:v>-0.2765100607264005</c:v>
                </c:pt>
                <c:pt idx="418">
                  <c:v>0.34751535767837699</c:v>
                </c:pt>
                <c:pt idx="419">
                  <c:v>0.13868018602104976</c:v>
                </c:pt>
                <c:pt idx="420">
                  <c:v>0.55241345878870918</c:v>
                </c:pt>
                <c:pt idx="421">
                  <c:v>9.6504702211737126E-3</c:v>
                </c:pt>
                <c:pt idx="422">
                  <c:v>0.29718798616668629</c:v>
                </c:pt>
                <c:pt idx="423">
                  <c:v>0.25469107941190128</c:v>
                </c:pt>
                <c:pt idx="424">
                  <c:v>0.54129474354647311</c:v>
                </c:pt>
                <c:pt idx="425">
                  <c:v>-0.4584661866532671</c:v>
                </c:pt>
                <c:pt idx="426">
                  <c:v>0.35269295461141381</c:v>
                </c:pt>
                <c:pt idx="427">
                  <c:v>7.6325357398377786E-2</c:v>
                </c:pt>
                <c:pt idx="428">
                  <c:v>0.6063570724733065</c:v>
                </c:pt>
                <c:pt idx="429">
                  <c:v>-2.9128652595353216E-2</c:v>
                </c:pt>
                <c:pt idx="430">
                  <c:v>-0.34654108686141055</c:v>
                </c:pt>
                <c:pt idx="431">
                  <c:v>0.9230139307814369</c:v>
                </c:pt>
                <c:pt idx="432">
                  <c:v>0.1565607196001424</c:v>
                </c:pt>
                <c:pt idx="433">
                  <c:v>-0.40041692732732775</c:v>
                </c:pt>
                <c:pt idx="434">
                  <c:v>-0.37726469644207927</c:v>
                </c:pt>
                <c:pt idx="435">
                  <c:v>-0.62962573317302828</c:v>
                </c:pt>
                <c:pt idx="436">
                  <c:v>-1.2946865488723458</c:v>
                </c:pt>
                <c:pt idx="437">
                  <c:v>0.44742062952387629</c:v>
                </c:pt>
                <c:pt idx="438">
                  <c:v>0.13115942284737681</c:v>
                </c:pt>
                <c:pt idx="439">
                  <c:v>0.30534852996495998</c:v>
                </c:pt>
                <c:pt idx="440">
                  <c:v>-8.6828539680885761E-2</c:v>
                </c:pt>
                <c:pt idx="441">
                  <c:v>-0.27104766157718418</c:v>
                </c:pt>
                <c:pt idx="442">
                  <c:v>-0.23849424095062771</c:v>
                </c:pt>
                <c:pt idx="443">
                  <c:v>-0.57265447712764916</c:v>
                </c:pt>
                <c:pt idx="444">
                  <c:v>-3.9491673428341249E-2</c:v>
                </c:pt>
                <c:pt idx="445">
                  <c:v>0.31913943750539348</c:v>
                </c:pt>
                <c:pt idx="446">
                  <c:v>0.40052056819488285</c:v>
                </c:pt>
                <c:pt idx="447">
                  <c:v>0.82074426916211807</c:v>
                </c:pt>
                <c:pt idx="448">
                  <c:v>-0.90065433486072732</c:v>
                </c:pt>
                <c:pt idx="449">
                  <c:v>4.8782694415826042E-2</c:v>
                </c:pt>
                <c:pt idx="450">
                  <c:v>3.71872359873337E-2</c:v>
                </c:pt>
                <c:pt idx="451">
                  <c:v>2.1186011576076844E-2</c:v>
                </c:pt>
                <c:pt idx="452">
                  <c:v>-0.87461719908609648</c:v>
                </c:pt>
                <c:pt idx="453">
                  <c:v>-0.31614280355628982</c:v>
                </c:pt>
                <c:pt idx="454">
                  <c:v>4.1387236787333748E-2</c:v>
                </c:pt>
                <c:pt idx="455">
                  <c:v>-0.91255961168736421</c:v>
                </c:pt>
                <c:pt idx="456">
                  <c:v>-0.42352266204447697</c:v>
                </c:pt>
                <c:pt idx="457">
                  <c:v>0.17722427747678154</c:v>
                </c:pt>
                <c:pt idx="458">
                  <c:v>0.5560792353569346</c:v>
                </c:pt>
                <c:pt idx="459">
                  <c:v>0.12027200262337613</c:v>
                </c:pt>
                <c:pt idx="460">
                  <c:v>0.72822159669188391</c:v>
                </c:pt>
                <c:pt idx="461">
                  <c:v>-0.33234212384599693</c:v>
                </c:pt>
                <c:pt idx="462">
                  <c:v>0.33433665434382503</c:v>
                </c:pt>
                <c:pt idx="463">
                  <c:v>6.6258056396807152E-2</c:v>
                </c:pt>
                <c:pt idx="464">
                  <c:v>-0.36464313243881313</c:v>
                </c:pt>
                <c:pt idx="465">
                  <c:v>9.1138807678847411E-2</c:v>
                </c:pt>
                <c:pt idx="466">
                  <c:v>-0.78878336967823393</c:v>
                </c:pt>
                <c:pt idx="467">
                  <c:v>-0.63171143986700939</c:v>
                </c:pt>
                <c:pt idx="468">
                  <c:v>-0.60059002724495991</c:v>
                </c:pt>
                <c:pt idx="469">
                  <c:v>-0.31310225852622564</c:v>
                </c:pt>
                <c:pt idx="470">
                  <c:v>-4.6472616654121945E-2</c:v>
                </c:pt>
                <c:pt idx="471">
                  <c:v>-0.12908356263296536</c:v>
                </c:pt>
                <c:pt idx="472">
                  <c:v>4.0939689624657216E-3</c:v>
                </c:pt>
                <c:pt idx="473">
                  <c:v>-0.63271155733424478</c:v>
                </c:pt>
                <c:pt idx="474">
                  <c:v>-0.96394026114211295</c:v>
                </c:pt>
                <c:pt idx="475">
                  <c:v>-0.65127006324495995</c:v>
                </c:pt>
                <c:pt idx="476">
                  <c:v>-0.221824619140854</c:v>
                </c:pt>
                <c:pt idx="477">
                  <c:v>-0.59696602935627674</c:v>
                </c:pt>
                <c:pt idx="478">
                  <c:v>-0.33688313816530219</c:v>
                </c:pt>
                <c:pt idx="479">
                  <c:v>-7.9381209471318784E-2</c:v>
                </c:pt>
                <c:pt idx="480">
                  <c:v>-6.0166258330293702E-2</c:v>
                </c:pt>
                <c:pt idx="481">
                  <c:v>-0.92853385899119834</c:v>
                </c:pt>
                <c:pt idx="482">
                  <c:v>-0.37137590405225246</c:v>
                </c:pt>
                <c:pt idx="483">
                  <c:v>-0.75214045161756349</c:v>
                </c:pt>
                <c:pt idx="484">
                  <c:v>-1.8075839950792316</c:v>
                </c:pt>
                <c:pt idx="485">
                  <c:v>-0.72183593647372801</c:v>
                </c:pt>
                <c:pt idx="486">
                  <c:v>-0.79921906485865013</c:v>
                </c:pt>
                <c:pt idx="487">
                  <c:v>-0.83063202127594726</c:v>
                </c:pt>
                <c:pt idx="488">
                  <c:v>0.75397128174770955</c:v>
                </c:pt>
                <c:pt idx="489">
                  <c:v>0.40245143190338956</c:v>
                </c:pt>
                <c:pt idx="490">
                  <c:v>-0.33127035757585205</c:v>
                </c:pt>
                <c:pt idx="491">
                  <c:v>-1.9257794716642165</c:v>
                </c:pt>
                <c:pt idx="492">
                  <c:v>-1.8765563420479414E-2</c:v>
                </c:pt>
                <c:pt idx="493">
                  <c:v>0.14883330772993544</c:v>
                </c:pt>
                <c:pt idx="494">
                  <c:v>-0.76816593647372833</c:v>
                </c:pt>
                <c:pt idx="495">
                  <c:v>-0.67964939069332853</c:v>
                </c:pt>
                <c:pt idx="496">
                  <c:v>-0.27166578514140993</c:v>
                </c:pt>
                <c:pt idx="497">
                  <c:v>0.24729788006392572</c:v>
                </c:pt>
                <c:pt idx="498">
                  <c:v>0.41985878582099345</c:v>
                </c:pt>
                <c:pt idx="499">
                  <c:v>-0.28606088616152414</c:v>
                </c:pt>
                <c:pt idx="500">
                  <c:v>0.38478684643759964</c:v>
                </c:pt>
                <c:pt idx="501">
                  <c:v>-0.22043698900938025</c:v>
                </c:pt>
                <c:pt idx="502">
                  <c:v>-0.32858215354848097</c:v>
                </c:pt>
                <c:pt idx="503">
                  <c:v>-0.80357178532449358</c:v>
                </c:pt>
                <c:pt idx="504">
                  <c:v>-7.4752713953975258E-4</c:v>
                </c:pt>
                <c:pt idx="505">
                  <c:v>0.10266150057304096</c:v>
                </c:pt>
                <c:pt idx="506">
                  <c:v>0.26599268467375575</c:v>
                </c:pt>
                <c:pt idx="507">
                  <c:v>1.2292315303920082E-2</c:v>
                </c:pt>
                <c:pt idx="508">
                  <c:v>0.26869546036010317</c:v>
                </c:pt>
                <c:pt idx="509">
                  <c:v>-0.46766775634319102</c:v>
                </c:pt>
                <c:pt idx="510">
                  <c:v>0.53235258933440399</c:v>
                </c:pt>
                <c:pt idx="511">
                  <c:v>-3.2010993521807113E-2</c:v>
                </c:pt>
                <c:pt idx="512">
                  <c:v>-4.8038930670615376E-2</c:v>
                </c:pt>
                <c:pt idx="513">
                  <c:v>-0.77288305716635519</c:v>
                </c:pt>
                <c:pt idx="514">
                  <c:v>0.31220852822200768</c:v>
                </c:pt>
                <c:pt idx="515">
                  <c:v>0.20750911788913873</c:v>
                </c:pt>
                <c:pt idx="516">
                  <c:v>0.31363257000696176</c:v>
                </c:pt>
                <c:pt idx="517">
                  <c:v>0.32818156096817197</c:v>
                </c:pt>
                <c:pt idx="518">
                  <c:v>0.15113683285645249</c:v>
                </c:pt>
                <c:pt idx="519">
                  <c:v>0.33044598052228447</c:v>
                </c:pt>
                <c:pt idx="520">
                  <c:v>-9.4937130198640335E-2</c:v>
                </c:pt>
                <c:pt idx="521">
                  <c:v>-4.0185825866794922E-2</c:v>
                </c:pt>
                <c:pt idx="522">
                  <c:v>-0.21633153083489515</c:v>
                </c:pt>
                <c:pt idx="523">
                  <c:v>0.75856250860663388</c:v>
                </c:pt>
                <c:pt idx="524">
                  <c:v>-0.2101000853787979</c:v>
                </c:pt>
                <c:pt idx="525">
                  <c:v>0.40123961935830693</c:v>
                </c:pt>
                <c:pt idx="526">
                  <c:v>0.40035929869803127</c:v>
                </c:pt>
                <c:pt idx="527">
                  <c:v>-6.5834842406410951E-2</c:v>
                </c:pt>
                <c:pt idx="528">
                  <c:v>9.0895869275428309E-2</c:v>
                </c:pt>
                <c:pt idx="529">
                  <c:v>1.9362482126761962E-2</c:v>
                </c:pt>
                <c:pt idx="530">
                  <c:v>-0.6876341144473096</c:v>
                </c:pt>
                <c:pt idx="531">
                  <c:v>-9.8597697349410041E-2</c:v>
                </c:pt>
                <c:pt idx="532">
                  <c:v>2.5784270607437629E-2</c:v>
                </c:pt>
                <c:pt idx="533">
                  <c:v>0.25563079784103832</c:v>
                </c:pt>
                <c:pt idx="534">
                  <c:v>-0.33248586105316041</c:v>
                </c:pt>
                <c:pt idx="535">
                  <c:v>-0.34515536794820184</c:v>
                </c:pt>
                <c:pt idx="536">
                  <c:v>-0.27437674597593265</c:v>
                </c:pt>
                <c:pt idx="537">
                  <c:v>0.25721792282566852</c:v>
                </c:pt>
                <c:pt idx="538">
                  <c:v>0.15429752503296301</c:v>
                </c:pt>
                <c:pt idx="539">
                  <c:v>3.4720640803972413E-2</c:v>
                </c:pt>
                <c:pt idx="540">
                  <c:v>0.11483499898818209</c:v>
                </c:pt>
                <c:pt idx="541">
                  <c:v>8.0815080759146282E-3</c:v>
                </c:pt>
                <c:pt idx="542">
                  <c:v>-0.1058878763819131</c:v>
                </c:pt>
                <c:pt idx="543">
                  <c:v>0.1079411274911404</c:v>
                </c:pt>
                <c:pt idx="544">
                  <c:v>-0.13532863633431808</c:v>
                </c:pt>
                <c:pt idx="545">
                  <c:v>-6.1541915562094429E-3</c:v>
                </c:pt>
                <c:pt idx="546">
                  <c:v>0.18471752503296285</c:v>
                </c:pt>
                <c:pt idx="547">
                  <c:v>0.11055752217233406</c:v>
                </c:pt>
                <c:pt idx="548">
                  <c:v>0.54753849742588834</c:v>
                </c:pt>
                <c:pt idx="549">
                  <c:v>0.77451852594016535</c:v>
                </c:pt>
                <c:pt idx="550">
                  <c:v>-0.24748066190547502</c:v>
                </c:pt>
                <c:pt idx="551">
                  <c:v>0.11884304593042302</c:v>
                </c:pt>
                <c:pt idx="552">
                  <c:v>-8.9230769682784164E-2</c:v>
                </c:pt>
                <c:pt idx="553">
                  <c:v>-0.12205771269839299</c:v>
                </c:pt>
                <c:pt idx="554">
                  <c:v>-5.0044949086570444E-2</c:v>
                </c:pt>
                <c:pt idx="555">
                  <c:v>0.19015796489191705</c:v>
                </c:pt>
                <c:pt idx="556">
                  <c:v>4.9247016641901786E-3</c:v>
                </c:pt>
                <c:pt idx="557">
                  <c:v>-0.36250907297962903</c:v>
                </c:pt>
                <c:pt idx="558">
                  <c:v>-0.7204276287494964</c:v>
                </c:pt>
                <c:pt idx="559">
                  <c:v>-0.91949472736162297</c:v>
                </c:pt>
                <c:pt idx="560">
                  <c:v>-0.33440454923869328</c:v>
                </c:pt>
                <c:pt idx="561">
                  <c:v>-0.17608368922277168</c:v>
                </c:pt>
                <c:pt idx="562">
                  <c:v>-0.25032903927887118</c:v>
                </c:pt>
                <c:pt idx="563">
                  <c:v>-0.12576771269839301</c:v>
                </c:pt>
                <c:pt idx="564">
                  <c:v>-0.59005183113587711</c:v>
                </c:pt>
                <c:pt idx="565">
                  <c:v>3.9388560861683283E-2</c:v>
                </c:pt>
                <c:pt idx="566">
                  <c:v>-0.10246410142874553</c:v>
                </c:pt>
                <c:pt idx="567">
                  <c:v>1.0570041492044253</c:v>
                </c:pt>
                <c:pt idx="568">
                  <c:v>0.22758785985835572</c:v>
                </c:pt>
                <c:pt idx="569">
                  <c:v>-0.11923240982010096</c:v>
                </c:pt>
                <c:pt idx="570">
                  <c:v>0.24905425219522337</c:v>
                </c:pt>
                <c:pt idx="571">
                  <c:v>-0.52123240536336068</c:v>
                </c:pt>
                <c:pt idx="572">
                  <c:v>0.29227988070477373</c:v>
                </c:pt>
                <c:pt idx="573">
                  <c:v>0.21998969371956006</c:v>
                </c:pt>
                <c:pt idx="574">
                  <c:v>-0.57335338719817797</c:v>
                </c:pt>
                <c:pt idx="575">
                  <c:v>0.23025856816904083</c:v>
                </c:pt>
                <c:pt idx="576">
                  <c:v>-0.18627828312648606</c:v>
                </c:pt>
                <c:pt idx="577">
                  <c:v>-6.7446303970807961E-2</c:v>
                </c:pt>
                <c:pt idx="578">
                  <c:v>-1.0925448479450861</c:v>
                </c:pt>
                <c:pt idx="579">
                  <c:v>0.15590567436307295</c:v>
                </c:pt>
                <c:pt idx="580">
                  <c:v>0.47738425242466154</c:v>
                </c:pt>
                <c:pt idx="581">
                  <c:v>-0.18847277180473737</c:v>
                </c:pt>
                <c:pt idx="582">
                  <c:v>-8.3602436582434964E-2</c:v>
                </c:pt>
                <c:pt idx="583">
                  <c:v>-0.45875834061131682</c:v>
                </c:pt>
                <c:pt idx="584">
                  <c:v>0.54002529563276658</c:v>
                </c:pt>
                <c:pt idx="585">
                  <c:v>0.39875476118697828</c:v>
                </c:pt>
                <c:pt idx="586">
                  <c:v>-1.3784044788471383</c:v>
                </c:pt>
                <c:pt idx="587">
                  <c:v>-1.4563459416277329</c:v>
                </c:pt>
                <c:pt idx="588">
                  <c:v>-2.0037752887352109</c:v>
                </c:pt>
                <c:pt idx="589">
                  <c:v>-0.56208661672393845</c:v>
                </c:pt>
                <c:pt idx="590">
                  <c:v>-9.6510904315417478E-2</c:v>
                </c:pt>
                <c:pt idx="591">
                  <c:v>-1.0433818486123032</c:v>
                </c:pt>
                <c:pt idx="592">
                  <c:v>-0.33724059229110637</c:v>
                </c:pt>
                <c:pt idx="593">
                  <c:v>-1.2683475515921914</c:v>
                </c:pt>
                <c:pt idx="594">
                  <c:v>-0.91774509769133694</c:v>
                </c:pt>
                <c:pt idx="595">
                  <c:v>-0.31505916185077643</c:v>
                </c:pt>
                <c:pt idx="596">
                  <c:v>0.14520149785610029</c:v>
                </c:pt>
                <c:pt idx="597">
                  <c:v>0.15263676681066216</c:v>
                </c:pt>
                <c:pt idx="598">
                  <c:v>-0.77133323754444749</c:v>
                </c:pt>
                <c:pt idx="599">
                  <c:v>-0.30180898094316533</c:v>
                </c:pt>
                <c:pt idx="600">
                  <c:v>5.5010239449820336E-2</c:v>
                </c:pt>
                <c:pt idx="601">
                  <c:v>0.26193017002624103</c:v>
                </c:pt>
                <c:pt idx="602">
                  <c:v>-0.32624087229110599</c:v>
                </c:pt>
                <c:pt idx="603">
                  <c:v>0.6670558895770089</c:v>
                </c:pt>
                <c:pt idx="604">
                  <c:v>-1.9943603859326128E-2</c:v>
                </c:pt>
                <c:pt idx="605">
                  <c:v>0.13185092551409466</c:v>
                </c:pt>
                <c:pt idx="606">
                  <c:v>-0.348923516095968</c:v>
                </c:pt>
                <c:pt idx="607">
                  <c:v>-0.15273453412864921</c:v>
                </c:pt>
                <c:pt idx="608">
                  <c:v>0.14873222977642786</c:v>
                </c:pt>
                <c:pt idx="609">
                  <c:v>0.18289681029335869</c:v>
                </c:pt>
                <c:pt idx="610">
                  <c:v>0.44139695008096091</c:v>
                </c:pt>
                <c:pt idx="611">
                  <c:v>-1.2230730129947618</c:v>
                </c:pt>
                <c:pt idx="612">
                  <c:v>4.4266081784667663E-2</c:v>
                </c:pt>
                <c:pt idx="613">
                  <c:v>-0.87214316535427283</c:v>
                </c:pt>
                <c:pt idx="614">
                  <c:v>5.6071122154452854E-2</c:v>
                </c:pt>
                <c:pt idx="615">
                  <c:v>6.9114597511054629E-2</c:v>
                </c:pt>
                <c:pt idx="616">
                  <c:v>-3.9010073470556808E-2</c:v>
                </c:pt>
                <c:pt idx="617">
                  <c:v>-0.24894331609596815</c:v>
                </c:pt>
                <c:pt idx="618">
                  <c:v>-5.0422985340371138E-2</c:v>
                </c:pt>
                <c:pt idx="619">
                  <c:v>-1.1903941937503888</c:v>
                </c:pt>
                <c:pt idx="620">
                  <c:v>-0.87589854808753398</c:v>
                </c:pt>
                <c:pt idx="621">
                  <c:v>-0.40258102404894458</c:v>
                </c:pt>
                <c:pt idx="622">
                  <c:v>-0.1832734392507851</c:v>
                </c:pt>
                <c:pt idx="623">
                  <c:v>-5.9066692972418511E-2</c:v>
                </c:pt>
                <c:pt idx="624">
                  <c:v>-0.83866561664653694</c:v>
                </c:pt>
                <c:pt idx="625">
                  <c:v>-1.6808701419800194</c:v>
                </c:pt>
              </c:numCache>
            </c:numRef>
          </c:val>
          <c:smooth val="1"/>
          <c:extLst>
            <c:ext xmlns:c16="http://schemas.microsoft.com/office/drawing/2014/chart" uri="{C3380CC4-5D6E-409C-BE32-E72D297353CC}">
              <c16:uniqueId val="{00000001-EB90-4395-B28B-9C6B4C4075E5}"/>
            </c:ext>
          </c:extLst>
        </c:ser>
        <c:dLbls>
          <c:showLegendKey val="0"/>
          <c:showVal val="0"/>
          <c:showCatName val="0"/>
          <c:showSerName val="0"/>
          <c:showPercent val="0"/>
          <c:showBubbleSize val="0"/>
        </c:dLbls>
        <c:marker val="1"/>
        <c:smooth val="0"/>
        <c:axId val="405260576"/>
        <c:axId val="1"/>
      </c:lineChart>
      <c:lineChart>
        <c:grouping val="standard"/>
        <c:varyColors val="0"/>
        <c:ser>
          <c:idx val="1"/>
          <c:order val="1"/>
          <c:tx>
            <c:strRef>
              <c:f>'2.3.1.4-график'!$D$4</c:f>
              <c:strCache>
                <c:ptCount val="1"/>
                <c:pt idx="0">
                  <c:v>Теңгенің АҚШ долларына қатысы бойынша бағамы</c:v>
                </c:pt>
              </c:strCache>
            </c:strRef>
          </c:tx>
          <c:spPr>
            <a:ln w="25400">
              <a:solidFill>
                <a:srgbClr val="008000"/>
              </a:solidFill>
              <a:prstDash val="solid"/>
            </a:ln>
          </c:spPr>
          <c:marker>
            <c:symbol val="none"/>
          </c:marker>
          <c:cat>
            <c:numRef>
              <c:f>'2.3.1.4-график'!$B$42:$B$667</c:f>
              <c:numCache>
                <c:formatCode>m/d/yyyy</c:formatCode>
                <c:ptCount val="626"/>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39959</c:v>
                </c:pt>
                <c:pt idx="57">
                  <c:v>39960</c:v>
                </c:pt>
                <c:pt idx="58">
                  <c:v>39961</c:v>
                </c:pt>
                <c:pt idx="59">
                  <c:v>39962</c:v>
                </c:pt>
                <c:pt idx="60">
                  <c:v>39965</c:v>
                </c:pt>
                <c:pt idx="61">
                  <c:v>39966</c:v>
                </c:pt>
                <c:pt idx="62">
                  <c:v>39967</c:v>
                </c:pt>
                <c:pt idx="63">
                  <c:v>39968</c:v>
                </c:pt>
                <c:pt idx="64">
                  <c:v>39969</c:v>
                </c:pt>
                <c:pt idx="65">
                  <c:v>39972</c:v>
                </c:pt>
                <c:pt idx="66">
                  <c:v>39973</c:v>
                </c:pt>
                <c:pt idx="67">
                  <c:v>39974</c:v>
                </c:pt>
                <c:pt idx="68">
                  <c:v>39975</c:v>
                </c:pt>
                <c:pt idx="69">
                  <c:v>39976</c:v>
                </c:pt>
                <c:pt idx="70">
                  <c:v>39979</c:v>
                </c:pt>
                <c:pt idx="71">
                  <c:v>39980</c:v>
                </c:pt>
                <c:pt idx="72">
                  <c:v>39981</c:v>
                </c:pt>
                <c:pt idx="73">
                  <c:v>39982</c:v>
                </c:pt>
                <c:pt idx="74">
                  <c:v>39983</c:v>
                </c:pt>
                <c:pt idx="75">
                  <c:v>39986</c:v>
                </c:pt>
                <c:pt idx="76">
                  <c:v>39987</c:v>
                </c:pt>
                <c:pt idx="77">
                  <c:v>39988</c:v>
                </c:pt>
                <c:pt idx="78">
                  <c:v>39989</c:v>
                </c:pt>
                <c:pt idx="79">
                  <c:v>39990</c:v>
                </c:pt>
                <c:pt idx="80">
                  <c:v>39993</c:v>
                </c:pt>
                <c:pt idx="81">
                  <c:v>39994</c:v>
                </c:pt>
                <c:pt idx="82">
                  <c:v>39995</c:v>
                </c:pt>
                <c:pt idx="83">
                  <c:v>39996</c:v>
                </c:pt>
                <c:pt idx="84">
                  <c:v>39997</c:v>
                </c:pt>
                <c:pt idx="85">
                  <c:v>40001</c:v>
                </c:pt>
                <c:pt idx="86">
                  <c:v>40002</c:v>
                </c:pt>
                <c:pt idx="87">
                  <c:v>40003</c:v>
                </c:pt>
                <c:pt idx="88">
                  <c:v>40004</c:v>
                </c:pt>
                <c:pt idx="89">
                  <c:v>40007</c:v>
                </c:pt>
                <c:pt idx="90">
                  <c:v>40008</c:v>
                </c:pt>
                <c:pt idx="91">
                  <c:v>40009</c:v>
                </c:pt>
                <c:pt idx="92">
                  <c:v>40010</c:v>
                </c:pt>
                <c:pt idx="93">
                  <c:v>40011</c:v>
                </c:pt>
                <c:pt idx="94">
                  <c:v>40014</c:v>
                </c:pt>
                <c:pt idx="95">
                  <c:v>40015</c:v>
                </c:pt>
                <c:pt idx="96">
                  <c:v>40016</c:v>
                </c:pt>
                <c:pt idx="97">
                  <c:v>40017</c:v>
                </c:pt>
                <c:pt idx="98">
                  <c:v>40018</c:v>
                </c:pt>
                <c:pt idx="99">
                  <c:v>40021</c:v>
                </c:pt>
                <c:pt idx="100">
                  <c:v>40022</c:v>
                </c:pt>
                <c:pt idx="101">
                  <c:v>40023</c:v>
                </c:pt>
                <c:pt idx="102">
                  <c:v>40024</c:v>
                </c:pt>
                <c:pt idx="103">
                  <c:v>40025</c:v>
                </c:pt>
                <c:pt idx="104">
                  <c:v>40028</c:v>
                </c:pt>
                <c:pt idx="105">
                  <c:v>40029</c:v>
                </c:pt>
                <c:pt idx="106">
                  <c:v>40030</c:v>
                </c:pt>
                <c:pt idx="107">
                  <c:v>40031</c:v>
                </c:pt>
                <c:pt idx="108">
                  <c:v>40032</c:v>
                </c:pt>
                <c:pt idx="109">
                  <c:v>40035</c:v>
                </c:pt>
                <c:pt idx="110">
                  <c:v>40036</c:v>
                </c:pt>
                <c:pt idx="111">
                  <c:v>40037</c:v>
                </c:pt>
                <c:pt idx="112">
                  <c:v>40038</c:v>
                </c:pt>
                <c:pt idx="113">
                  <c:v>40039</c:v>
                </c:pt>
                <c:pt idx="114">
                  <c:v>40042</c:v>
                </c:pt>
                <c:pt idx="115">
                  <c:v>40043</c:v>
                </c:pt>
                <c:pt idx="116">
                  <c:v>40044</c:v>
                </c:pt>
                <c:pt idx="117">
                  <c:v>40045</c:v>
                </c:pt>
                <c:pt idx="118">
                  <c:v>40046</c:v>
                </c:pt>
                <c:pt idx="119">
                  <c:v>40049</c:v>
                </c:pt>
                <c:pt idx="120">
                  <c:v>40050</c:v>
                </c:pt>
                <c:pt idx="121">
                  <c:v>40051</c:v>
                </c:pt>
                <c:pt idx="122">
                  <c:v>40052</c:v>
                </c:pt>
                <c:pt idx="123">
                  <c:v>40053</c:v>
                </c:pt>
                <c:pt idx="124">
                  <c:v>40057</c:v>
                </c:pt>
                <c:pt idx="125">
                  <c:v>40058</c:v>
                </c:pt>
                <c:pt idx="126">
                  <c:v>40059</c:v>
                </c:pt>
                <c:pt idx="127">
                  <c:v>40060</c:v>
                </c:pt>
                <c:pt idx="128">
                  <c:v>40064</c:v>
                </c:pt>
                <c:pt idx="129">
                  <c:v>40065</c:v>
                </c:pt>
                <c:pt idx="130">
                  <c:v>40066</c:v>
                </c:pt>
                <c:pt idx="131">
                  <c:v>40067</c:v>
                </c:pt>
                <c:pt idx="132">
                  <c:v>40070</c:v>
                </c:pt>
                <c:pt idx="133">
                  <c:v>40071</c:v>
                </c:pt>
                <c:pt idx="134">
                  <c:v>40072</c:v>
                </c:pt>
                <c:pt idx="135">
                  <c:v>40073</c:v>
                </c:pt>
                <c:pt idx="136">
                  <c:v>40074</c:v>
                </c:pt>
                <c:pt idx="137">
                  <c:v>40077</c:v>
                </c:pt>
                <c:pt idx="138">
                  <c:v>40078</c:v>
                </c:pt>
                <c:pt idx="139">
                  <c:v>40079</c:v>
                </c:pt>
                <c:pt idx="140">
                  <c:v>40080</c:v>
                </c:pt>
                <c:pt idx="141">
                  <c:v>40081</c:v>
                </c:pt>
                <c:pt idx="142">
                  <c:v>40084</c:v>
                </c:pt>
                <c:pt idx="143">
                  <c:v>40085</c:v>
                </c:pt>
                <c:pt idx="144">
                  <c:v>40086</c:v>
                </c:pt>
                <c:pt idx="145">
                  <c:v>40087</c:v>
                </c:pt>
                <c:pt idx="146">
                  <c:v>40088</c:v>
                </c:pt>
                <c:pt idx="147">
                  <c:v>40091</c:v>
                </c:pt>
                <c:pt idx="148">
                  <c:v>40093</c:v>
                </c:pt>
                <c:pt idx="149">
                  <c:v>40094</c:v>
                </c:pt>
                <c:pt idx="150">
                  <c:v>40095</c:v>
                </c:pt>
                <c:pt idx="151">
                  <c:v>40099</c:v>
                </c:pt>
                <c:pt idx="152">
                  <c:v>40100</c:v>
                </c:pt>
                <c:pt idx="153">
                  <c:v>40101</c:v>
                </c:pt>
                <c:pt idx="154">
                  <c:v>40102</c:v>
                </c:pt>
                <c:pt idx="155">
                  <c:v>40105</c:v>
                </c:pt>
                <c:pt idx="156">
                  <c:v>40106</c:v>
                </c:pt>
                <c:pt idx="157">
                  <c:v>40107</c:v>
                </c:pt>
                <c:pt idx="158">
                  <c:v>40108</c:v>
                </c:pt>
                <c:pt idx="159">
                  <c:v>40109</c:v>
                </c:pt>
                <c:pt idx="160">
                  <c:v>40112</c:v>
                </c:pt>
                <c:pt idx="161">
                  <c:v>40113</c:v>
                </c:pt>
                <c:pt idx="162">
                  <c:v>40114</c:v>
                </c:pt>
                <c:pt idx="163">
                  <c:v>40115</c:v>
                </c:pt>
                <c:pt idx="164">
                  <c:v>40116</c:v>
                </c:pt>
                <c:pt idx="165">
                  <c:v>40119</c:v>
                </c:pt>
                <c:pt idx="166">
                  <c:v>40120</c:v>
                </c:pt>
                <c:pt idx="167">
                  <c:v>40121</c:v>
                </c:pt>
                <c:pt idx="168">
                  <c:v>40122</c:v>
                </c:pt>
                <c:pt idx="169">
                  <c:v>40123</c:v>
                </c:pt>
                <c:pt idx="170">
                  <c:v>40126</c:v>
                </c:pt>
                <c:pt idx="171">
                  <c:v>40127</c:v>
                </c:pt>
                <c:pt idx="172">
                  <c:v>40129</c:v>
                </c:pt>
                <c:pt idx="173">
                  <c:v>40130</c:v>
                </c:pt>
                <c:pt idx="174">
                  <c:v>40133</c:v>
                </c:pt>
                <c:pt idx="175">
                  <c:v>40134</c:v>
                </c:pt>
                <c:pt idx="176">
                  <c:v>40135</c:v>
                </c:pt>
                <c:pt idx="177">
                  <c:v>40136</c:v>
                </c:pt>
                <c:pt idx="178">
                  <c:v>40137</c:v>
                </c:pt>
                <c:pt idx="179">
                  <c:v>40140</c:v>
                </c:pt>
                <c:pt idx="180">
                  <c:v>40141</c:v>
                </c:pt>
                <c:pt idx="181">
                  <c:v>40142</c:v>
                </c:pt>
                <c:pt idx="182">
                  <c:v>40147</c:v>
                </c:pt>
                <c:pt idx="183">
                  <c:v>40148</c:v>
                </c:pt>
                <c:pt idx="184">
                  <c:v>40149</c:v>
                </c:pt>
                <c:pt idx="185">
                  <c:v>40150</c:v>
                </c:pt>
                <c:pt idx="186">
                  <c:v>40151</c:v>
                </c:pt>
                <c:pt idx="187">
                  <c:v>40154</c:v>
                </c:pt>
                <c:pt idx="188">
                  <c:v>40155</c:v>
                </c:pt>
                <c:pt idx="189">
                  <c:v>40156</c:v>
                </c:pt>
                <c:pt idx="190">
                  <c:v>40157</c:v>
                </c:pt>
                <c:pt idx="191">
                  <c:v>40158</c:v>
                </c:pt>
                <c:pt idx="192">
                  <c:v>40161</c:v>
                </c:pt>
                <c:pt idx="193">
                  <c:v>40162</c:v>
                </c:pt>
                <c:pt idx="194">
                  <c:v>40168</c:v>
                </c:pt>
                <c:pt idx="195">
                  <c:v>40169</c:v>
                </c:pt>
                <c:pt idx="196">
                  <c:v>40170</c:v>
                </c:pt>
                <c:pt idx="197">
                  <c:v>40171</c:v>
                </c:pt>
                <c:pt idx="198">
                  <c:v>40175</c:v>
                </c:pt>
                <c:pt idx="199">
                  <c:v>40176</c:v>
                </c:pt>
                <c:pt idx="200">
                  <c:v>40177</c:v>
                </c:pt>
                <c:pt idx="201">
                  <c:v>40178</c:v>
                </c:pt>
                <c:pt idx="202">
                  <c:v>40183</c:v>
                </c:pt>
                <c:pt idx="203">
                  <c:v>40184</c:v>
                </c:pt>
                <c:pt idx="204">
                  <c:v>40189</c:v>
                </c:pt>
                <c:pt idx="205">
                  <c:v>40190</c:v>
                </c:pt>
                <c:pt idx="206">
                  <c:v>40191</c:v>
                </c:pt>
                <c:pt idx="207">
                  <c:v>40192</c:v>
                </c:pt>
                <c:pt idx="208">
                  <c:v>40193</c:v>
                </c:pt>
                <c:pt idx="209">
                  <c:v>40197</c:v>
                </c:pt>
                <c:pt idx="210">
                  <c:v>40198</c:v>
                </c:pt>
                <c:pt idx="211">
                  <c:v>40199</c:v>
                </c:pt>
                <c:pt idx="212">
                  <c:v>40200</c:v>
                </c:pt>
                <c:pt idx="213">
                  <c:v>40203</c:v>
                </c:pt>
                <c:pt idx="214">
                  <c:v>40204</c:v>
                </c:pt>
                <c:pt idx="215">
                  <c:v>40205</c:v>
                </c:pt>
                <c:pt idx="216">
                  <c:v>40206</c:v>
                </c:pt>
                <c:pt idx="217">
                  <c:v>40207</c:v>
                </c:pt>
                <c:pt idx="218">
                  <c:v>40210</c:v>
                </c:pt>
                <c:pt idx="219">
                  <c:v>40211</c:v>
                </c:pt>
                <c:pt idx="220">
                  <c:v>40212</c:v>
                </c:pt>
                <c:pt idx="221">
                  <c:v>40213</c:v>
                </c:pt>
                <c:pt idx="222">
                  <c:v>40214</c:v>
                </c:pt>
                <c:pt idx="223">
                  <c:v>40217</c:v>
                </c:pt>
                <c:pt idx="224">
                  <c:v>40218</c:v>
                </c:pt>
                <c:pt idx="225">
                  <c:v>40219</c:v>
                </c:pt>
                <c:pt idx="226">
                  <c:v>40220</c:v>
                </c:pt>
                <c:pt idx="227">
                  <c:v>40221</c:v>
                </c:pt>
                <c:pt idx="228">
                  <c:v>40225</c:v>
                </c:pt>
                <c:pt idx="229">
                  <c:v>40226</c:v>
                </c:pt>
                <c:pt idx="230">
                  <c:v>40227</c:v>
                </c:pt>
                <c:pt idx="231">
                  <c:v>40228</c:v>
                </c:pt>
                <c:pt idx="232">
                  <c:v>40231</c:v>
                </c:pt>
                <c:pt idx="233">
                  <c:v>40232</c:v>
                </c:pt>
                <c:pt idx="234">
                  <c:v>40233</c:v>
                </c:pt>
                <c:pt idx="235">
                  <c:v>40234</c:v>
                </c:pt>
                <c:pt idx="236">
                  <c:v>40235</c:v>
                </c:pt>
                <c:pt idx="237">
                  <c:v>40238</c:v>
                </c:pt>
                <c:pt idx="238">
                  <c:v>40239</c:v>
                </c:pt>
                <c:pt idx="239">
                  <c:v>40240</c:v>
                </c:pt>
                <c:pt idx="240">
                  <c:v>40241</c:v>
                </c:pt>
                <c:pt idx="241">
                  <c:v>40242</c:v>
                </c:pt>
                <c:pt idx="242">
                  <c:v>40246</c:v>
                </c:pt>
                <c:pt idx="243">
                  <c:v>40247</c:v>
                </c:pt>
                <c:pt idx="244">
                  <c:v>40248</c:v>
                </c:pt>
                <c:pt idx="245">
                  <c:v>40249</c:v>
                </c:pt>
                <c:pt idx="246">
                  <c:v>40252</c:v>
                </c:pt>
                <c:pt idx="247">
                  <c:v>40253</c:v>
                </c:pt>
                <c:pt idx="248">
                  <c:v>40254</c:v>
                </c:pt>
                <c:pt idx="249">
                  <c:v>40255</c:v>
                </c:pt>
                <c:pt idx="250">
                  <c:v>40256</c:v>
                </c:pt>
                <c:pt idx="251">
                  <c:v>40262</c:v>
                </c:pt>
                <c:pt idx="252">
                  <c:v>40263</c:v>
                </c:pt>
                <c:pt idx="253">
                  <c:v>40266</c:v>
                </c:pt>
                <c:pt idx="254">
                  <c:v>40267</c:v>
                </c:pt>
                <c:pt idx="255">
                  <c:v>40268</c:v>
                </c:pt>
                <c:pt idx="256">
                  <c:v>40269</c:v>
                </c:pt>
                <c:pt idx="257">
                  <c:v>40270</c:v>
                </c:pt>
                <c:pt idx="258">
                  <c:v>40273</c:v>
                </c:pt>
                <c:pt idx="259">
                  <c:v>40274</c:v>
                </c:pt>
                <c:pt idx="260">
                  <c:v>40275</c:v>
                </c:pt>
                <c:pt idx="261">
                  <c:v>40276</c:v>
                </c:pt>
                <c:pt idx="262">
                  <c:v>40277</c:v>
                </c:pt>
                <c:pt idx="263">
                  <c:v>40280</c:v>
                </c:pt>
                <c:pt idx="264">
                  <c:v>40281</c:v>
                </c:pt>
                <c:pt idx="265">
                  <c:v>40282</c:v>
                </c:pt>
                <c:pt idx="266">
                  <c:v>40283</c:v>
                </c:pt>
                <c:pt idx="267">
                  <c:v>40284</c:v>
                </c:pt>
                <c:pt idx="268">
                  <c:v>40287</c:v>
                </c:pt>
                <c:pt idx="269">
                  <c:v>40288</c:v>
                </c:pt>
                <c:pt idx="270">
                  <c:v>40289</c:v>
                </c:pt>
                <c:pt idx="271">
                  <c:v>40290</c:v>
                </c:pt>
                <c:pt idx="272">
                  <c:v>40291</c:v>
                </c:pt>
                <c:pt idx="273">
                  <c:v>40294</c:v>
                </c:pt>
                <c:pt idx="274">
                  <c:v>40295</c:v>
                </c:pt>
                <c:pt idx="275">
                  <c:v>40296</c:v>
                </c:pt>
                <c:pt idx="276">
                  <c:v>40297</c:v>
                </c:pt>
                <c:pt idx="277">
                  <c:v>40298</c:v>
                </c:pt>
                <c:pt idx="278">
                  <c:v>40302</c:v>
                </c:pt>
                <c:pt idx="279">
                  <c:v>40303</c:v>
                </c:pt>
                <c:pt idx="280">
                  <c:v>40304</c:v>
                </c:pt>
                <c:pt idx="281">
                  <c:v>40305</c:v>
                </c:pt>
                <c:pt idx="282">
                  <c:v>40309</c:v>
                </c:pt>
                <c:pt idx="283">
                  <c:v>40310</c:v>
                </c:pt>
                <c:pt idx="284">
                  <c:v>40311</c:v>
                </c:pt>
                <c:pt idx="285">
                  <c:v>40312</c:v>
                </c:pt>
                <c:pt idx="286">
                  <c:v>40315</c:v>
                </c:pt>
                <c:pt idx="287">
                  <c:v>40316</c:v>
                </c:pt>
                <c:pt idx="288">
                  <c:v>40317</c:v>
                </c:pt>
                <c:pt idx="289">
                  <c:v>40318</c:v>
                </c:pt>
                <c:pt idx="290">
                  <c:v>40319</c:v>
                </c:pt>
                <c:pt idx="291">
                  <c:v>40322</c:v>
                </c:pt>
                <c:pt idx="292">
                  <c:v>40323</c:v>
                </c:pt>
                <c:pt idx="293">
                  <c:v>40324</c:v>
                </c:pt>
                <c:pt idx="294">
                  <c:v>40325</c:v>
                </c:pt>
                <c:pt idx="295">
                  <c:v>40326</c:v>
                </c:pt>
                <c:pt idx="296">
                  <c:v>40330</c:v>
                </c:pt>
                <c:pt idx="297">
                  <c:v>40331</c:v>
                </c:pt>
                <c:pt idx="298">
                  <c:v>40332</c:v>
                </c:pt>
                <c:pt idx="299">
                  <c:v>40333</c:v>
                </c:pt>
                <c:pt idx="300">
                  <c:v>40336</c:v>
                </c:pt>
                <c:pt idx="301">
                  <c:v>40337</c:v>
                </c:pt>
                <c:pt idx="302">
                  <c:v>40338</c:v>
                </c:pt>
                <c:pt idx="303">
                  <c:v>40339</c:v>
                </c:pt>
                <c:pt idx="304">
                  <c:v>40340</c:v>
                </c:pt>
                <c:pt idx="305">
                  <c:v>40343</c:v>
                </c:pt>
                <c:pt idx="306">
                  <c:v>40344</c:v>
                </c:pt>
                <c:pt idx="307">
                  <c:v>40345</c:v>
                </c:pt>
                <c:pt idx="308">
                  <c:v>40346</c:v>
                </c:pt>
                <c:pt idx="309">
                  <c:v>40347</c:v>
                </c:pt>
                <c:pt idx="310">
                  <c:v>40350</c:v>
                </c:pt>
                <c:pt idx="311">
                  <c:v>40351</c:v>
                </c:pt>
                <c:pt idx="312">
                  <c:v>40352</c:v>
                </c:pt>
                <c:pt idx="313">
                  <c:v>40353</c:v>
                </c:pt>
                <c:pt idx="314">
                  <c:v>40354</c:v>
                </c:pt>
                <c:pt idx="315">
                  <c:v>40357</c:v>
                </c:pt>
                <c:pt idx="316">
                  <c:v>40358</c:v>
                </c:pt>
                <c:pt idx="317">
                  <c:v>40359</c:v>
                </c:pt>
                <c:pt idx="318">
                  <c:v>40360</c:v>
                </c:pt>
                <c:pt idx="319">
                  <c:v>40361</c:v>
                </c:pt>
                <c:pt idx="320">
                  <c:v>40366</c:v>
                </c:pt>
                <c:pt idx="321">
                  <c:v>40367</c:v>
                </c:pt>
                <c:pt idx="322">
                  <c:v>40368</c:v>
                </c:pt>
                <c:pt idx="323">
                  <c:v>40371</c:v>
                </c:pt>
                <c:pt idx="324">
                  <c:v>40372</c:v>
                </c:pt>
                <c:pt idx="325">
                  <c:v>40373</c:v>
                </c:pt>
                <c:pt idx="326">
                  <c:v>40374</c:v>
                </c:pt>
                <c:pt idx="327">
                  <c:v>40375</c:v>
                </c:pt>
                <c:pt idx="328">
                  <c:v>40378</c:v>
                </c:pt>
                <c:pt idx="329">
                  <c:v>40379</c:v>
                </c:pt>
                <c:pt idx="330">
                  <c:v>40380</c:v>
                </c:pt>
                <c:pt idx="331">
                  <c:v>40381</c:v>
                </c:pt>
                <c:pt idx="332">
                  <c:v>40382</c:v>
                </c:pt>
                <c:pt idx="333">
                  <c:v>40385</c:v>
                </c:pt>
                <c:pt idx="334">
                  <c:v>40386</c:v>
                </c:pt>
                <c:pt idx="335">
                  <c:v>40387</c:v>
                </c:pt>
                <c:pt idx="336">
                  <c:v>40388</c:v>
                </c:pt>
                <c:pt idx="337">
                  <c:v>40389</c:v>
                </c:pt>
                <c:pt idx="338">
                  <c:v>40392</c:v>
                </c:pt>
                <c:pt idx="339">
                  <c:v>40393</c:v>
                </c:pt>
                <c:pt idx="340">
                  <c:v>40394</c:v>
                </c:pt>
                <c:pt idx="341">
                  <c:v>40395</c:v>
                </c:pt>
                <c:pt idx="342">
                  <c:v>40396</c:v>
                </c:pt>
                <c:pt idx="343">
                  <c:v>40399</c:v>
                </c:pt>
                <c:pt idx="344">
                  <c:v>40400</c:v>
                </c:pt>
                <c:pt idx="345">
                  <c:v>40401</c:v>
                </c:pt>
                <c:pt idx="346">
                  <c:v>40402</c:v>
                </c:pt>
                <c:pt idx="347">
                  <c:v>40403</c:v>
                </c:pt>
                <c:pt idx="348">
                  <c:v>40406</c:v>
                </c:pt>
                <c:pt idx="349">
                  <c:v>40407</c:v>
                </c:pt>
                <c:pt idx="350">
                  <c:v>40408</c:v>
                </c:pt>
                <c:pt idx="351">
                  <c:v>40409</c:v>
                </c:pt>
                <c:pt idx="352">
                  <c:v>40410</c:v>
                </c:pt>
                <c:pt idx="353">
                  <c:v>40413</c:v>
                </c:pt>
                <c:pt idx="354">
                  <c:v>40414</c:v>
                </c:pt>
                <c:pt idx="355">
                  <c:v>40415</c:v>
                </c:pt>
                <c:pt idx="356">
                  <c:v>40416</c:v>
                </c:pt>
                <c:pt idx="357">
                  <c:v>40417</c:v>
                </c:pt>
                <c:pt idx="358">
                  <c:v>40421</c:v>
                </c:pt>
                <c:pt idx="359">
                  <c:v>40422</c:v>
                </c:pt>
                <c:pt idx="360">
                  <c:v>40423</c:v>
                </c:pt>
                <c:pt idx="361">
                  <c:v>40424</c:v>
                </c:pt>
                <c:pt idx="362">
                  <c:v>40428</c:v>
                </c:pt>
                <c:pt idx="363">
                  <c:v>40429</c:v>
                </c:pt>
                <c:pt idx="364">
                  <c:v>40430</c:v>
                </c:pt>
                <c:pt idx="365">
                  <c:v>40431</c:v>
                </c:pt>
                <c:pt idx="366">
                  <c:v>40434</c:v>
                </c:pt>
                <c:pt idx="367">
                  <c:v>40435</c:v>
                </c:pt>
                <c:pt idx="368">
                  <c:v>40436</c:v>
                </c:pt>
                <c:pt idx="369">
                  <c:v>40437</c:v>
                </c:pt>
                <c:pt idx="370">
                  <c:v>40438</c:v>
                </c:pt>
                <c:pt idx="371">
                  <c:v>40441</c:v>
                </c:pt>
                <c:pt idx="372">
                  <c:v>40442</c:v>
                </c:pt>
                <c:pt idx="373">
                  <c:v>40443</c:v>
                </c:pt>
                <c:pt idx="374">
                  <c:v>40444</c:v>
                </c:pt>
                <c:pt idx="375">
                  <c:v>40445</c:v>
                </c:pt>
                <c:pt idx="376">
                  <c:v>40448</c:v>
                </c:pt>
                <c:pt idx="377">
                  <c:v>40449</c:v>
                </c:pt>
                <c:pt idx="378">
                  <c:v>40450</c:v>
                </c:pt>
                <c:pt idx="379">
                  <c:v>40451</c:v>
                </c:pt>
                <c:pt idx="380">
                  <c:v>40452</c:v>
                </c:pt>
                <c:pt idx="381">
                  <c:v>40455</c:v>
                </c:pt>
                <c:pt idx="382">
                  <c:v>40456</c:v>
                </c:pt>
                <c:pt idx="383">
                  <c:v>40457</c:v>
                </c:pt>
                <c:pt idx="384">
                  <c:v>40458</c:v>
                </c:pt>
                <c:pt idx="385">
                  <c:v>40459</c:v>
                </c:pt>
                <c:pt idx="386">
                  <c:v>40462</c:v>
                </c:pt>
                <c:pt idx="387">
                  <c:v>40463</c:v>
                </c:pt>
                <c:pt idx="388">
                  <c:v>40464</c:v>
                </c:pt>
                <c:pt idx="389">
                  <c:v>40465</c:v>
                </c:pt>
                <c:pt idx="390">
                  <c:v>40466</c:v>
                </c:pt>
                <c:pt idx="391">
                  <c:v>40469</c:v>
                </c:pt>
                <c:pt idx="392">
                  <c:v>40470</c:v>
                </c:pt>
                <c:pt idx="393">
                  <c:v>40471</c:v>
                </c:pt>
                <c:pt idx="394">
                  <c:v>40472</c:v>
                </c:pt>
                <c:pt idx="395">
                  <c:v>40473</c:v>
                </c:pt>
                <c:pt idx="396">
                  <c:v>40476</c:v>
                </c:pt>
                <c:pt idx="397">
                  <c:v>40477</c:v>
                </c:pt>
                <c:pt idx="398">
                  <c:v>40478</c:v>
                </c:pt>
                <c:pt idx="399">
                  <c:v>40479</c:v>
                </c:pt>
                <c:pt idx="400">
                  <c:v>40480</c:v>
                </c:pt>
                <c:pt idx="401">
                  <c:v>40483</c:v>
                </c:pt>
                <c:pt idx="402">
                  <c:v>40484</c:v>
                </c:pt>
                <c:pt idx="403">
                  <c:v>40485</c:v>
                </c:pt>
                <c:pt idx="404">
                  <c:v>40486</c:v>
                </c:pt>
                <c:pt idx="405">
                  <c:v>40487</c:v>
                </c:pt>
                <c:pt idx="406">
                  <c:v>40490</c:v>
                </c:pt>
                <c:pt idx="407">
                  <c:v>40491</c:v>
                </c:pt>
                <c:pt idx="408">
                  <c:v>40492</c:v>
                </c:pt>
                <c:pt idx="409">
                  <c:v>40493</c:v>
                </c:pt>
                <c:pt idx="410">
                  <c:v>40494</c:v>
                </c:pt>
                <c:pt idx="411">
                  <c:v>40497</c:v>
                </c:pt>
                <c:pt idx="412">
                  <c:v>40499</c:v>
                </c:pt>
                <c:pt idx="413">
                  <c:v>40500</c:v>
                </c:pt>
                <c:pt idx="414">
                  <c:v>40501</c:v>
                </c:pt>
                <c:pt idx="415">
                  <c:v>40504</c:v>
                </c:pt>
                <c:pt idx="416">
                  <c:v>40505</c:v>
                </c:pt>
                <c:pt idx="417">
                  <c:v>40506</c:v>
                </c:pt>
                <c:pt idx="418">
                  <c:v>40507</c:v>
                </c:pt>
                <c:pt idx="419">
                  <c:v>40508</c:v>
                </c:pt>
                <c:pt idx="420">
                  <c:v>40511</c:v>
                </c:pt>
                <c:pt idx="421">
                  <c:v>40512</c:v>
                </c:pt>
                <c:pt idx="422">
                  <c:v>40513</c:v>
                </c:pt>
                <c:pt idx="423">
                  <c:v>40514</c:v>
                </c:pt>
                <c:pt idx="424">
                  <c:v>40515</c:v>
                </c:pt>
                <c:pt idx="425">
                  <c:v>40518</c:v>
                </c:pt>
                <c:pt idx="426">
                  <c:v>40519</c:v>
                </c:pt>
                <c:pt idx="427">
                  <c:v>40520</c:v>
                </c:pt>
                <c:pt idx="428">
                  <c:v>40521</c:v>
                </c:pt>
                <c:pt idx="429">
                  <c:v>40522</c:v>
                </c:pt>
                <c:pt idx="430">
                  <c:v>40525</c:v>
                </c:pt>
                <c:pt idx="431">
                  <c:v>40526</c:v>
                </c:pt>
                <c:pt idx="432">
                  <c:v>40527</c:v>
                </c:pt>
                <c:pt idx="433">
                  <c:v>40532</c:v>
                </c:pt>
                <c:pt idx="434">
                  <c:v>40533</c:v>
                </c:pt>
                <c:pt idx="435">
                  <c:v>40534</c:v>
                </c:pt>
                <c:pt idx="436">
                  <c:v>40535</c:v>
                </c:pt>
                <c:pt idx="437">
                  <c:v>40536</c:v>
                </c:pt>
                <c:pt idx="438">
                  <c:v>40539</c:v>
                </c:pt>
                <c:pt idx="439">
                  <c:v>40540</c:v>
                </c:pt>
                <c:pt idx="440">
                  <c:v>40541</c:v>
                </c:pt>
                <c:pt idx="441">
                  <c:v>40542</c:v>
                </c:pt>
                <c:pt idx="442">
                  <c:v>40543</c:v>
                </c:pt>
                <c:pt idx="443">
                  <c:v>40548</c:v>
                </c:pt>
                <c:pt idx="444">
                  <c:v>40549</c:v>
                </c:pt>
                <c:pt idx="445">
                  <c:v>40553</c:v>
                </c:pt>
                <c:pt idx="446">
                  <c:v>40554</c:v>
                </c:pt>
                <c:pt idx="447">
                  <c:v>40555</c:v>
                </c:pt>
                <c:pt idx="448">
                  <c:v>40556</c:v>
                </c:pt>
                <c:pt idx="449">
                  <c:v>40557</c:v>
                </c:pt>
                <c:pt idx="450">
                  <c:v>40560</c:v>
                </c:pt>
                <c:pt idx="451">
                  <c:v>40561</c:v>
                </c:pt>
                <c:pt idx="452">
                  <c:v>40562</c:v>
                </c:pt>
                <c:pt idx="453">
                  <c:v>40563</c:v>
                </c:pt>
                <c:pt idx="454">
                  <c:v>40564</c:v>
                </c:pt>
                <c:pt idx="455">
                  <c:v>40567</c:v>
                </c:pt>
                <c:pt idx="456">
                  <c:v>40568</c:v>
                </c:pt>
                <c:pt idx="457">
                  <c:v>40569</c:v>
                </c:pt>
                <c:pt idx="458">
                  <c:v>40570</c:v>
                </c:pt>
                <c:pt idx="459">
                  <c:v>40571</c:v>
                </c:pt>
                <c:pt idx="460">
                  <c:v>40574</c:v>
                </c:pt>
                <c:pt idx="461">
                  <c:v>40575</c:v>
                </c:pt>
                <c:pt idx="462">
                  <c:v>40576</c:v>
                </c:pt>
                <c:pt idx="463">
                  <c:v>40577</c:v>
                </c:pt>
                <c:pt idx="464">
                  <c:v>40578</c:v>
                </c:pt>
                <c:pt idx="465">
                  <c:v>40581</c:v>
                </c:pt>
                <c:pt idx="466">
                  <c:v>40582</c:v>
                </c:pt>
                <c:pt idx="467">
                  <c:v>40583</c:v>
                </c:pt>
                <c:pt idx="468">
                  <c:v>40584</c:v>
                </c:pt>
                <c:pt idx="469">
                  <c:v>40585</c:v>
                </c:pt>
                <c:pt idx="470">
                  <c:v>40588</c:v>
                </c:pt>
                <c:pt idx="471">
                  <c:v>40589</c:v>
                </c:pt>
                <c:pt idx="472">
                  <c:v>40590</c:v>
                </c:pt>
                <c:pt idx="473">
                  <c:v>40591</c:v>
                </c:pt>
                <c:pt idx="474">
                  <c:v>40592</c:v>
                </c:pt>
                <c:pt idx="475">
                  <c:v>40595</c:v>
                </c:pt>
                <c:pt idx="476">
                  <c:v>40596</c:v>
                </c:pt>
                <c:pt idx="477">
                  <c:v>40597</c:v>
                </c:pt>
                <c:pt idx="478">
                  <c:v>40598</c:v>
                </c:pt>
                <c:pt idx="479">
                  <c:v>40599</c:v>
                </c:pt>
                <c:pt idx="480">
                  <c:v>40602</c:v>
                </c:pt>
                <c:pt idx="481">
                  <c:v>40603</c:v>
                </c:pt>
                <c:pt idx="482">
                  <c:v>40604</c:v>
                </c:pt>
                <c:pt idx="483">
                  <c:v>40605</c:v>
                </c:pt>
                <c:pt idx="484">
                  <c:v>40606</c:v>
                </c:pt>
                <c:pt idx="485">
                  <c:v>40607</c:v>
                </c:pt>
                <c:pt idx="486">
                  <c:v>40611</c:v>
                </c:pt>
                <c:pt idx="487">
                  <c:v>40612</c:v>
                </c:pt>
                <c:pt idx="488">
                  <c:v>40613</c:v>
                </c:pt>
                <c:pt idx="489">
                  <c:v>40616</c:v>
                </c:pt>
                <c:pt idx="490">
                  <c:v>40617</c:v>
                </c:pt>
                <c:pt idx="491">
                  <c:v>40618</c:v>
                </c:pt>
                <c:pt idx="492">
                  <c:v>40619</c:v>
                </c:pt>
                <c:pt idx="493">
                  <c:v>40620</c:v>
                </c:pt>
                <c:pt idx="494">
                  <c:v>40626</c:v>
                </c:pt>
                <c:pt idx="495">
                  <c:v>40627</c:v>
                </c:pt>
                <c:pt idx="496">
                  <c:v>40630</c:v>
                </c:pt>
                <c:pt idx="497">
                  <c:v>40631</c:v>
                </c:pt>
                <c:pt idx="498">
                  <c:v>40632</c:v>
                </c:pt>
                <c:pt idx="499">
                  <c:v>40633</c:v>
                </c:pt>
                <c:pt idx="500">
                  <c:v>40634</c:v>
                </c:pt>
                <c:pt idx="501">
                  <c:v>40637</c:v>
                </c:pt>
                <c:pt idx="502">
                  <c:v>40638</c:v>
                </c:pt>
                <c:pt idx="503">
                  <c:v>40639</c:v>
                </c:pt>
                <c:pt idx="504">
                  <c:v>40640</c:v>
                </c:pt>
                <c:pt idx="505">
                  <c:v>40641</c:v>
                </c:pt>
                <c:pt idx="506">
                  <c:v>40644</c:v>
                </c:pt>
                <c:pt idx="507">
                  <c:v>40645</c:v>
                </c:pt>
                <c:pt idx="508">
                  <c:v>40647</c:v>
                </c:pt>
                <c:pt idx="509">
                  <c:v>40648</c:v>
                </c:pt>
                <c:pt idx="510">
                  <c:v>40651</c:v>
                </c:pt>
                <c:pt idx="511">
                  <c:v>40652</c:v>
                </c:pt>
                <c:pt idx="512">
                  <c:v>40653</c:v>
                </c:pt>
                <c:pt idx="513">
                  <c:v>40654</c:v>
                </c:pt>
                <c:pt idx="514">
                  <c:v>40655</c:v>
                </c:pt>
                <c:pt idx="515">
                  <c:v>40658</c:v>
                </c:pt>
                <c:pt idx="516">
                  <c:v>40659</c:v>
                </c:pt>
                <c:pt idx="517">
                  <c:v>40660</c:v>
                </c:pt>
                <c:pt idx="518">
                  <c:v>40661</c:v>
                </c:pt>
                <c:pt idx="519">
                  <c:v>40662</c:v>
                </c:pt>
                <c:pt idx="520">
                  <c:v>40666</c:v>
                </c:pt>
                <c:pt idx="521">
                  <c:v>40667</c:v>
                </c:pt>
                <c:pt idx="522">
                  <c:v>40668</c:v>
                </c:pt>
                <c:pt idx="523">
                  <c:v>40669</c:v>
                </c:pt>
                <c:pt idx="524">
                  <c:v>40673</c:v>
                </c:pt>
                <c:pt idx="525">
                  <c:v>40674</c:v>
                </c:pt>
                <c:pt idx="526">
                  <c:v>40675</c:v>
                </c:pt>
                <c:pt idx="527">
                  <c:v>40676</c:v>
                </c:pt>
                <c:pt idx="528">
                  <c:v>40679</c:v>
                </c:pt>
                <c:pt idx="529">
                  <c:v>40680</c:v>
                </c:pt>
                <c:pt idx="530">
                  <c:v>40681</c:v>
                </c:pt>
                <c:pt idx="531">
                  <c:v>40682</c:v>
                </c:pt>
                <c:pt idx="532">
                  <c:v>40683</c:v>
                </c:pt>
                <c:pt idx="533">
                  <c:v>40686</c:v>
                </c:pt>
                <c:pt idx="534">
                  <c:v>40687</c:v>
                </c:pt>
                <c:pt idx="535">
                  <c:v>40688</c:v>
                </c:pt>
                <c:pt idx="536">
                  <c:v>40689</c:v>
                </c:pt>
                <c:pt idx="537">
                  <c:v>40690</c:v>
                </c:pt>
                <c:pt idx="538">
                  <c:v>40693</c:v>
                </c:pt>
                <c:pt idx="539">
                  <c:v>40694</c:v>
                </c:pt>
                <c:pt idx="540">
                  <c:v>40695</c:v>
                </c:pt>
                <c:pt idx="541">
                  <c:v>40696</c:v>
                </c:pt>
                <c:pt idx="542">
                  <c:v>40697</c:v>
                </c:pt>
                <c:pt idx="543">
                  <c:v>40700</c:v>
                </c:pt>
                <c:pt idx="544">
                  <c:v>40701</c:v>
                </c:pt>
                <c:pt idx="545">
                  <c:v>40702</c:v>
                </c:pt>
                <c:pt idx="546">
                  <c:v>40703</c:v>
                </c:pt>
                <c:pt idx="547">
                  <c:v>40704</c:v>
                </c:pt>
                <c:pt idx="548">
                  <c:v>40707</c:v>
                </c:pt>
                <c:pt idx="549">
                  <c:v>40708</c:v>
                </c:pt>
                <c:pt idx="550">
                  <c:v>40709</c:v>
                </c:pt>
                <c:pt idx="551">
                  <c:v>40710</c:v>
                </c:pt>
                <c:pt idx="552">
                  <c:v>40711</c:v>
                </c:pt>
                <c:pt idx="553">
                  <c:v>40714</c:v>
                </c:pt>
                <c:pt idx="554">
                  <c:v>40715</c:v>
                </c:pt>
                <c:pt idx="555">
                  <c:v>40716</c:v>
                </c:pt>
                <c:pt idx="556">
                  <c:v>40717</c:v>
                </c:pt>
                <c:pt idx="557">
                  <c:v>40718</c:v>
                </c:pt>
                <c:pt idx="558">
                  <c:v>40721</c:v>
                </c:pt>
                <c:pt idx="559">
                  <c:v>40722</c:v>
                </c:pt>
                <c:pt idx="560">
                  <c:v>40723</c:v>
                </c:pt>
                <c:pt idx="561">
                  <c:v>40724</c:v>
                </c:pt>
                <c:pt idx="562">
                  <c:v>40725</c:v>
                </c:pt>
                <c:pt idx="563">
                  <c:v>40728</c:v>
                </c:pt>
                <c:pt idx="564">
                  <c:v>40729</c:v>
                </c:pt>
                <c:pt idx="565">
                  <c:v>40731</c:v>
                </c:pt>
                <c:pt idx="566">
                  <c:v>40732</c:v>
                </c:pt>
                <c:pt idx="567">
                  <c:v>40735</c:v>
                </c:pt>
                <c:pt idx="568">
                  <c:v>40736</c:v>
                </c:pt>
                <c:pt idx="569">
                  <c:v>40737</c:v>
                </c:pt>
                <c:pt idx="570">
                  <c:v>40738</c:v>
                </c:pt>
                <c:pt idx="571">
                  <c:v>40739</c:v>
                </c:pt>
                <c:pt idx="572">
                  <c:v>40742</c:v>
                </c:pt>
                <c:pt idx="573">
                  <c:v>40743</c:v>
                </c:pt>
                <c:pt idx="574">
                  <c:v>40744</c:v>
                </c:pt>
                <c:pt idx="575">
                  <c:v>40745</c:v>
                </c:pt>
                <c:pt idx="576">
                  <c:v>40746</c:v>
                </c:pt>
                <c:pt idx="577">
                  <c:v>40749</c:v>
                </c:pt>
                <c:pt idx="578">
                  <c:v>40750</c:v>
                </c:pt>
                <c:pt idx="579">
                  <c:v>40751</c:v>
                </c:pt>
                <c:pt idx="580">
                  <c:v>40752</c:v>
                </c:pt>
                <c:pt idx="581">
                  <c:v>40753</c:v>
                </c:pt>
                <c:pt idx="582">
                  <c:v>40756</c:v>
                </c:pt>
                <c:pt idx="583">
                  <c:v>40757</c:v>
                </c:pt>
                <c:pt idx="584">
                  <c:v>40758</c:v>
                </c:pt>
                <c:pt idx="585">
                  <c:v>40759</c:v>
                </c:pt>
                <c:pt idx="586">
                  <c:v>40760</c:v>
                </c:pt>
                <c:pt idx="587">
                  <c:v>40763</c:v>
                </c:pt>
                <c:pt idx="588">
                  <c:v>40764</c:v>
                </c:pt>
                <c:pt idx="589">
                  <c:v>40765</c:v>
                </c:pt>
                <c:pt idx="590">
                  <c:v>40766</c:v>
                </c:pt>
                <c:pt idx="591">
                  <c:v>40767</c:v>
                </c:pt>
                <c:pt idx="592">
                  <c:v>40770</c:v>
                </c:pt>
                <c:pt idx="593">
                  <c:v>40771</c:v>
                </c:pt>
                <c:pt idx="594">
                  <c:v>40772</c:v>
                </c:pt>
                <c:pt idx="595">
                  <c:v>40773</c:v>
                </c:pt>
                <c:pt idx="596">
                  <c:v>40774</c:v>
                </c:pt>
                <c:pt idx="597">
                  <c:v>40777</c:v>
                </c:pt>
                <c:pt idx="598">
                  <c:v>40778</c:v>
                </c:pt>
                <c:pt idx="599">
                  <c:v>40779</c:v>
                </c:pt>
                <c:pt idx="600">
                  <c:v>40780</c:v>
                </c:pt>
                <c:pt idx="601">
                  <c:v>40781</c:v>
                </c:pt>
                <c:pt idx="602">
                  <c:v>40782</c:v>
                </c:pt>
                <c:pt idx="603">
                  <c:v>40786</c:v>
                </c:pt>
                <c:pt idx="604">
                  <c:v>40787</c:v>
                </c:pt>
                <c:pt idx="605">
                  <c:v>40788</c:v>
                </c:pt>
                <c:pt idx="606">
                  <c:v>40791</c:v>
                </c:pt>
                <c:pt idx="607">
                  <c:v>40792</c:v>
                </c:pt>
                <c:pt idx="608">
                  <c:v>40793</c:v>
                </c:pt>
                <c:pt idx="609">
                  <c:v>40794</c:v>
                </c:pt>
                <c:pt idx="610">
                  <c:v>40795</c:v>
                </c:pt>
                <c:pt idx="611">
                  <c:v>40798</c:v>
                </c:pt>
                <c:pt idx="612">
                  <c:v>40799</c:v>
                </c:pt>
                <c:pt idx="613">
                  <c:v>40800</c:v>
                </c:pt>
                <c:pt idx="614">
                  <c:v>40801</c:v>
                </c:pt>
                <c:pt idx="615">
                  <c:v>40802</c:v>
                </c:pt>
                <c:pt idx="616">
                  <c:v>40805</c:v>
                </c:pt>
                <c:pt idx="617">
                  <c:v>40806</c:v>
                </c:pt>
                <c:pt idx="618">
                  <c:v>40807</c:v>
                </c:pt>
                <c:pt idx="619">
                  <c:v>40808</c:v>
                </c:pt>
                <c:pt idx="620">
                  <c:v>40809</c:v>
                </c:pt>
                <c:pt idx="621">
                  <c:v>40812</c:v>
                </c:pt>
                <c:pt idx="622">
                  <c:v>40813</c:v>
                </c:pt>
                <c:pt idx="623">
                  <c:v>40814</c:v>
                </c:pt>
                <c:pt idx="624">
                  <c:v>40815</c:v>
                </c:pt>
                <c:pt idx="625">
                  <c:v>40816</c:v>
                </c:pt>
              </c:numCache>
            </c:numRef>
          </c:cat>
          <c:val>
            <c:numRef>
              <c:f>'2.3.1.4-график'!$D$42:$D$667</c:f>
              <c:numCache>
                <c:formatCode>0.00</c:formatCode>
                <c:ptCount val="626"/>
                <c:pt idx="0">
                  <c:v>150.61000000000001</c:v>
                </c:pt>
                <c:pt idx="1">
                  <c:v>150.535</c:v>
                </c:pt>
                <c:pt idx="2">
                  <c:v>150.44499999999999</c:v>
                </c:pt>
                <c:pt idx="3">
                  <c:v>150.33500000000001</c:v>
                </c:pt>
                <c:pt idx="4">
                  <c:v>150.52000000000001</c:v>
                </c:pt>
                <c:pt idx="5">
                  <c:v>150.53</c:v>
                </c:pt>
                <c:pt idx="6">
                  <c:v>150.495</c:v>
                </c:pt>
                <c:pt idx="7">
                  <c:v>150.465</c:v>
                </c:pt>
                <c:pt idx="8">
                  <c:v>150.24</c:v>
                </c:pt>
                <c:pt idx="9">
                  <c:v>150.30500000000001</c:v>
                </c:pt>
                <c:pt idx="10">
                  <c:v>150.39500000000001</c:v>
                </c:pt>
                <c:pt idx="11">
                  <c:v>150.51</c:v>
                </c:pt>
                <c:pt idx="12">
                  <c:v>150.94999999999999</c:v>
                </c:pt>
                <c:pt idx="13">
                  <c:v>151.17500000000001</c:v>
                </c:pt>
                <c:pt idx="14">
                  <c:v>151.36000000000001</c:v>
                </c:pt>
                <c:pt idx="15">
                  <c:v>151.37</c:v>
                </c:pt>
                <c:pt idx="16">
                  <c:v>151.35</c:v>
                </c:pt>
                <c:pt idx="17">
                  <c:v>151.41999999999999</c:v>
                </c:pt>
                <c:pt idx="18">
                  <c:v>151.4</c:v>
                </c:pt>
                <c:pt idx="19">
                  <c:v>150.97999999999999</c:v>
                </c:pt>
                <c:pt idx="20">
                  <c:v>151.01499999999999</c:v>
                </c:pt>
                <c:pt idx="21">
                  <c:v>150.97499999999999</c:v>
                </c:pt>
                <c:pt idx="22">
                  <c:v>150.99</c:v>
                </c:pt>
                <c:pt idx="23">
                  <c:v>151.11000000000001</c:v>
                </c:pt>
                <c:pt idx="24">
                  <c:v>151.04</c:v>
                </c:pt>
                <c:pt idx="25">
                  <c:v>150.96</c:v>
                </c:pt>
                <c:pt idx="26">
                  <c:v>150.75</c:v>
                </c:pt>
                <c:pt idx="27">
                  <c:v>150.87</c:v>
                </c:pt>
                <c:pt idx="28">
                  <c:v>150.77000000000001</c:v>
                </c:pt>
                <c:pt idx="29">
                  <c:v>150.595</c:v>
                </c:pt>
                <c:pt idx="30">
                  <c:v>150.24</c:v>
                </c:pt>
                <c:pt idx="31">
                  <c:v>150.13999999999999</c:v>
                </c:pt>
                <c:pt idx="32">
                  <c:v>150.215</c:v>
                </c:pt>
                <c:pt idx="33">
                  <c:v>150.36000000000001</c:v>
                </c:pt>
                <c:pt idx="34">
                  <c:v>150.57499999999999</c:v>
                </c:pt>
                <c:pt idx="35">
                  <c:v>150.73500000000001</c:v>
                </c:pt>
                <c:pt idx="36">
                  <c:v>150.54499999999999</c:v>
                </c:pt>
                <c:pt idx="37">
                  <c:v>150.63499999999999</c:v>
                </c:pt>
                <c:pt idx="38">
                  <c:v>150.63999999999999</c:v>
                </c:pt>
                <c:pt idx="39">
                  <c:v>150.67500000000001</c:v>
                </c:pt>
                <c:pt idx="40">
                  <c:v>150.70500000000001</c:v>
                </c:pt>
                <c:pt idx="41">
                  <c:v>150.69999999999999</c:v>
                </c:pt>
                <c:pt idx="42">
                  <c:v>150.66</c:v>
                </c:pt>
                <c:pt idx="43">
                  <c:v>150.625</c:v>
                </c:pt>
                <c:pt idx="44">
                  <c:v>150.58500000000001</c:v>
                </c:pt>
                <c:pt idx="45">
                  <c:v>150.46</c:v>
                </c:pt>
                <c:pt idx="46">
                  <c:v>150.47</c:v>
                </c:pt>
                <c:pt idx="47">
                  <c:v>150.22</c:v>
                </c:pt>
                <c:pt idx="48">
                  <c:v>149.99</c:v>
                </c:pt>
                <c:pt idx="49">
                  <c:v>149.94499999999999</c:v>
                </c:pt>
                <c:pt idx="50">
                  <c:v>150.19999999999999</c:v>
                </c:pt>
                <c:pt idx="51">
                  <c:v>150.30500000000001</c:v>
                </c:pt>
                <c:pt idx="52">
                  <c:v>150.43</c:v>
                </c:pt>
                <c:pt idx="53">
                  <c:v>150.55000000000001</c:v>
                </c:pt>
                <c:pt idx="54">
                  <c:v>150.47999999999999</c:v>
                </c:pt>
                <c:pt idx="55">
                  <c:v>150.30000000000001</c:v>
                </c:pt>
                <c:pt idx="56">
                  <c:v>149.95500000000001</c:v>
                </c:pt>
                <c:pt idx="57">
                  <c:v>150.19499999999999</c:v>
                </c:pt>
                <c:pt idx="58">
                  <c:v>150.41</c:v>
                </c:pt>
                <c:pt idx="59">
                  <c:v>150.46</c:v>
                </c:pt>
                <c:pt idx="60">
                  <c:v>150.22999999999999</c:v>
                </c:pt>
                <c:pt idx="61">
                  <c:v>150.345</c:v>
                </c:pt>
                <c:pt idx="62">
                  <c:v>150.25</c:v>
                </c:pt>
                <c:pt idx="63">
                  <c:v>150.255</c:v>
                </c:pt>
                <c:pt idx="64">
                  <c:v>150.32</c:v>
                </c:pt>
                <c:pt idx="65">
                  <c:v>150.41</c:v>
                </c:pt>
                <c:pt idx="66">
                  <c:v>150.31</c:v>
                </c:pt>
                <c:pt idx="67">
                  <c:v>150.35499999999999</c:v>
                </c:pt>
                <c:pt idx="68">
                  <c:v>150.4</c:v>
                </c:pt>
                <c:pt idx="69">
                  <c:v>150.33000000000001</c:v>
                </c:pt>
                <c:pt idx="70">
                  <c:v>150.18</c:v>
                </c:pt>
                <c:pt idx="71">
                  <c:v>150.26499999999999</c:v>
                </c:pt>
                <c:pt idx="72">
                  <c:v>150.285</c:v>
                </c:pt>
                <c:pt idx="73">
                  <c:v>150.30500000000001</c:v>
                </c:pt>
                <c:pt idx="74">
                  <c:v>150.30500000000001</c:v>
                </c:pt>
                <c:pt idx="75">
                  <c:v>150.44499999999999</c:v>
                </c:pt>
                <c:pt idx="76">
                  <c:v>150.45500000000001</c:v>
                </c:pt>
                <c:pt idx="77">
                  <c:v>150.535</c:v>
                </c:pt>
                <c:pt idx="78">
                  <c:v>150.39500000000001</c:v>
                </c:pt>
                <c:pt idx="79">
                  <c:v>150.43</c:v>
                </c:pt>
                <c:pt idx="80">
                  <c:v>150.43</c:v>
                </c:pt>
                <c:pt idx="81">
                  <c:v>150.44999999999999</c:v>
                </c:pt>
                <c:pt idx="82">
                  <c:v>150.38</c:v>
                </c:pt>
                <c:pt idx="83">
                  <c:v>150.31</c:v>
                </c:pt>
                <c:pt idx="84">
                  <c:v>150.33000000000001</c:v>
                </c:pt>
                <c:pt idx="85">
                  <c:v>150.5</c:v>
                </c:pt>
                <c:pt idx="86">
                  <c:v>150.63499999999999</c:v>
                </c:pt>
                <c:pt idx="87">
                  <c:v>150.57499999999999</c:v>
                </c:pt>
                <c:pt idx="88">
                  <c:v>150.565</c:v>
                </c:pt>
                <c:pt idx="89">
                  <c:v>150.44</c:v>
                </c:pt>
                <c:pt idx="90">
                  <c:v>150.68</c:v>
                </c:pt>
                <c:pt idx="91">
                  <c:v>150.73500000000001</c:v>
                </c:pt>
                <c:pt idx="92">
                  <c:v>150.75</c:v>
                </c:pt>
                <c:pt idx="93">
                  <c:v>150.755</c:v>
                </c:pt>
                <c:pt idx="94">
                  <c:v>150.80000000000001</c:v>
                </c:pt>
                <c:pt idx="95">
                  <c:v>150.86500000000001</c:v>
                </c:pt>
                <c:pt idx="96">
                  <c:v>150.745</c:v>
                </c:pt>
                <c:pt idx="97">
                  <c:v>150.685</c:v>
                </c:pt>
                <c:pt idx="98">
                  <c:v>150.72499999999999</c:v>
                </c:pt>
                <c:pt idx="99">
                  <c:v>150.78</c:v>
                </c:pt>
                <c:pt idx="100">
                  <c:v>150.76499999999999</c:v>
                </c:pt>
                <c:pt idx="101">
                  <c:v>150.70500000000001</c:v>
                </c:pt>
                <c:pt idx="102">
                  <c:v>150.72999999999999</c:v>
                </c:pt>
                <c:pt idx="103">
                  <c:v>150.70500000000001</c:v>
                </c:pt>
                <c:pt idx="104">
                  <c:v>150.77000000000001</c:v>
                </c:pt>
                <c:pt idx="105">
                  <c:v>150.80000000000001</c:v>
                </c:pt>
                <c:pt idx="106">
                  <c:v>150.81</c:v>
                </c:pt>
                <c:pt idx="107">
                  <c:v>150.79499999999999</c:v>
                </c:pt>
                <c:pt idx="108">
                  <c:v>150.72499999999999</c:v>
                </c:pt>
                <c:pt idx="109">
                  <c:v>150.75</c:v>
                </c:pt>
                <c:pt idx="110">
                  <c:v>150.715</c:v>
                </c:pt>
                <c:pt idx="111">
                  <c:v>150.78</c:v>
                </c:pt>
                <c:pt idx="112">
                  <c:v>150.76499999999999</c:v>
                </c:pt>
                <c:pt idx="113">
                  <c:v>150.78</c:v>
                </c:pt>
                <c:pt idx="114">
                  <c:v>150.80500000000001</c:v>
                </c:pt>
                <c:pt idx="115">
                  <c:v>150.84</c:v>
                </c:pt>
                <c:pt idx="116">
                  <c:v>150.86000000000001</c:v>
                </c:pt>
                <c:pt idx="117">
                  <c:v>150.82499999999999</c:v>
                </c:pt>
                <c:pt idx="118">
                  <c:v>150.82499999999999</c:v>
                </c:pt>
                <c:pt idx="119">
                  <c:v>150.76</c:v>
                </c:pt>
                <c:pt idx="120">
                  <c:v>150.68</c:v>
                </c:pt>
                <c:pt idx="121">
                  <c:v>150.755</c:v>
                </c:pt>
                <c:pt idx="122">
                  <c:v>150.77500000000001</c:v>
                </c:pt>
                <c:pt idx="123">
                  <c:v>150.79499999999999</c:v>
                </c:pt>
                <c:pt idx="124">
                  <c:v>150.75</c:v>
                </c:pt>
                <c:pt idx="125">
                  <c:v>150.72499999999999</c:v>
                </c:pt>
                <c:pt idx="126">
                  <c:v>150.76499999999999</c:v>
                </c:pt>
                <c:pt idx="127">
                  <c:v>150.79499999999999</c:v>
                </c:pt>
                <c:pt idx="128">
                  <c:v>150.85499999999999</c:v>
                </c:pt>
                <c:pt idx="129">
                  <c:v>150.82499999999999</c:v>
                </c:pt>
                <c:pt idx="130">
                  <c:v>150.86000000000001</c:v>
                </c:pt>
                <c:pt idx="131">
                  <c:v>150.89500000000001</c:v>
                </c:pt>
                <c:pt idx="132">
                  <c:v>150.91999999999999</c:v>
                </c:pt>
                <c:pt idx="133">
                  <c:v>150.935</c:v>
                </c:pt>
                <c:pt idx="134">
                  <c:v>150.92500000000001</c:v>
                </c:pt>
                <c:pt idx="135">
                  <c:v>150.91</c:v>
                </c:pt>
                <c:pt idx="136">
                  <c:v>150.9</c:v>
                </c:pt>
                <c:pt idx="137">
                  <c:v>150.875</c:v>
                </c:pt>
                <c:pt idx="138">
                  <c:v>150.9</c:v>
                </c:pt>
                <c:pt idx="139">
                  <c:v>150.92500000000001</c:v>
                </c:pt>
                <c:pt idx="140">
                  <c:v>150.935</c:v>
                </c:pt>
                <c:pt idx="141">
                  <c:v>150.96</c:v>
                </c:pt>
                <c:pt idx="142">
                  <c:v>150.94999999999999</c:v>
                </c:pt>
                <c:pt idx="143">
                  <c:v>150.95500000000001</c:v>
                </c:pt>
                <c:pt idx="144">
                  <c:v>150.95500000000001</c:v>
                </c:pt>
                <c:pt idx="145">
                  <c:v>150.95500000000001</c:v>
                </c:pt>
                <c:pt idx="146">
                  <c:v>150.97999999999999</c:v>
                </c:pt>
                <c:pt idx="147">
                  <c:v>150.97499999999999</c:v>
                </c:pt>
                <c:pt idx="148">
                  <c:v>150.935</c:v>
                </c:pt>
                <c:pt idx="149">
                  <c:v>150.84</c:v>
                </c:pt>
                <c:pt idx="150">
                  <c:v>150.74</c:v>
                </c:pt>
                <c:pt idx="151">
                  <c:v>150.75</c:v>
                </c:pt>
                <c:pt idx="152">
                  <c:v>150.755</c:v>
                </c:pt>
                <c:pt idx="153">
                  <c:v>150.75</c:v>
                </c:pt>
                <c:pt idx="154">
                  <c:v>150.71</c:v>
                </c:pt>
                <c:pt idx="155">
                  <c:v>150.755</c:v>
                </c:pt>
                <c:pt idx="156">
                  <c:v>150.77500000000001</c:v>
                </c:pt>
                <c:pt idx="157">
                  <c:v>150.755</c:v>
                </c:pt>
                <c:pt idx="158">
                  <c:v>150.63999999999999</c:v>
                </c:pt>
                <c:pt idx="159">
                  <c:v>150.64500000000001</c:v>
                </c:pt>
                <c:pt idx="160">
                  <c:v>150.66999999999999</c:v>
                </c:pt>
                <c:pt idx="161">
                  <c:v>150.70500000000001</c:v>
                </c:pt>
                <c:pt idx="162">
                  <c:v>150.715</c:v>
                </c:pt>
                <c:pt idx="163">
                  <c:v>150.755</c:v>
                </c:pt>
                <c:pt idx="164">
                  <c:v>150.74</c:v>
                </c:pt>
                <c:pt idx="165">
                  <c:v>150.77000000000001</c:v>
                </c:pt>
                <c:pt idx="166">
                  <c:v>150.84</c:v>
                </c:pt>
                <c:pt idx="167">
                  <c:v>150.81</c:v>
                </c:pt>
                <c:pt idx="168">
                  <c:v>150.82</c:v>
                </c:pt>
                <c:pt idx="169">
                  <c:v>150.80500000000001</c:v>
                </c:pt>
                <c:pt idx="170">
                  <c:v>150.89500000000001</c:v>
                </c:pt>
                <c:pt idx="171">
                  <c:v>150.80000000000001</c:v>
                </c:pt>
                <c:pt idx="172">
                  <c:v>150.28</c:v>
                </c:pt>
                <c:pt idx="173">
                  <c:v>149.89500000000001</c:v>
                </c:pt>
                <c:pt idx="174">
                  <c:v>149.435</c:v>
                </c:pt>
                <c:pt idx="175">
                  <c:v>149.155</c:v>
                </c:pt>
                <c:pt idx="176">
                  <c:v>149.07499999999999</c:v>
                </c:pt>
                <c:pt idx="177">
                  <c:v>148.93</c:v>
                </c:pt>
                <c:pt idx="178">
                  <c:v>148.86500000000001</c:v>
                </c:pt>
                <c:pt idx="179">
                  <c:v>148.78</c:v>
                </c:pt>
                <c:pt idx="180">
                  <c:v>148.77500000000001</c:v>
                </c:pt>
                <c:pt idx="181">
                  <c:v>148.9</c:v>
                </c:pt>
                <c:pt idx="182">
                  <c:v>148.69999999999999</c:v>
                </c:pt>
                <c:pt idx="183">
                  <c:v>148.66499999999999</c:v>
                </c:pt>
                <c:pt idx="184">
                  <c:v>148.685</c:v>
                </c:pt>
                <c:pt idx="185">
                  <c:v>148.82</c:v>
                </c:pt>
                <c:pt idx="186">
                  <c:v>148.755</c:v>
                </c:pt>
                <c:pt idx="187">
                  <c:v>148.95500000000001</c:v>
                </c:pt>
                <c:pt idx="188">
                  <c:v>149.03</c:v>
                </c:pt>
                <c:pt idx="189">
                  <c:v>149.06</c:v>
                </c:pt>
                <c:pt idx="190">
                  <c:v>149.11000000000001</c:v>
                </c:pt>
                <c:pt idx="191">
                  <c:v>149.14500000000001</c:v>
                </c:pt>
                <c:pt idx="192">
                  <c:v>148.80000000000001</c:v>
                </c:pt>
                <c:pt idx="193">
                  <c:v>148.75</c:v>
                </c:pt>
                <c:pt idx="194">
                  <c:v>148.58500000000001</c:v>
                </c:pt>
                <c:pt idx="195">
                  <c:v>148.465</c:v>
                </c:pt>
                <c:pt idx="196">
                  <c:v>148.44499999999999</c:v>
                </c:pt>
                <c:pt idx="197">
                  <c:v>148.375</c:v>
                </c:pt>
                <c:pt idx="198">
                  <c:v>148.44999999999999</c:v>
                </c:pt>
                <c:pt idx="199">
                  <c:v>148.35</c:v>
                </c:pt>
                <c:pt idx="200">
                  <c:v>148.345</c:v>
                </c:pt>
                <c:pt idx="201">
                  <c:v>148.51499999999999</c:v>
                </c:pt>
                <c:pt idx="202">
                  <c:v>148.33500000000001</c:v>
                </c:pt>
                <c:pt idx="203">
                  <c:v>148.19999999999999</c:v>
                </c:pt>
                <c:pt idx="204">
                  <c:v>148.13999999999999</c:v>
                </c:pt>
                <c:pt idx="205">
                  <c:v>148.1</c:v>
                </c:pt>
                <c:pt idx="206">
                  <c:v>148.07499999999999</c:v>
                </c:pt>
                <c:pt idx="207">
                  <c:v>148.07499999999999</c:v>
                </c:pt>
                <c:pt idx="208">
                  <c:v>148.02500000000001</c:v>
                </c:pt>
                <c:pt idx="209">
                  <c:v>147.95500000000001</c:v>
                </c:pt>
                <c:pt idx="210">
                  <c:v>147.94</c:v>
                </c:pt>
                <c:pt idx="211">
                  <c:v>147.905</c:v>
                </c:pt>
                <c:pt idx="212">
                  <c:v>147.875</c:v>
                </c:pt>
                <c:pt idx="213">
                  <c:v>147.99</c:v>
                </c:pt>
                <c:pt idx="214">
                  <c:v>148.01</c:v>
                </c:pt>
                <c:pt idx="215">
                  <c:v>148.10499999999999</c:v>
                </c:pt>
                <c:pt idx="216">
                  <c:v>148.19999999999999</c:v>
                </c:pt>
                <c:pt idx="217">
                  <c:v>148.095</c:v>
                </c:pt>
                <c:pt idx="218">
                  <c:v>147.995</c:v>
                </c:pt>
                <c:pt idx="219">
                  <c:v>147.97</c:v>
                </c:pt>
                <c:pt idx="220">
                  <c:v>147.89500000000001</c:v>
                </c:pt>
                <c:pt idx="221">
                  <c:v>147.84</c:v>
                </c:pt>
                <c:pt idx="222">
                  <c:v>147.82499999999999</c:v>
                </c:pt>
                <c:pt idx="223">
                  <c:v>147.97499999999999</c:v>
                </c:pt>
                <c:pt idx="224">
                  <c:v>148.15</c:v>
                </c:pt>
                <c:pt idx="225">
                  <c:v>148.21</c:v>
                </c:pt>
                <c:pt idx="226">
                  <c:v>147.94999999999999</c:v>
                </c:pt>
                <c:pt idx="227">
                  <c:v>147.9</c:v>
                </c:pt>
                <c:pt idx="228">
                  <c:v>148.155</c:v>
                </c:pt>
                <c:pt idx="229">
                  <c:v>147.83500000000001</c:v>
                </c:pt>
                <c:pt idx="230">
                  <c:v>147.76499999999999</c:v>
                </c:pt>
                <c:pt idx="231">
                  <c:v>147.76</c:v>
                </c:pt>
                <c:pt idx="232">
                  <c:v>147.65</c:v>
                </c:pt>
                <c:pt idx="233">
                  <c:v>147.47</c:v>
                </c:pt>
                <c:pt idx="234">
                  <c:v>147.32</c:v>
                </c:pt>
                <c:pt idx="235">
                  <c:v>147.34</c:v>
                </c:pt>
                <c:pt idx="236">
                  <c:v>147.32</c:v>
                </c:pt>
                <c:pt idx="237">
                  <c:v>147.22</c:v>
                </c:pt>
                <c:pt idx="238">
                  <c:v>147.36500000000001</c:v>
                </c:pt>
                <c:pt idx="239">
                  <c:v>147.41499999999999</c:v>
                </c:pt>
                <c:pt idx="240">
                  <c:v>147.28</c:v>
                </c:pt>
                <c:pt idx="241">
                  <c:v>147.22499999999999</c:v>
                </c:pt>
                <c:pt idx="242">
                  <c:v>147.23500000000001</c:v>
                </c:pt>
                <c:pt idx="243">
                  <c:v>147.285</c:v>
                </c:pt>
                <c:pt idx="244">
                  <c:v>147.14500000000001</c:v>
                </c:pt>
                <c:pt idx="245">
                  <c:v>147.11000000000001</c:v>
                </c:pt>
                <c:pt idx="246">
                  <c:v>147.1</c:v>
                </c:pt>
                <c:pt idx="247">
                  <c:v>147.05000000000001</c:v>
                </c:pt>
                <c:pt idx="248">
                  <c:v>147.01</c:v>
                </c:pt>
                <c:pt idx="249">
                  <c:v>147.04499999999999</c:v>
                </c:pt>
                <c:pt idx="250">
                  <c:v>146.94999999999999</c:v>
                </c:pt>
                <c:pt idx="251">
                  <c:v>146.89500000000001</c:v>
                </c:pt>
                <c:pt idx="252">
                  <c:v>146.89500000000001</c:v>
                </c:pt>
                <c:pt idx="253">
                  <c:v>146.97999999999999</c:v>
                </c:pt>
                <c:pt idx="254">
                  <c:v>147.08500000000001</c:v>
                </c:pt>
                <c:pt idx="255">
                  <c:v>146.97</c:v>
                </c:pt>
                <c:pt idx="256">
                  <c:v>147.065</c:v>
                </c:pt>
                <c:pt idx="257">
                  <c:v>146.97999999999999</c:v>
                </c:pt>
                <c:pt idx="258">
                  <c:v>146.88</c:v>
                </c:pt>
                <c:pt idx="259">
                  <c:v>146.905</c:v>
                </c:pt>
                <c:pt idx="260">
                  <c:v>146.9</c:v>
                </c:pt>
                <c:pt idx="261">
                  <c:v>146.84</c:v>
                </c:pt>
                <c:pt idx="262">
                  <c:v>146.785</c:v>
                </c:pt>
                <c:pt idx="263">
                  <c:v>146.755</c:v>
                </c:pt>
                <c:pt idx="264">
                  <c:v>146.68</c:v>
                </c:pt>
                <c:pt idx="265">
                  <c:v>146.63499999999999</c:v>
                </c:pt>
                <c:pt idx="266">
                  <c:v>146.57499999999999</c:v>
                </c:pt>
                <c:pt idx="267">
                  <c:v>146.49</c:v>
                </c:pt>
                <c:pt idx="268">
                  <c:v>146.625</c:v>
                </c:pt>
                <c:pt idx="269">
                  <c:v>146.63499999999999</c:v>
                </c:pt>
                <c:pt idx="270">
                  <c:v>146.46</c:v>
                </c:pt>
                <c:pt idx="271">
                  <c:v>146.61000000000001</c:v>
                </c:pt>
                <c:pt idx="272">
                  <c:v>146.495</c:v>
                </c:pt>
                <c:pt idx="273">
                  <c:v>146.52000000000001</c:v>
                </c:pt>
                <c:pt idx="274">
                  <c:v>146.405</c:v>
                </c:pt>
                <c:pt idx="275">
                  <c:v>146.62</c:v>
                </c:pt>
                <c:pt idx="276">
                  <c:v>146.73500000000001</c:v>
                </c:pt>
                <c:pt idx="277">
                  <c:v>146.435</c:v>
                </c:pt>
                <c:pt idx="278">
                  <c:v>146.52500000000001</c:v>
                </c:pt>
                <c:pt idx="279">
                  <c:v>146.73500000000001</c:v>
                </c:pt>
                <c:pt idx="280">
                  <c:v>146.9</c:v>
                </c:pt>
                <c:pt idx="281">
                  <c:v>147.065</c:v>
                </c:pt>
                <c:pt idx="282">
                  <c:v>147.16999999999999</c:v>
                </c:pt>
                <c:pt idx="283">
                  <c:v>147.17500000000001</c:v>
                </c:pt>
                <c:pt idx="284">
                  <c:v>146.54</c:v>
                </c:pt>
                <c:pt idx="285">
                  <c:v>146.47499999999999</c:v>
                </c:pt>
                <c:pt idx="286">
                  <c:v>146.72999999999999</c:v>
                </c:pt>
                <c:pt idx="287">
                  <c:v>146.69499999999999</c:v>
                </c:pt>
                <c:pt idx="288">
                  <c:v>146.56</c:v>
                </c:pt>
                <c:pt idx="289">
                  <c:v>146.54</c:v>
                </c:pt>
                <c:pt idx="290">
                  <c:v>146.935</c:v>
                </c:pt>
                <c:pt idx="291">
                  <c:v>146.45500000000001</c:v>
                </c:pt>
                <c:pt idx="292">
                  <c:v>146.655</c:v>
                </c:pt>
                <c:pt idx="293">
                  <c:v>146.83500000000001</c:v>
                </c:pt>
                <c:pt idx="294">
                  <c:v>146.625</c:v>
                </c:pt>
                <c:pt idx="295">
                  <c:v>146.505</c:v>
                </c:pt>
                <c:pt idx="296">
                  <c:v>146.88999999999999</c:v>
                </c:pt>
                <c:pt idx="297">
                  <c:v>146.83500000000001</c:v>
                </c:pt>
                <c:pt idx="298">
                  <c:v>146.64500000000001</c:v>
                </c:pt>
                <c:pt idx="299">
                  <c:v>146.77000000000001</c:v>
                </c:pt>
                <c:pt idx="300">
                  <c:v>147.08000000000001</c:v>
                </c:pt>
                <c:pt idx="301">
                  <c:v>147.19</c:v>
                </c:pt>
                <c:pt idx="302">
                  <c:v>147.23500000000001</c:v>
                </c:pt>
                <c:pt idx="303">
                  <c:v>146.95500000000001</c:v>
                </c:pt>
                <c:pt idx="304">
                  <c:v>147.04</c:v>
                </c:pt>
                <c:pt idx="305">
                  <c:v>147.08500000000001</c:v>
                </c:pt>
                <c:pt idx="306">
                  <c:v>147.26</c:v>
                </c:pt>
                <c:pt idx="307">
                  <c:v>147.08500000000001</c:v>
                </c:pt>
                <c:pt idx="308">
                  <c:v>147.06</c:v>
                </c:pt>
                <c:pt idx="309">
                  <c:v>147</c:v>
                </c:pt>
                <c:pt idx="310">
                  <c:v>146.94499999999999</c:v>
                </c:pt>
                <c:pt idx="311">
                  <c:v>146.99</c:v>
                </c:pt>
                <c:pt idx="312">
                  <c:v>147.13499999999999</c:v>
                </c:pt>
                <c:pt idx="313">
                  <c:v>147.19999999999999</c:v>
                </c:pt>
                <c:pt idx="314">
                  <c:v>147.32499999999999</c:v>
                </c:pt>
                <c:pt idx="315">
                  <c:v>147.41999999999999</c:v>
                </c:pt>
                <c:pt idx="316">
                  <c:v>147.47499999999999</c:v>
                </c:pt>
                <c:pt idx="317">
                  <c:v>147.535</c:v>
                </c:pt>
                <c:pt idx="318">
                  <c:v>147.47499999999999</c:v>
                </c:pt>
                <c:pt idx="319">
                  <c:v>147.46</c:v>
                </c:pt>
                <c:pt idx="320">
                  <c:v>147.35499999999999</c:v>
                </c:pt>
                <c:pt idx="321">
                  <c:v>147.505</c:v>
                </c:pt>
                <c:pt idx="322">
                  <c:v>147.535</c:v>
                </c:pt>
                <c:pt idx="323">
                  <c:v>147.61500000000001</c:v>
                </c:pt>
                <c:pt idx="324">
                  <c:v>147.715</c:v>
                </c:pt>
                <c:pt idx="325">
                  <c:v>147.72499999999999</c:v>
                </c:pt>
                <c:pt idx="326">
                  <c:v>147.565</c:v>
                </c:pt>
                <c:pt idx="327">
                  <c:v>147.54</c:v>
                </c:pt>
                <c:pt idx="328">
                  <c:v>147.47</c:v>
                </c:pt>
                <c:pt idx="329">
                  <c:v>147.54</c:v>
                </c:pt>
                <c:pt idx="330">
                  <c:v>147.56</c:v>
                </c:pt>
                <c:pt idx="331">
                  <c:v>147.63499999999999</c:v>
                </c:pt>
                <c:pt idx="332">
                  <c:v>147.435</c:v>
                </c:pt>
                <c:pt idx="333">
                  <c:v>147.315</c:v>
                </c:pt>
                <c:pt idx="334">
                  <c:v>147.43</c:v>
                </c:pt>
                <c:pt idx="335">
                  <c:v>147.56</c:v>
                </c:pt>
                <c:pt idx="336">
                  <c:v>147.6</c:v>
                </c:pt>
                <c:pt idx="337">
                  <c:v>147.72</c:v>
                </c:pt>
                <c:pt idx="338">
                  <c:v>147.78</c:v>
                </c:pt>
                <c:pt idx="339">
                  <c:v>147.655</c:v>
                </c:pt>
                <c:pt idx="340">
                  <c:v>147.465</c:v>
                </c:pt>
                <c:pt idx="341">
                  <c:v>147.375</c:v>
                </c:pt>
                <c:pt idx="342">
                  <c:v>147.27500000000001</c:v>
                </c:pt>
                <c:pt idx="343">
                  <c:v>147.25</c:v>
                </c:pt>
                <c:pt idx="344">
                  <c:v>147.36500000000001</c:v>
                </c:pt>
                <c:pt idx="345">
                  <c:v>147.33500000000001</c:v>
                </c:pt>
                <c:pt idx="346">
                  <c:v>147.67500000000001</c:v>
                </c:pt>
                <c:pt idx="347">
                  <c:v>147.36500000000001</c:v>
                </c:pt>
                <c:pt idx="348">
                  <c:v>147.37</c:v>
                </c:pt>
                <c:pt idx="349">
                  <c:v>147.255</c:v>
                </c:pt>
                <c:pt idx="350">
                  <c:v>147.16999999999999</c:v>
                </c:pt>
                <c:pt idx="351">
                  <c:v>147.16499999999999</c:v>
                </c:pt>
                <c:pt idx="352">
                  <c:v>147.11500000000001</c:v>
                </c:pt>
                <c:pt idx="353">
                  <c:v>147.21</c:v>
                </c:pt>
                <c:pt idx="354">
                  <c:v>147.16499999999999</c:v>
                </c:pt>
                <c:pt idx="355">
                  <c:v>147.26</c:v>
                </c:pt>
                <c:pt idx="356">
                  <c:v>147.16</c:v>
                </c:pt>
                <c:pt idx="357">
                  <c:v>147.14500000000001</c:v>
                </c:pt>
                <c:pt idx="358">
                  <c:v>147.34</c:v>
                </c:pt>
                <c:pt idx="359">
                  <c:v>147.23500000000001</c:v>
                </c:pt>
                <c:pt idx="360">
                  <c:v>147.27000000000001</c:v>
                </c:pt>
                <c:pt idx="361">
                  <c:v>147.285</c:v>
                </c:pt>
                <c:pt idx="362">
                  <c:v>147.35499999999999</c:v>
                </c:pt>
                <c:pt idx="363">
                  <c:v>147.47999999999999</c:v>
                </c:pt>
                <c:pt idx="364">
                  <c:v>147.47</c:v>
                </c:pt>
                <c:pt idx="365">
                  <c:v>147.38</c:v>
                </c:pt>
                <c:pt idx="366">
                  <c:v>147.245</c:v>
                </c:pt>
                <c:pt idx="367">
                  <c:v>147.19999999999999</c:v>
                </c:pt>
                <c:pt idx="368">
                  <c:v>147.16499999999999</c:v>
                </c:pt>
                <c:pt idx="369">
                  <c:v>147.29499999999999</c:v>
                </c:pt>
                <c:pt idx="370">
                  <c:v>147.39500000000001</c:v>
                </c:pt>
                <c:pt idx="371">
                  <c:v>147.44999999999999</c:v>
                </c:pt>
                <c:pt idx="372">
                  <c:v>147.47999999999999</c:v>
                </c:pt>
                <c:pt idx="373">
                  <c:v>147.32</c:v>
                </c:pt>
                <c:pt idx="374">
                  <c:v>147.48500000000001</c:v>
                </c:pt>
                <c:pt idx="375">
                  <c:v>147.535</c:v>
                </c:pt>
                <c:pt idx="376">
                  <c:v>147.54</c:v>
                </c:pt>
                <c:pt idx="377">
                  <c:v>147.42500000000001</c:v>
                </c:pt>
                <c:pt idx="378">
                  <c:v>147.49</c:v>
                </c:pt>
                <c:pt idx="379">
                  <c:v>147.62</c:v>
                </c:pt>
                <c:pt idx="380">
                  <c:v>147.61000000000001</c:v>
                </c:pt>
                <c:pt idx="381">
                  <c:v>147.51</c:v>
                </c:pt>
                <c:pt idx="382">
                  <c:v>147.535</c:v>
                </c:pt>
                <c:pt idx="383">
                  <c:v>147.44</c:v>
                </c:pt>
                <c:pt idx="384">
                  <c:v>147.47</c:v>
                </c:pt>
                <c:pt idx="385">
                  <c:v>147.56</c:v>
                </c:pt>
                <c:pt idx="386">
                  <c:v>147.60499999999999</c:v>
                </c:pt>
                <c:pt idx="387">
                  <c:v>147.755</c:v>
                </c:pt>
                <c:pt idx="388">
                  <c:v>147.76</c:v>
                </c:pt>
                <c:pt idx="389">
                  <c:v>147.59</c:v>
                </c:pt>
                <c:pt idx="390">
                  <c:v>147.465</c:v>
                </c:pt>
                <c:pt idx="391">
                  <c:v>147.565</c:v>
                </c:pt>
                <c:pt idx="392">
                  <c:v>147.58000000000001</c:v>
                </c:pt>
                <c:pt idx="393">
                  <c:v>147.58500000000001</c:v>
                </c:pt>
                <c:pt idx="394">
                  <c:v>147.68</c:v>
                </c:pt>
                <c:pt idx="395">
                  <c:v>147.52000000000001</c:v>
                </c:pt>
                <c:pt idx="396">
                  <c:v>147.58000000000001</c:v>
                </c:pt>
                <c:pt idx="397">
                  <c:v>147.625</c:v>
                </c:pt>
                <c:pt idx="398">
                  <c:v>147.54499999999999</c:v>
                </c:pt>
                <c:pt idx="399">
                  <c:v>147.57499999999999</c:v>
                </c:pt>
                <c:pt idx="400">
                  <c:v>147.52000000000001</c:v>
                </c:pt>
                <c:pt idx="401">
                  <c:v>147.55000000000001</c:v>
                </c:pt>
                <c:pt idx="402">
                  <c:v>147.55000000000001</c:v>
                </c:pt>
                <c:pt idx="403">
                  <c:v>147.59</c:v>
                </c:pt>
                <c:pt idx="404">
                  <c:v>147.51499999999999</c:v>
                </c:pt>
                <c:pt idx="405">
                  <c:v>147.5</c:v>
                </c:pt>
                <c:pt idx="406">
                  <c:v>147.60499999999999</c:v>
                </c:pt>
                <c:pt idx="407">
                  <c:v>147.63499999999999</c:v>
                </c:pt>
                <c:pt idx="408">
                  <c:v>147.62</c:v>
                </c:pt>
                <c:pt idx="409">
                  <c:v>147.62</c:v>
                </c:pt>
                <c:pt idx="410">
                  <c:v>147.55000000000001</c:v>
                </c:pt>
                <c:pt idx="411">
                  <c:v>147.58000000000001</c:v>
                </c:pt>
                <c:pt idx="412">
                  <c:v>147.55000000000001</c:v>
                </c:pt>
                <c:pt idx="413">
                  <c:v>147.52000000000001</c:v>
                </c:pt>
                <c:pt idx="414">
                  <c:v>147.535</c:v>
                </c:pt>
                <c:pt idx="415">
                  <c:v>147.44999999999999</c:v>
                </c:pt>
                <c:pt idx="416">
                  <c:v>147.47</c:v>
                </c:pt>
                <c:pt idx="417">
                  <c:v>147.44499999999999</c:v>
                </c:pt>
                <c:pt idx="418">
                  <c:v>147.46</c:v>
                </c:pt>
                <c:pt idx="419">
                  <c:v>147.49</c:v>
                </c:pt>
                <c:pt idx="420">
                  <c:v>147.51</c:v>
                </c:pt>
                <c:pt idx="421">
                  <c:v>147.59</c:v>
                </c:pt>
                <c:pt idx="422">
                  <c:v>147.61000000000001</c:v>
                </c:pt>
                <c:pt idx="423">
                  <c:v>147.6</c:v>
                </c:pt>
                <c:pt idx="424">
                  <c:v>147.565</c:v>
                </c:pt>
                <c:pt idx="425">
                  <c:v>147.5</c:v>
                </c:pt>
                <c:pt idx="426">
                  <c:v>147.495</c:v>
                </c:pt>
                <c:pt idx="427">
                  <c:v>147.48500000000001</c:v>
                </c:pt>
                <c:pt idx="428">
                  <c:v>147.495</c:v>
                </c:pt>
                <c:pt idx="429">
                  <c:v>147.58500000000001</c:v>
                </c:pt>
                <c:pt idx="430">
                  <c:v>147.51499999999999</c:v>
                </c:pt>
                <c:pt idx="431">
                  <c:v>147.44</c:v>
                </c:pt>
                <c:pt idx="432">
                  <c:v>147.44499999999999</c:v>
                </c:pt>
                <c:pt idx="433">
                  <c:v>147.45500000000001</c:v>
                </c:pt>
                <c:pt idx="434">
                  <c:v>147.41999999999999</c:v>
                </c:pt>
                <c:pt idx="435">
                  <c:v>147.41</c:v>
                </c:pt>
                <c:pt idx="436">
                  <c:v>147.4</c:v>
                </c:pt>
                <c:pt idx="437">
                  <c:v>147.33000000000001</c:v>
                </c:pt>
                <c:pt idx="438">
                  <c:v>147.49</c:v>
                </c:pt>
                <c:pt idx="439">
                  <c:v>147.51499999999999</c:v>
                </c:pt>
                <c:pt idx="440">
                  <c:v>147.5</c:v>
                </c:pt>
                <c:pt idx="441">
                  <c:v>147.49</c:v>
                </c:pt>
                <c:pt idx="442">
                  <c:v>147.51499999999999</c:v>
                </c:pt>
                <c:pt idx="443">
                  <c:v>147.13499999999999</c:v>
                </c:pt>
                <c:pt idx="444">
                  <c:v>147.125</c:v>
                </c:pt>
                <c:pt idx="445">
                  <c:v>147.32499999999999</c:v>
                </c:pt>
                <c:pt idx="446">
                  <c:v>147.27500000000001</c:v>
                </c:pt>
                <c:pt idx="447">
                  <c:v>147.35</c:v>
                </c:pt>
                <c:pt idx="448">
                  <c:v>147.1</c:v>
                </c:pt>
                <c:pt idx="449">
                  <c:v>147.04499999999999</c:v>
                </c:pt>
                <c:pt idx="450">
                  <c:v>146.995</c:v>
                </c:pt>
                <c:pt idx="451">
                  <c:v>147.005</c:v>
                </c:pt>
                <c:pt idx="452">
                  <c:v>146.94999999999999</c:v>
                </c:pt>
                <c:pt idx="453">
                  <c:v>146.88499999999999</c:v>
                </c:pt>
                <c:pt idx="454">
                  <c:v>146.97999999999999</c:v>
                </c:pt>
                <c:pt idx="455">
                  <c:v>146.85</c:v>
                </c:pt>
                <c:pt idx="456">
                  <c:v>146.80500000000001</c:v>
                </c:pt>
                <c:pt idx="457">
                  <c:v>146.80500000000001</c:v>
                </c:pt>
                <c:pt idx="458">
                  <c:v>146.77500000000001</c:v>
                </c:pt>
                <c:pt idx="459">
                  <c:v>146.815</c:v>
                </c:pt>
                <c:pt idx="460">
                  <c:v>146.91999999999999</c:v>
                </c:pt>
                <c:pt idx="461">
                  <c:v>147.03</c:v>
                </c:pt>
                <c:pt idx="462">
                  <c:v>146.99</c:v>
                </c:pt>
                <c:pt idx="463">
                  <c:v>147.035</c:v>
                </c:pt>
                <c:pt idx="464">
                  <c:v>147.05000000000001</c:v>
                </c:pt>
                <c:pt idx="465">
                  <c:v>147.02000000000001</c:v>
                </c:pt>
                <c:pt idx="466">
                  <c:v>146.86500000000001</c:v>
                </c:pt>
                <c:pt idx="467">
                  <c:v>146.745</c:v>
                </c:pt>
                <c:pt idx="468">
                  <c:v>146.70500000000001</c:v>
                </c:pt>
                <c:pt idx="469">
                  <c:v>146.72</c:v>
                </c:pt>
                <c:pt idx="470">
                  <c:v>146.71</c:v>
                </c:pt>
                <c:pt idx="471">
                  <c:v>146.61500000000001</c:v>
                </c:pt>
                <c:pt idx="472">
                  <c:v>146.655</c:v>
                </c:pt>
                <c:pt idx="473">
                  <c:v>146.57</c:v>
                </c:pt>
                <c:pt idx="474">
                  <c:v>146.495</c:v>
                </c:pt>
                <c:pt idx="475">
                  <c:v>146.47999999999999</c:v>
                </c:pt>
                <c:pt idx="476">
                  <c:v>146.44999999999999</c:v>
                </c:pt>
                <c:pt idx="477">
                  <c:v>146.44</c:v>
                </c:pt>
                <c:pt idx="478">
                  <c:v>146.495</c:v>
                </c:pt>
                <c:pt idx="479">
                  <c:v>146.005</c:v>
                </c:pt>
                <c:pt idx="480">
                  <c:v>146.01</c:v>
                </c:pt>
                <c:pt idx="481">
                  <c:v>146.5</c:v>
                </c:pt>
                <c:pt idx="482">
                  <c:v>146.47499999999999</c:v>
                </c:pt>
                <c:pt idx="483">
                  <c:v>146.55500000000001</c:v>
                </c:pt>
                <c:pt idx="484">
                  <c:v>146.47499999999999</c:v>
                </c:pt>
                <c:pt idx="485">
                  <c:v>146.44499999999999</c:v>
                </c:pt>
                <c:pt idx="486">
                  <c:v>146.38999999999999</c:v>
                </c:pt>
                <c:pt idx="487">
                  <c:v>146.285</c:v>
                </c:pt>
                <c:pt idx="488">
                  <c:v>146.33000000000001</c:v>
                </c:pt>
                <c:pt idx="489">
                  <c:v>146.43</c:v>
                </c:pt>
                <c:pt idx="490">
                  <c:v>146.47</c:v>
                </c:pt>
                <c:pt idx="491">
                  <c:v>146.27000000000001</c:v>
                </c:pt>
                <c:pt idx="492">
                  <c:v>146.37</c:v>
                </c:pt>
                <c:pt idx="493">
                  <c:v>146.33000000000001</c:v>
                </c:pt>
                <c:pt idx="494">
                  <c:v>146.435</c:v>
                </c:pt>
                <c:pt idx="495">
                  <c:v>146.215</c:v>
                </c:pt>
                <c:pt idx="496">
                  <c:v>146.16999999999999</c:v>
                </c:pt>
                <c:pt idx="497">
                  <c:v>146.19499999999999</c:v>
                </c:pt>
                <c:pt idx="498">
                  <c:v>146.33500000000001</c:v>
                </c:pt>
                <c:pt idx="499">
                  <c:v>145.70500000000001</c:v>
                </c:pt>
                <c:pt idx="500">
                  <c:v>146.38999999999999</c:v>
                </c:pt>
                <c:pt idx="501">
                  <c:v>146.465</c:v>
                </c:pt>
                <c:pt idx="502">
                  <c:v>146.47</c:v>
                </c:pt>
                <c:pt idx="503">
                  <c:v>146.35</c:v>
                </c:pt>
                <c:pt idx="504">
                  <c:v>146.375</c:v>
                </c:pt>
                <c:pt idx="505">
                  <c:v>146.24</c:v>
                </c:pt>
                <c:pt idx="506">
                  <c:v>146.21</c:v>
                </c:pt>
                <c:pt idx="507">
                  <c:v>146.185</c:v>
                </c:pt>
                <c:pt idx="508">
                  <c:v>146.19499999999999</c:v>
                </c:pt>
                <c:pt idx="509">
                  <c:v>146.125</c:v>
                </c:pt>
                <c:pt idx="510">
                  <c:v>146.08000000000001</c:v>
                </c:pt>
                <c:pt idx="511">
                  <c:v>146.125</c:v>
                </c:pt>
                <c:pt idx="512">
                  <c:v>146.16499999999999</c:v>
                </c:pt>
                <c:pt idx="513">
                  <c:v>146.16499999999999</c:v>
                </c:pt>
                <c:pt idx="514">
                  <c:v>146.06</c:v>
                </c:pt>
                <c:pt idx="515">
                  <c:v>146.03</c:v>
                </c:pt>
                <c:pt idx="516">
                  <c:v>146.09</c:v>
                </c:pt>
                <c:pt idx="517">
                  <c:v>146.215</c:v>
                </c:pt>
                <c:pt idx="518">
                  <c:v>145.42500000000001</c:v>
                </c:pt>
                <c:pt idx="519">
                  <c:v>145.57</c:v>
                </c:pt>
                <c:pt idx="520">
                  <c:v>146.44499999999999</c:v>
                </c:pt>
                <c:pt idx="521">
                  <c:v>146.46</c:v>
                </c:pt>
                <c:pt idx="522">
                  <c:v>146.51499999999999</c:v>
                </c:pt>
                <c:pt idx="523">
                  <c:v>146.47499999999999</c:v>
                </c:pt>
                <c:pt idx="524">
                  <c:v>146.60499999999999</c:v>
                </c:pt>
                <c:pt idx="525">
                  <c:v>146.41499999999999</c:v>
                </c:pt>
                <c:pt idx="526">
                  <c:v>146.38</c:v>
                </c:pt>
                <c:pt idx="527">
                  <c:v>146.36500000000001</c:v>
                </c:pt>
                <c:pt idx="528">
                  <c:v>146.4</c:v>
                </c:pt>
                <c:pt idx="529">
                  <c:v>146.345</c:v>
                </c:pt>
                <c:pt idx="530">
                  <c:v>146.24</c:v>
                </c:pt>
                <c:pt idx="531">
                  <c:v>146.215</c:v>
                </c:pt>
                <c:pt idx="532">
                  <c:v>146.03</c:v>
                </c:pt>
                <c:pt idx="533">
                  <c:v>146.01499999999999</c:v>
                </c:pt>
                <c:pt idx="534">
                  <c:v>146.095</c:v>
                </c:pt>
                <c:pt idx="535">
                  <c:v>146.02000000000001</c:v>
                </c:pt>
                <c:pt idx="536">
                  <c:v>145.98500000000001</c:v>
                </c:pt>
                <c:pt idx="537">
                  <c:v>146.13499999999999</c:v>
                </c:pt>
                <c:pt idx="538">
                  <c:v>145.32</c:v>
                </c:pt>
                <c:pt idx="539">
                  <c:v>145.41999999999999</c:v>
                </c:pt>
                <c:pt idx="540">
                  <c:v>146.215</c:v>
                </c:pt>
                <c:pt idx="541">
                  <c:v>146.31</c:v>
                </c:pt>
                <c:pt idx="542">
                  <c:v>146.42500000000001</c:v>
                </c:pt>
                <c:pt idx="543">
                  <c:v>146.41</c:v>
                </c:pt>
                <c:pt idx="544">
                  <c:v>146.38999999999999</c:v>
                </c:pt>
                <c:pt idx="545">
                  <c:v>146.285</c:v>
                </c:pt>
                <c:pt idx="546">
                  <c:v>146.25</c:v>
                </c:pt>
                <c:pt idx="547">
                  <c:v>146.26</c:v>
                </c:pt>
                <c:pt idx="548">
                  <c:v>146.375</c:v>
                </c:pt>
                <c:pt idx="549">
                  <c:v>146.345</c:v>
                </c:pt>
                <c:pt idx="550">
                  <c:v>146.31</c:v>
                </c:pt>
                <c:pt idx="551">
                  <c:v>146.285</c:v>
                </c:pt>
                <c:pt idx="552">
                  <c:v>146.38</c:v>
                </c:pt>
                <c:pt idx="553">
                  <c:v>146.41499999999999</c:v>
                </c:pt>
                <c:pt idx="554">
                  <c:v>146.32499999999999</c:v>
                </c:pt>
                <c:pt idx="555">
                  <c:v>146.34</c:v>
                </c:pt>
                <c:pt idx="556">
                  <c:v>146.4</c:v>
                </c:pt>
                <c:pt idx="557">
                  <c:v>146.54499999999999</c:v>
                </c:pt>
                <c:pt idx="558">
                  <c:v>146.285</c:v>
                </c:pt>
                <c:pt idx="559">
                  <c:v>146.35499999999999</c:v>
                </c:pt>
                <c:pt idx="560">
                  <c:v>146.17500000000001</c:v>
                </c:pt>
                <c:pt idx="561">
                  <c:v>145.88999999999999</c:v>
                </c:pt>
                <c:pt idx="562">
                  <c:v>146.44999999999999</c:v>
                </c:pt>
                <c:pt idx="563">
                  <c:v>146.47499999999999</c:v>
                </c:pt>
                <c:pt idx="564">
                  <c:v>146.51499999999999</c:v>
                </c:pt>
                <c:pt idx="565">
                  <c:v>146.38</c:v>
                </c:pt>
                <c:pt idx="566">
                  <c:v>146.37</c:v>
                </c:pt>
                <c:pt idx="567">
                  <c:v>146.35</c:v>
                </c:pt>
                <c:pt idx="568">
                  <c:v>146.58000000000001</c:v>
                </c:pt>
                <c:pt idx="569">
                  <c:v>146.565</c:v>
                </c:pt>
                <c:pt idx="570">
                  <c:v>146.595</c:v>
                </c:pt>
                <c:pt idx="571">
                  <c:v>146.48500000000001</c:v>
                </c:pt>
                <c:pt idx="572">
                  <c:v>146.375</c:v>
                </c:pt>
                <c:pt idx="573">
                  <c:v>146.63</c:v>
                </c:pt>
                <c:pt idx="574">
                  <c:v>146.655</c:v>
                </c:pt>
                <c:pt idx="575">
                  <c:v>146.505</c:v>
                </c:pt>
                <c:pt idx="576">
                  <c:v>146.43</c:v>
                </c:pt>
                <c:pt idx="577">
                  <c:v>146.33500000000001</c:v>
                </c:pt>
                <c:pt idx="578">
                  <c:v>146.1</c:v>
                </c:pt>
                <c:pt idx="579">
                  <c:v>146.245</c:v>
                </c:pt>
                <c:pt idx="580">
                  <c:v>146.11500000000001</c:v>
                </c:pt>
                <c:pt idx="581">
                  <c:v>146.245</c:v>
                </c:pt>
                <c:pt idx="582">
                  <c:v>146.495</c:v>
                </c:pt>
                <c:pt idx="583">
                  <c:v>146.63</c:v>
                </c:pt>
                <c:pt idx="584">
                  <c:v>146.785</c:v>
                </c:pt>
                <c:pt idx="585">
                  <c:v>146.86500000000001</c:v>
                </c:pt>
                <c:pt idx="586">
                  <c:v>146.91999999999999</c:v>
                </c:pt>
                <c:pt idx="587">
                  <c:v>146.86500000000001</c:v>
                </c:pt>
                <c:pt idx="588">
                  <c:v>146.93</c:v>
                </c:pt>
                <c:pt idx="589">
                  <c:v>147.02000000000001</c:v>
                </c:pt>
                <c:pt idx="590">
                  <c:v>147.04</c:v>
                </c:pt>
                <c:pt idx="591">
                  <c:v>147.06</c:v>
                </c:pt>
                <c:pt idx="592">
                  <c:v>146.97499999999999</c:v>
                </c:pt>
                <c:pt idx="593">
                  <c:v>146.91999999999999</c:v>
                </c:pt>
                <c:pt idx="594">
                  <c:v>146.55500000000001</c:v>
                </c:pt>
                <c:pt idx="595">
                  <c:v>146.54499999999999</c:v>
                </c:pt>
                <c:pt idx="596">
                  <c:v>146.80000000000001</c:v>
                </c:pt>
                <c:pt idx="597">
                  <c:v>146.73500000000001</c:v>
                </c:pt>
                <c:pt idx="598">
                  <c:v>146.60499999999999</c:v>
                </c:pt>
                <c:pt idx="599">
                  <c:v>146.68</c:v>
                </c:pt>
                <c:pt idx="600">
                  <c:v>146.42500000000001</c:v>
                </c:pt>
                <c:pt idx="601">
                  <c:v>146.42500000000001</c:v>
                </c:pt>
                <c:pt idx="602">
                  <c:v>146.41499999999999</c:v>
                </c:pt>
                <c:pt idx="603">
                  <c:v>146.52500000000001</c:v>
                </c:pt>
                <c:pt idx="604">
                  <c:v>146.87</c:v>
                </c:pt>
                <c:pt idx="605">
                  <c:v>146.91499999999999</c:v>
                </c:pt>
                <c:pt idx="606">
                  <c:v>147.06</c:v>
                </c:pt>
                <c:pt idx="607">
                  <c:v>147.09</c:v>
                </c:pt>
                <c:pt idx="608">
                  <c:v>147.09</c:v>
                </c:pt>
                <c:pt idx="609">
                  <c:v>146.99</c:v>
                </c:pt>
                <c:pt idx="610">
                  <c:v>147.065</c:v>
                </c:pt>
                <c:pt idx="611">
                  <c:v>147.155</c:v>
                </c:pt>
                <c:pt idx="612">
                  <c:v>147.17500000000001</c:v>
                </c:pt>
                <c:pt idx="613">
                  <c:v>147.11500000000001</c:v>
                </c:pt>
                <c:pt idx="614">
                  <c:v>146.97999999999999</c:v>
                </c:pt>
                <c:pt idx="615">
                  <c:v>147.01499999999999</c:v>
                </c:pt>
                <c:pt idx="616">
                  <c:v>146.97</c:v>
                </c:pt>
                <c:pt idx="617">
                  <c:v>147.07499999999999</c:v>
                </c:pt>
                <c:pt idx="618">
                  <c:v>147.095</c:v>
                </c:pt>
                <c:pt idx="619">
                  <c:v>147.13499999999999</c:v>
                </c:pt>
                <c:pt idx="620">
                  <c:v>147.24</c:v>
                </c:pt>
                <c:pt idx="621">
                  <c:v>147.375</c:v>
                </c:pt>
                <c:pt idx="622">
                  <c:v>147.69499999999999</c:v>
                </c:pt>
                <c:pt idx="623">
                  <c:v>147.72</c:v>
                </c:pt>
                <c:pt idx="624">
                  <c:v>147.88499999999999</c:v>
                </c:pt>
                <c:pt idx="625">
                  <c:v>148.04</c:v>
                </c:pt>
              </c:numCache>
            </c:numRef>
          </c:val>
          <c:smooth val="0"/>
          <c:extLst>
            <c:ext xmlns:c16="http://schemas.microsoft.com/office/drawing/2014/chart" uri="{C3380CC4-5D6E-409C-BE32-E72D297353CC}">
              <c16:uniqueId val="{00000002-EB90-4395-B28B-9C6B4C4075E5}"/>
            </c:ext>
          </c:extLst>
        </c:ser>
        <c:dLbls>
          <c:showLegendKey val="0"/>
          <c:showVal val="0"/>
          <c:showCatName val="0"/>
          <c:showSerName val="0"/>
          <c:showPercent val="0"/>
          <c:showBubbleSize val="0"/>
        </c:dLbls>
        <c:marker val="1"/>
        <c:smooth val="0"/>
        <c:axId val="3"/>
        <c:axId val="4"/>
      </c:lineChart>
      <c:dateAx>
        <c:axId val="405260576"/>
        <c:scaling>
          <c:orientation val="minMax"/>
        </c:scaling>
        <c:delete val="0"/>
        <c:axPos val="b"/>
        <c:numFmt formatCode="mmm/yy" sourceLinked="0"/>
        <c:majorTickMark val="none"/>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in val="-2"/>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60576"/>
        <c:crosses val="autoZero"/>
        <c:crossBetween val="midCat"/>
      </c:valAx>
      <c:dateAx>
        <c:axId val="3"/>
        <c:scaling>
          <c:orientation val="minMax"/>
        </c:scaling>
        <c:delete val="1"/>
        <c:axPos val="b"/>
        <c:numFmt formatCode="m/d/yyyy" sourceLinked="1"/>
        <c:majorTickMark val="out"/>
        <c:minorTickMark val="none"/>
        <c:tickLblPos val="nextTo"/>
        <c:crossAx val="4"/>
        <c:crossesAt val="100"/>
        <c:auto val="1"/>
        <c:lblOffset val="100"/>
        <c:baseTimeUnit val="days"/>
      </c:dateAx>
      <c:valAx>
        <c:axId val="4"/>
        <c:scaling>
          <c:orientation val="minMax"/>
          <c:min val="14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теңге/доллар</a:t>
                </a:r>
              </a:p>
            </c:rich>
          </c:tx>
          <c:layout>
            <c:manualLayout>
              <c:xMode val="edge"/>
              <c:yMode val="edge"/>
              <c:x val="0.95701021923391794"/>
              <c:y val="0.250000782504452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plotArea>
    <c:legend>
      <c:legendPos val="r"/>
      <c:layout>
        <c:manualLayout>
          <c:xMode val="edge"/>
          <c:yMode val="edge"/>
          <c:x val="9.3458029222062301E-3"/>
          <c:y val="0.84295135639321783"/>
          <c:w val="0.98504762800053669"/>
          <c:h val="0.147436358912882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83792324274721E-2"/>
          <c:y val="4.1055718475073312E-2"/>
          <c:w val="0.85461140883236508"/>
          <c:h val="0.66862170087976536"/>
        </c:manualLayout>
      </c:layout>
      <c:lineChart>
        <c:grouping val="standard"/>
        <c:varyColors val="0"/>
        <c:ser>
          <c:idx val="1"/>
          <c:order val="1"/>
          <c:tx>
            <c:strRef>
              <c:f>'2.3.1.5-график'!$D$4</c:f>
              <c:strCache>
                <c:ptCount val="1"/>
                <c:pt idx="0">
                  <c:v>Нарық асимметриясының түрлендірілген индексі</c:v>
                </c:pt>
              </c:strCache>
            </c:strRef>
          </c:tx>
          <c:spPr>
            <a:ln w="12700">
              <a:solidFill>
                <a:srgbClr val="3366FF"/>
              </a:solidFill>
              <a:prstDash val="solid"/>
            </a:ln>
          </c:spPr>
          <c:marker>
            <c:symbol val="none"/>
          </c:marker>
          <c:cat>
            <c:numRef>
              <c:f>'2.3.1.5-график'!$B$44:$B$682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'2.3.1.5-график'!$D$44:$D$682</c:f>
              <c:numCache>
                <c:formatCode>0.000</c:formatCode>
                <c:ptCount val="639"/>
                <c:pt idx="0">
                  <c:v>3.9580870637816727E-2</c:v>
                </c:pt>
                <c:pt idx="1">
                  <c:v>2.6278409090909092E-2</c:v>
                </c:pt>
                <c:pt idx="2">
                  <c:v>8.9031339031339033E-3</c:v>
                </c:pt>
                <c:pt idx="3">
                  <c:v>8.1823984680443634E-2</c:v>
                </c:pt>
                <c:pt idx="4">
                  <c:v>0.10552821774565585</c:v>
                </c:pt>
                <c:pt idx="5">
                  <c:v>8.6179096189988036E-2</c:v>
                </c:pt>
                <c:pt idx="6">
                  <c:v>4.7542837525369308E-2</c:v>
                </c:pt>
                <c:pt idx="7">
                  <c:v>1.9555660012166121E-2</c:v>
                </c:pt>
                <c:pt idx="8">
                  <c:v>-7.7698327796858289E-3</c:v>
                </c:pt>
                <c:pt idx="9">
                  <c:v>2.7978650137741048E-2</c:v>
                </c:pt>
                <c:pt idx="10">
                  <c:v>-8.8840978365920757E-3</c:v>
                </c:pt>
                <c:pt idx="11">
                  <c:v>1.9226800577835868E-2</c:v>
                </c:pt>
                <c:pt idx="12">
                  <c:v>0.11061897907208504</c:v>
                </c:pt>
                <c:pt idx="13">
                  <c:v>0.18047859953424877</c:v>
                </c:pt>
                <c:pt idx="14">
                  <c:v>9.6786110084964905E-2</c:v>
                </c:pt>
                <c:pt idx="15">
                  <c:v>0.11497802589381162</c:v>
                </c:pt>
                <c:pt idx="16">
                  <c:v>1.1350059737156512E-2</c:v>
                </c:pt>
                <c:pt idx="17">
                  <c:v>0.12308682591903876</c:v>
                </c:pt>
                <c:pt idx="18">
                  <c:v>-2.4849899933288858E-2</c:v>
                </c:pt>
                <c:pt idx="19">
                  <c:v>-3.7312910407011748E-2</c:v>
                </c:pt>
                <c:pt idx="20">
                  <c:v>0.14104964947661577</c:v>
                </c:pt>
                <c:pt idx="21">
                  <c:v>2.5717111770524232E-2</c:v>
                </c:pt>
                <c:pt idx="22">
                  <c:v>8.485596526415552E-4</c:v>
                </c:pt>
                <c:pt idx="23">
                  <c:v>0.10129933607592359</c:v>
                </c:pt>
                <c:pt idx="24">
                  <c:v>1.9890038809831825E-2</c:v>
                </c:pt>
                <c:pt idx="25">
                  <c:v>-6.7806889859291605E-2</c:v>
                </c:pt>
                <c:pt idx="26">
                  <c:v>-3.8572574178027265E-2</c:v>
                </c:pt>
                <c:pt idx="27">
                  <c:v>-2.5430586059415096E-3</c:v>
                </c:pt>
                <c:pt idx="28">
                  <c:v>-0.15032964777712218</c:v>
                </c:pt>
                <c:pt idx="29">
                  <c:v>-0.22867442551238085</c:v>
                </c:pt>
                <c:pt idx="30">
                  <c:v>-0.32476743418882364</c:v>
                </c:pt>
                <c:pt idx="31">
                  <c:v>-8.4710391822827941E-2</c:v>
                </c:pt>
                <c:pt idx="32">
                  <c:v>1.5811011904761904E-2</c:v>
                </c:pt>
                <c:pt idx="33">
                  <c:v>0.17652894904684288</c:v>
                </c:pt>
                <c:pt idx="34">
                  <c:v>0.22671555215059647</c:v>
                </c:pt>
                <c:pt idx="35">
                  <c:v>0.25767147218153907</c:v>
                </c:pt>
                <c:pt idx="36">
                  <c:v>4.0091236073339767E-2</c:v>
                </c:pt>
                <c:pt idx="37">
                  <c:v>0.12780617915092243</c:v>
                </c:pt>
                <c:pt idx="38">
                  <c:v>5.6353591160220998E-2</c:v>
                </c:pt>
                <c:pt idx="39">
                  <c:v>7.0375620127569094E-2</c:v>
                </c:pt>
                <c:pt idx="40">
                  <c:v>0.20940550133096716</c:v>
                </c:pt>
                <c:pt idx="41">
                  <c:v>5.6099084096586177E-2</c:v>
                </c:pt>
                <c:pt idx="42">
                  <c:v>1.6128447682215215E-3</c:v>
                </c:pt>
                <c:pt idx="43">
                  <c:v>3.6065341913584611E-2</c:v>
                </c:pt>
                <c:pt idx="44">
                  <c:v>3.7342767295597483E-2</c:v>
                </c:pt>
                <c:pt idx="45">
                  <c:v>-9.5812973076554564E-2</c:v>
                </c:pt>
                <c:pt idx="46">
                  <c:v>9.1307914541498739E-2</c:v>
                </c:pt>
                <c:pt idx="47">
                  <c:v>-2.9410418383228051E-2</c:v>
                </c:pt>
                <c:pt idx="48">
                  <c:v>-8.2341688012710357E-2</c:v>
                </c:pt>
                <c:pt idx="49">
                  <c:v>4.0235800505286794E-2</c:v>
                </c:pt>
                <c:pt idx="50">
                  <c:v>0.28517797552836482</c:v>
                </c:pt>
                <c:pt idx="51">
                  <c:v>0.18349971679410931</c:v>
                </c:pt>
                <c:pt idx="52">
                  <c:v>0.10091743119266056</c:v>
                </c:pt>
                <c:pt idx="53">
                  <c:v>0.15420988067358091</c:v>
                </c:pt>
                <c:pt idx="54">
                  <c:v>-0.10835362427420865</c:v>
                </c:pt>
                <c:pt idx="55">
                  <c:v>-9.0665091154625246E-2</c:v>
                </c:pt>
                <c:pt idx="56">
                  <c:v>-0.52655469813890154</c:v>
                </c:pt>
                <c:pt idx="57">
                  <c:v>-8.9983931440814138E-2</c:v>
                </c:pt>
                <c:pt idx="58">
                  <c:v>2.2879273868832321E-2</c:v>
                </c:pt>
                <c:pt idx="59">
                  <c:v>4.1401273885350316E-2</c:v>
                </c:pt>
                <c:pt idx="60">
                  <c:v>8.2986605870618416E-2</c:v>
                </c:pt>
                <c:pt idx="61">
                  <c:v>-0.12073775573465592</c:v>
                </c:pt>
                <c:pt idx="62">
                  <c:v>-8.9831117499101689E-3</c:v>
                </c:pt>
                <c:pt idx="63">
                  <c:v>4.5426749366646285E-2</c:v>
                </c:pt>
                <c:pt idx="64">
                  <c:v>-2.5360911020115371E-2</c:v>
                </c:pt>
                <c:pt idx="65">
                  <c:v>-1.4058106841611996E-2</c:v>
                </c:pt>
                <c:pt idx="66">
                  <c:v>9.1607378958635022E-2</c:v>
                </c:pt>
                <c:pt idx="67">
                  <c:v>-0.16733601070950468</c:v>
                </c:pt>
                <c:pt idx="68">
                  <c:v>-5.2052052052052052E-2</c:v>
                </c:pt>
                <c:pt idx="69">
                  <c:v>-4.8586143231950249E-4</c:v>
                </c:pt>
                <c:pt idx="70">
                  <c:v>2.3646638905413443E-2</c:v>
                </c:pt>
                <c:pt idx="71">
                  <c:v>-0.35166406656266253</c:v>
                </c:pt>
                <c:pt idx="72">
                  <c:v>-4.4737522627359708E-2</c:v>
                </c:pt>
                <c:pt idx="73">
                  <c:v>-0.10101351351351351</c:v>
                </c:pt>
                <c:pt idx="74">
                  <c:v>1.1213027315338613E-2</c:v>
                </c:pt>
                <c:pt idx="75">
                  <c:v>4.3327556325823221E-4</c:v>
                </c:pt>
                <c:pt idx="76">
                  <c:v>8.1629886677872368E-2</c:v>
                </c:pt>
                <c:pt idx="77">
                  <c:v>-3.1223003825743553E-2</c:v>
                </c:pt>
                <c:pt idx="78">
                  <c:v>3.5162577535458893E-2</c:v>
                </c:pt>
                <c:pt idx="79">
                  <c:v>-7.8717020815935179E-3</c:v>
                </c:pt>
                <c:pt idx="80">
                  <c:v>4.693544227628299E-2</c:v>
                </c:pt>
                <c:pt idx="81">
                  <c:v>1.9287895040844955E-2</c:v>
                </c:pt>
                <c:pt idx="82">
                  <c:v>-1.3520542394203494E-2</c:v>
                </c:pt>
                <c:pt idx="83">
                  <c:v>-1.8459669127955883E-2</c:v>
                </c:pt>
                <c:pt idx="84">
                  <c:v>-3.4509063169748264E-2</c:v>
                </c:pt>
                <c:pt idx="85">
                  <c:v>-8.2491292532629087E-2</c:v>
                </c:pt>
                <c:pt idx="86">
                  <c:v>9.5629295532646041E-2</c:v>
                </c:pt>
                <c:pt idx="87">
                  <c:v>6.9216970831383562E-2</c:v>
                </c:pt>
                <c:pt idx="88">
                  <c:v>7.4893009985734671E-2</c:v>
                </c:pt>
                <c:pt idx="89">
                  <c:v>-8.7735204457058763E-2</c:v>
                </c:pt>
                <c:pt idx="90">
                  <c:v>1.6827085444106722E-2</c:v>
                </c:pt>
                <c:pt idx="91">
                  <c:v>0.12344404979040671</c:v>
                </c:pt>
                <c:pt idx="92">
                  <c:v>0.32752826153376108</c:v>
                </c:pt>
                <c:pt idx="93">
                  <c:v>9.0841765540466801E-2</c:v>
                </c:pt>
                <c:pt idx="94">
                  <c:v>0.18707502266545784</c:v>
                </c:pt>
                <c:pt idx="95">
                  <c:v>0.13741306918662052</c:v>
                </c:pt>
                <c:pt idx="96">
                  <c:v>0.10288770477714165</c:v>
                </c:pt>
                <c:pt idx="97">
                  <c:v>4.5850769718852446E-3</c:v>
                </c:pt>
                <c:pt idx="98">
                  <c:v>-1.7254279213937792E-2</c:v>
                </c:pt>
                <c:pt idx="99">
                  <c:v>6.7394282050534784E-2</c:v>
                </c:pt>
                <c:pt idx="100">
                  <c:v>9.1368976704118476E-2</c:v>
                </c:pt>
                <c:pt idx="101">
                  <c:v>8.4185348466372767E-2</c:v>
                </c:pt>
                <c:pt idx="102">
                  <c:v>-2.8058849090570489E-2</c:v>
                </c:pt>
                <c:pt idx="103">
                  <c:v>3.4568748570121252E-2</c:v>
                </c:pt>
                <c:pt idx="104">
                  <c:v>-5.2854122621564484E-4</c:v>
                </c:pt>
                <c:pt idx="105">
                  <c:v>9.8017406779189728E-2</c:v>
                </c:pt>
                <c:pt idx="106">
                  <c:v>6.5850072625500411E-2</c:v>
                </c:pt>
                <c:pt idx="107">
                  <c:v>0.16554895573864725</c:v>
                </c:pt>
                <c:pt idx="108">
                  <c:v>6.8659164846507602E-3</c:v>
                </c:pt>
                <c:pt idx="109">
                  <c:v>1.8003680310339682E-2</c:v>
                </c:pt>
                <c:pt idx="110">
                  <c:v>5.6632044086649569E-2</c:v>
                </c:pt>
                <c:pt idx="111">
                  <c:v>1.3042226324971628E-2</c:v>
                </c:pt>
                <c:pt idx="112">
                  <c:v>0.12147568086468037</c:v>
                </c:pt>
                <c:pt idx="113">
                  <c:v>1.1025537089582489E-2</c:v>
                </c:pt>
                <c:pt idx="114">
                  <c:v>2.9418604651162791E-2</c:v>
                </c:pt>
                <c:pt idx="115">
                  <c:v>7.7151545152393752E-2</c:v>
                </c:pt>
                <c:pt idx="116">
                  <c:v>4.1636130450714549E-2</c:v>
                </c:pt>
                <c:pt idx="117">
                  <c:v>7.1784316099608503E-2</c:v>
                </c:pt>
                <c:pt idx="118">
                  <c:v>3.940543908339874E-2</c:v>
                </c:pt>
                <c:pt idx="119">
                  <c:v>4.1204887752202331E-2</c:v>
                </c:pt>
                <c:pt idx="120">
                  <c:v>-2.6547099791475095E-2</c:v>
                </c:pt>
                <c:pt idx="121">
                  <c:v>-2.8455957486309639E-3</c:v>
                </c:pt>
                <c:pt idx="122">
                  <c:v>2.0368143961062256E-2</c:v>
                </c:pt>
                <c:pt idx="123">
                  <c:v>1.433016433248635E-2</c:v>
                </c:pt>
                <c:pt idx="124">
                  <c:v>5.3554040895813046E-2</c:v>
                </c:pt>
                <c:pt idx="125">
                  <c:v>-7.0586369164067041E-3</c:v>
                </c:pt>
                <c:pt idx="126">
                  <c:v>7.3555243281222555E-3</c:v>
                </c:pt>
                <c:pt idx="127">
                  <c:v>4.5849630595393306E-2</c:v>
                </c:pt>
                <c:pt idx="128">
                  <c:v>3.9382573571840739E-2</c:v>
                </c:pt>
                <c:pt idx="129">
                  <c:v>0.43496894953205634</c:v>
                </c:pt>
                <c:pt idx="130">
                  <c:v>6.9920186232125042E-3</c:v>
                </c:pt>
                <c:pt idx="131">
                  <c:v>2.2960725075528703E-2</c:v>
                </c:pt>
                <c:pt idx="132">
                  <c:v>-2.5349478243748769E-2</c:v>
                </c:pt>
                <c:pt idx="133">
                  <c:v>0.29222189405653332</c:v>
                </c:pt>
                <c:pt idx="134">
                  <c:v>0.37227494738514078</c:v>
                </c:pt>
                <c:pt idx="135">
                  <c:v>0.35623399487836105</c:v>
                </c:pt>
                <c:pt idx="136">
                  <c:v>3.4225715694520986E-2</c:v>
                </c:pt>
                <c:pt idx="137">
                  <c:v>5.595872617058386E-2</c:v>
                </c:pt>
                <c:pt idx="138">
                  <c:v>0.1063137813735405</c:v>
                </c:pt>
                <c:pt idx="139">
                  <c:v>-1.0593298267554346E-2</c:v>
                </c:pt>
                <c:pt idx="140">
                  <c:v>5.2165517001417874E-2</c:v>
                </c:pt>
                <c:pt idx="141">
                  <c:v>7.1736564639232045E-2</c:v>
                </c:pt>
                <c:pt idx="142">
                  <c:v>9.6792206986411861E-2</c:v>
                </c:pt>
                <c:pt idx="143">
                  <c:v>-1.248462888736612E-3</c:v>
                </c:pt>
                <c:pt idx="144">
                  <c:v>4.4054325857506911E-2</c:v>
                </c:pt>
                <c:pt idx="145">
                  <c:v>1.0976204098065391E-2</c:v>
                </c:pt>
                <c:pt idx="146">
                  <c:v>1.8940256585439914E-2</c:v>
                </c:pt>
                <c:pt idx="147">
                  <c:v>-2.865771664131561E-3</c:v>
                </c:pt>
                <c:pt idx="148">
                  <c:v>0.10724661335074262</c:v>
                </c:pt>
                <c:pt idx="149">
                  <c:v>2.0180049543834209E-2</c:v>
                </c:pt>
                <c:pt idx="150">
                  <c:v>-3.5413846451363374E-3</c:v>
                </c:pt>
                <c:pt idx="151">
                  <c:v>3.832095131850656E-2</c:v>
                </c:pt>
                <c:pt idx="152">
                  <c:v>2.3033848403794716E-2</c:v>
                </c:pt>
                <c:pt idx="153">
                  <c:v>-1.192504258943782E-2</c:v>
                </c:pt>
                <c:pt idx="154">
                  <c:v>0.21299225482709719</c:v>
                </c:pt>
                <c:pt idx="155">
                  <c:v>-2.7407441817252753E-3</c:v>
                </c:pt>
                <c:pt idx="156">
                  <c:v>0.17016139516743123</c:v>
                </c:pt>
                <c:pt idx="157">
                  <c:v>-1.2498156614068721E-2</c:v>
                </c:pt>
                <c:pt idx="158">
                  <c:v>0.18867256637168142</c:v>
                </c:pt>
                <c:pt idx="159">
                  <c:v>2.0645001503706194E-2</c:v>
                </c:pt>
                <c:pt idx="160">
                  <c:v>1.2171196047086178E-3</c:v>
                </c:pt>
                <c:pt idx="161">
                  <c:v>-1.7652832510511127E-2</c:v>
                </c:pt>
                <c:pt idx="162">
                  <c:v>-5.1780638386471857E-3</c:v>
                </c:pt>
                <c:pt idx="163">
                  <c:v>1.0727337026995167E-2</c:v>
                </c:pt>
                <c:pt idx="164">
                  <c:v>9.8407755632209618E-2</c:v>
                </c:pt>
                <c:pt idx="165">
                  <c:v>-4.2236573926282446E-3</c:v>
                </c:pt>
                <c:pt idx="166">
                  <c:v>0.12342830117907989</c:v>
                </c:pt>
                <c:pt idx="167">
                  <c:v>-2.0037723053448055E-2</c:v>
                </c:pt>
                <c:pt idx="168">
                  <c:v>0.2395742322181825</c:v>
                </c:pt>
                <c:pt idx="169">
                  <c:v>1.9596942321056288E-2</c:v>
                </c:pt>
                <c:pt idx="170">
                  <c:v>9.8851942180715011E-2</c:v>
                </c:pt>
                <c:pt idx="171">
                  <c:v>-7.4819956718659458E-2</c:v>
                </c:pt>
                <c:pt idx="172">
                  <c:v>0.14383766039988063</c:v>
                </c:pt>
                <c:pt idx="173">
                  <c:v>0.12944398307430696</c:v>
                </c:pt>
                <c:pt idx="174">
                  <c:v>-0.11453549578139542</c:v>
                </c:pt>
                <c:pt idx="175">
                  <c:v>-0.21369069177834119</c:v>
                </c:pt>
                <c:pt idx="176">
                  <c:v>-0.36825004178505766</c:v>
                </c:pt>
                <c:pt idx="177">
                  <c:v>-0.37984174309041274</c:v>
                </c:pt>
                <c:pt idx="178">
                  <c:v>-0.50115696916151287</c:v>
                </c:pt>
                <c:pt idx="179">
                  <c:v>-0.45104751910106605</c:v>
                </c:pt>
                <c:pt idx="180">
                  <c:v>-0.54457948781127974</c:v>
                </c:pt>
                <c:pt idx="181">
                  <c:v>-0.2703021169831587</c:v>
                </c:pt>
                <c:pt idx="182">
                  <c:v>-0.13380387240942349</c:v>
                </c:pt>
                <c:pt idx="183">
                  <c:v>-0.48399295578830293</c:v>
                </c:pt>
                <c:pt idx="184">
                  <c:v>-4.7869169758129555E-2</c:v>
                </c:pt>
                <c:pt idx="185">
                  <c:v>-4.4174787915941691E-4</c:v>
                </c:pt>
                <c:pt idx="186">
                  <c:v>-0.25508839696924679</c:v>
                </c:pt>
                <c:pt idx="187">
                  <c:v>-0.13625377643504533</c:v>
                </c:pt>
                <c:pt idx="188">
                  <c:v>-0.11306256860592755</c:v>
                </c:pt>
                <c:pt idx="189">
                  <c:v>-8.4936297776667502E-4</c:v>
                </c:pt>
                <c:pt idx="190">
                  <c:v>-0.12514273729346787</c:v>
                </c:pt>
                <c:pt idx="191">
                  <c:v>6.7784844370489095E-2</c:v>
                </c:pt>
                <c:pt idx="192">
                  <c:v>0.46423103525992243</c:v>
                </c:pt>
                <c:pt idx="193">
                  <c:v>0.12421304419094568</c:v>
                </c:pt>
                <c:pt idx="194">
                  <c:v>-3.5802550344399861E-3</c:v>
                </c:pt>
                <c:pt idx="195">
                  <c:v>9.5573620252561914E-2</c:v>
                </c:pt>
                <c:pt idx="196">
                  <c:v>0.37119119743406986</c:v>
                </c:pt>
                <c:pt idx="197">
                  <c:v>-0.39824721147279762</c:v>
                </c:pt>
                <c:pt idx="198">
                  <c:v>-6.9982608695652176E-2</c:v>
                </c:pt>
                <c:pt idx="199">
                  <c:v>-0.16573816155988857</c:v>
                </c:pt>
                <c:pt idx="200">
                  <c:v>-0.22250643351006108</c:v>
                </c:pt>
                <c:pt idx="201">
                  <c:v>-0.28071823848835553</c:v>
                </c:pt>
                <c:pt idx="202">
                  <c:v>-8.0773781962236967E-3</c:v>
                </c:pt>
                <c:pt idx="203">
                  <c:v>-0.28531791907514453</c:v>
                </c:pt>
                <c:pt idx="204">
                  <c:v>-0.40912052117263842</c:v>
                </c:pt>
                <c:pt idx="205">
                  <c:v>-1.0083008957463771E-2</c:v>
                </c:pt>
                <c:pt idx="206">
                  <c:v>-5.7832792207792208E-2</c:v>
                </c:pt>
                <c:pt idx="207">
                  <c:v>2.9018490494656199E-2</c:v>
                </c:pt>
                <c:pt idx="208">
                  <c:v>4.6428704082011659E-3</c:v>
                </c:pt>
                <c:pt idx="209">
                  <c:v>-0.24839068908384715</c:v>
                </c:pt>
                <c:pt idx="210">
                  <c:v>-0.46011436190671556</c:v>
                </c:pt>
                <c:pt idx="211">
                  <c:v>-0.68722466960352424</c:v>
                </c:pt>
                <c:pt idx="212">
                  <c:v>-0.20243016724677382</c:v>
                </c:pt>
                <c:pt idx="213">
                  <c:v>-4.5623972384584259E-3</c:v>
                </c:pt>
                <c:pt idx="214">
                  <c:v>-6.4481923407485126E-2</c:v>
                </c:pt>
                <c:pt idx="215">
                  <c:v>-9.1021172677051468E-2</c:v>
                </c:pt>
                <c:pt idx="216">
                  <c:v>-0.38040499218555346</c:v>
                </c:pt>
                <c:pt idx="217">
                  <c:v>-0.68740902474526933</c:v>
                </c:pt>
                <c:pt idx="218">
                  <c:v>-0.2818801229200118</c:v>
                </c:pt>
                <c:pt idx="219">
                  <c:v>-9.6039182282793872E-2</c:v>
                </c:pt>
                <c:pt idx="220">
                  <c:v>-0.43803644029513628</c:v>
                </c:pt>
                <c:pt idx="221">
                  <c:v>-0.22759014103900702</c:v>
                </c:pt>
                <c:pt idx="222">
                  <c:v>2.8591851322373124E-3</c:v>
                </c:pt>
                <c:pt idx="223">
                  <c:v>0.25432817527194729</c:v>
                </c:pt>
                <c:pt idx="224">
                  <c:v>0.22807169827698451</c:v>
                </c:pt>
                <c:pt idx="225">
                  <c:v>0.29030417734471925</c:v>
                </c:pt>
                <c:pt idx="226">
                  <c:v>4.4328802408757854E-2</c:v>
                </c:pt>
                <c:pt idx="227">
                  <c:v>-0.17640232108317214</c:v>
                </c:pt>
                <c:pt idx="228">
                  <c:v>-0.11615017064846417</c:v>
                </c:pt>
                <c:pt idx="229">
                  <c:v>-0.3152220173074195</c:v>
                </c:pt>
                <c:pt idx="230">
                  <c:v>-0.35836985948175842</c:v>
                </c:pt>
                <c:pt idx="231">
                  <c:v>-4.5229438930922669E-2</c:v>
                </c:pt>
                <c:pt idx="232">
                  <c:v>5.704915792710006E-2</c:v>
                </c:pt>
                <c:pt idx="233">
                  <c:v>0.45711808292606021</c:v>
                </c:pt>
                <c:pt idx="234">
                  <c:v>5.6996121722325904E-2</c:v>
                </c:pt>
                <c:pt idx="235">
                  <c:v>-0.39969793286896149</c:v>
                </c:pt>
                <c:pt idx="236">
                  <c:v>-1.4597698941666827E-2</c:v>
                </c:pt>
                <c:pt idx="237">
                  <c:v>-0.29757785467128028</c:v>
                </c:pt>
                <c:pt idx="238">
                  <c:v>-1.1681990265008112E-2</c:v>
                </c:pt>
                <c:pt idx="239">
                  <c:v>-0.29184978552067159</c:v>
                </c:pt>
                <c:pt idx="240">
                  <c:v>-0.28576977967690448</c:v>
                </c:pt>
                <c:pt idx="241">
                  <c:v>-4.2060552321839736E-2</c:v>
                </c:pt>
                <c:pt idx="242">
                  <c:v>-0.31712368779762434</c:v>
                </c:pt>
                <c:pt idx="243">
                  <c:v>-0.61396879029031259</c:v>
                </c:pt>
                <c:pt idx="244">
                  <c:v>-0.5717411331183786</c:v>
                </c:pt>
                <c:pt idx="245">
                  <c:v>-5.9218773956726825E-2</c:v>
                </c:pt>
                <c:pt idx="246">
                  <c:v>5.7163341827095428E-3</c:v>
                </c:pt>
                <c:pt idx="247">
                  <c:v>-0.32393878197513265</c:v>
                </c:pt>
                <c:pt idx="248">
                  <c:v>-2.3488688109890585E-3</c:v>
                </c:pt>
                <c:pt idx="249">
                  <c:v>1.5672976797586308E-2</c:v>
                </c:pt>
                <c:pt idx="250">
                  <c:v>-1.1070758346946766E-3</c:v>
                </c:pt>
                <c:pt idx="251">
                  <c:v>-0.18732394366197183</c:v>
                </c:pt>
                <c:pt idx="252">
                  <c:v>-0.13930818242116053</c:v>
                </c:pt>
                <c:pt idx="253">
                  <c:v>-7.2028811524609843E-3</c:v>
                </c:pt>
                <c:pt idx="254">
                  <c:v>-0.26921774466644088</c:v>
                </c:pt>
                <c:pt idx="255">
                  <c:v>-0.13371150729335493</c:v>
                </c:pt>
                <c:pt idx="256">
                  <c:v>-3.5787583376090303E-2</c:v>
                </c:pt>
                <c:pt idx="257">
                  <c:v>-8.8318966895037987E-2</c:v>
                </c:pt>
                <c:pt idx="258">
                  <c:v>-0.22785446822779859</c:v>
                </c:pt>
                <c:pt idx="259">
                  <c:v>-2.8684907325684024E-2</c:v>
                </c:pt>
                <c:pt idx="260">
                  <c:v>-1.7379440625491946E-2</c:v>
                </c:pt>
                <c:pt idx="261">
                  <c:v>-0.14174611138986454</c:v>
                </c:pt>
                <c:pt idx="262">
                  <c:v>-2.1549893022932486E-2</c:v>
                </c:pt>
                <c:pt idx="263">
                  <c:v>-2.9658272874881508E-3</c:v>
                </c:pt>
                <c:pt idx="264">
                  <c:v>0.1861441567529741</c:v>
                </c:pt>
                <c:pt idx="265">
                  <c:v>9.2620451852542168E-2</c:v>
                </c:pt>
                <c:pt idx="266">
                  <c:v>-6.9795765411279744E-3</c:v>
                </c:pt>
                <c:pt idx="267">
                  <c:v>3.2868427683981024E-3</c:v>
                </c:pt>
                <c:pt idx="268">
                  <c:v>-0.10119538334707337</c:v>
                </c:pt>
                <c:pt idx="269">
                  <c:v>-3.2740615297770254E-2</c:v>
                </c:pt>
                <c:pt idx="270">
                  <c:v>0.11220448817952718</c:v>
                </c:pt>
                <c:pt idx="271">
                  <c:v>-0.10579331863252479</c:v>
                </c:pt>
                <c:pt idx="272">
                  <c:v>-0.2678783692614129</c:v>
                </c:pt>
                <c:pt idx="273">
                  <c:v>-0.15034534232131644</c:v>
                </c:pt>
                <c:pt idx="274">
                  <c:v>-0.11154354454353414</c:v>
                </c:pt>
                <c:pt idx="275">
                  <c:v>-0.20542644568573815</c:v>
                </c:pt>
                <c:pt idx="276">
                  <c:v>-0.31417035664736526</c:v>
                </c:pt>
                <c:pt idx="277">
                  <c:v>-9.4883031241900187E-2</c:v>
                </c:pt>
                <c:pt idx="278">
                  <c:v>3.4923799547190215E-2</c:v>
                </c:pt>
                <c:pt idx="279">
                  <c:v>2.9931569873822041E-3</c:v>
                </c:pt>
                <c:pt idx="280">
                  <c:v>-0.10712535589561636</c:v>
                </c:pt>
                <c:pt idx="281">
                  <c:v>-2.5247971145175834E-3</c:v>
                </c:pt>
                <c:pt idx="282">
                  <c:v>1.6187008650077689E-2</c:v>
                </c:pt>
                <c:pt idx="283">
                  <c:v>-4.1575492341356671E-2</c:v>
                </c:pt>
                <c:pt idx="284">
                  <c:v>-0.36177110348866393</c:v>
                </c:pt>
                <c:pt idx="285">
                  <c:v>0.20710070620102544</c:v>
                </c:pt>
                <c:pt idx="286">
                  <c:v>0.28031879566083684</c:v>
                </c:pt>
                <c:pt idx="287">
                  <c:v>-4.5841542358570221E-2</c:v>
                </c:pt>
                <c:pt idx="288">
                  <c:v>9.6020589982181742E-2</c:v>
                </c:pt>
                <c:pt idx="289">
                  <c:v>0.15140419449615755</c:v>
                </c:pt>
                <c:pt idx="290">
                  <c:v>0.41682590953361359</c:v>
                </c:pt>
                <c:pt idx="291">
                  <c:v>0.46715130933114007</c:v>
                </c:pt>
                <c:pt idx="292">
                  <c:v>-0.21163339772483367</c:v>
                </c:pt>
                <c:pt idx="293">
                  <c:v>-0.17306895122288241</c:v>
                </c:pt>
                <c:pt idx="294">
                  <c:v>-8.9088993198582239E-2</c:v>
                </c:pt>
                <c:pt idx="295">
                  <c:v>-0.36820221030747347</c:v>
                </c:pt>
                <c:pt idx="296">
                  <c:v>2.3594180102241448E-4</c:v>
                </c:pt>
                <c:pt idx="297">
                  <c:v>-5.5167693360711839E-2</c:v>
                </c:pt>
                <c:pt idx="298">
                  <c:v>3.3769394584727712E-2</c:v>
                </c:pt>
                <c:pt idx="299">
                  <c:v>-3.9517749497655727E-2</c:v>
                </c:pt>
                <c:pt idx="300">
                  <c:v>0.19591690544412607</c:v>
                </c:pt>
                <c:pt idx="301">
                  <c:v>-0.10947241402426762</c:v>
                </c:pt>
                <c:pt idx="302">
                  <c:v>-6.5044121833190999E-2</c:v>
                </c:pt>
                <c:pt idx="303">
                  <c:v>-3.2814238042269191E-2</c:v>
                </c:pt>
                <c:pt idx="304">
                  <c:v>-1.8479033404406538E-2</c:v>
                </c:pt>
                <c:pt idx="305">
                  <c:v>8.6455331412103754E-3</c:v>
                </c:pt>
                <c:pt idx="306">
                  <c:v>-2.8571428571428571E-2</c:v>
                </c:pt>
                <c:pt idx="307">
                  <c:v>9.111759799833194E-2</c:v>
                </c:pt>
                <c:pt idx="308">
                  <c:v>4.82251449582803E-2</c:v>
                </c:pt>
                <c:pt idx="309">
                  <c:v>3.9300057372346528E-2</c:v>
                </c:pt>
                <c:pt idx="310">
                  <c:v>2.2210654173173694E-2</c:v>
                </c:pt>
                <c:pt idx="311">
                  <c:v>0.41712996535331559</c:v>
                </c:pt>
                <c:pt idx="312">
                  <c:v>0.13656387665198239</c:v>
                </c:pt>
                <c:pt idx="313">
                  <c:v>8.6931311329170383E-2</c:v>
                </c:pt>
                <c:pt idx="314">
                  <c:v>1.2170385395537525E-2</c:v>
                </c:pt>
                <c:pt idx="315">
                  <c:v>4.8615877373598716E-3</c:v>
                </c:pt>
                <c:pt idx="316">
                  <c:v>-5.8013052936910807E-3</c:v>
                </c:pt>
                <c:pt idx="317">
                  <c:v>0.10798258345428156</c:v>
                </c:pt>
                <c:pt idx="318">
                  <c:v>-1.7825800789820097E-2</c:v>
                </c:pt>
                <c:pt idx="319">
                  <c:v>-1.6646200027288852E-2</c:v>
                </c:pt>
                <c:pt idx="320">
                  <c:v>-7.651267127440281E-2</c:v>
                </c:pt>
                <c:pt idx="321">
                  <c:v>-0.15469982617997058</c:v>
                </c:pt>
                <c:pt idx="322">
                  <c:v>4.8390999274135014E-3</c:v>
                </c:pt>
                <c:pt idx="323">
                  <c:v>-1.5151515151515152E-2</c:v>
                </c:pt>
                <c:pt idx="324">
                  <c:v>-0.1492265696087352</c:v>
                </c:pt>
                <c:pt idx="325">
                  <c:v>0.23324070857936782</c:v>
                </c:pt>
                <c:pt idx="326">
                  <c:v>0.2630701242391395</c:v>
                </c:pt>
                <c:pt idx="327">
                  <c:v>9.0851685215881287E-2</c:v>
                </c:pt>
                <c:pt idx="328">
                  <c:v>0.32031943212067437</c:v>
                </c:pt>
                <c:pt idx="329">
                  <c:v>-1.7225497420781135E-2</c:v>
                </c:pt>
                <c:pt idx="330">
                  <c:v>0.16337929830685985</c:v>
                </c:pt>
                <c:pt idx="331">
                  <c:v>1.0869565217391304E-2</c:v>
                </c:pt>
                <c:pt idx="332">
                  <c:v>0.13938252716645091</c:v>
                </c:pt>
                <c:pt idx="333">
                  <c:v>0.1718567536006228</c:v>
                </c:pt>
                <c:pt idx="334">
                  <c:v>3.6249217973723914E-2</c:v>
                </c:pt>
                <c:pt idx="335">
                  <c:v>0.22988436521320163</c:v>
                </c:pt>
                <c:pt idx="336">
                  <c:v>0.209011522761329</c:v>
                </c:pt>
                <c:pt idx="337">
                  <c:v>9.0512592036767814E-2</c:v>
                </c:pt>
                <c:pt idx="338">
                  <c:v>1.8466591892324948E-2</c:v>
                </c:pt>
                <c:pt idx="339">
                  <c:v>0.13151714419915453</c:v>
                </c:pt>
                <c:pt idx="340">
                  <c:v>-6.8786085964787228E-3</c:v>
                </c:pt>
                <c:pt idx="341">
                  <c:v>-6.9958476259252573E-3</c:v>
                </c:pt>
                <c:pt idx="342">
                  <c:v>-3.4669099585935857E-2</c:v>
                </c:pt>
                <c:pt idx="343">
                  <c:v>-1.3316739265712509E-2</c:v>
                </c:pt>
                <c:pt idx="344">
                  <c:v>7.842290812288653E-3</c:v>
                </c:pt>
                <c:pt idx="345">
                  <c:v>-0.20835913312693499</c:v>
                </c:pt>
                <c:pt idx="346">
                  <c:v>-3.1303497187576426E-2</c:v>
                </c:pt>
                <c:pt idx="347">
                  <c:v>-4.4170030871526954E-2</c:v>
                </c:pt>
                <c:pt idx="348">
                  <c:v>-1.7521548678818707E-2</c:v>
                </c:pt>
                <c:pt idx="349">
                  <c:v>0.17141652105802255</c:v>
                </c:pt>
                <c:pt idx="350">
                  <c:v>2.5549637579592326E-2</c:v>
                </c:pt>
                <c:pt idx="351">
                  <c:v>-4.6182235299985039E-2</c:v>
                </c:pt>
                <c:pt idx="352">
                  <c:v>-2.1072965141803496E-3</c:v>
                </c:pt>
                <c:pt idx="353">
                  <c:v>-6.892366379123499E-2</c:v>
                </c:pt>
                <c:pt idx="354">
                  <c:v>-3.2031038527474513E-2</c:v>
                </c:pt>
                <c:pt idx="355">
                  <c:v>0.11877991762217523</c:v>
                </c:pt>
                <c:pt idx="356">
                  <c:v>9.8849324997734897E-2</c:v>
                </c:pt>
                <c:pt idx="357">
                  <c:v>0.10610162432319867</c:v>
                </c:pt>
                <c:pt idx="358">
                  <c:v>0.11144924595928857</c:v>
                </c:pt>
                <c:pt idx="359">
                  <c:v>0.22528116213683225</c:v>
                </c:pt>
                <c:pt idx="360">
                  <c:v>0.20891218872870249</c:v>
                </c:pt>
                <c:pt idx="361">
                  <c:v>4.4154088758729441E-2</c:v>
                </c:pt>
                <c:pt idx="362">
                  <c:v>-9.5160546935013066E-2</c:v>
                </c:pt>
                <c:pt idx="363">
                  <c:v>3.2886387463444244E-2</c:v>
                </c:pt>
                <c:pt idx="364">
                  <c:v>-0.10818838905574442</c:v>
                </c:pt>
                <c:pt idx="365">
                  <c:v>-2.2520773472082005E-3</c:v>
                </c:pt>
                <c:pt idx="366">
                  <c:v>-0.20407471931862176</c:v>
                </c:pt>
                <c:pt idx="367">
                  <c:v>-7.0679844264749927E-3</c:v>
                </c:pt>
                <c:pt idx="368">
                  <c:v>-0.29613910186199344</c:v>
                </c:pt>
                <c:pt idx="369">
                  <c:v>-0.12778227438284095</c:v>
                </c:pt>
                <c:pt idx="370">
                  <c:v>-4.250029596306381E-2</c:v>
                </c:pt>
                <c:pt idx="371">
                  <c:v>9.4661436124850763E-3</c:v>
                </c:pt>
                <c:pt idx="372">
                  <c:v>-6.563207242159716E-2</c:v>
                </c:pt>
                <c:pt idx="373">
                  <c:v>-9.8076197661259908E-3</c:v>
                </c:pt>
                <c:pt idx="374">
                  <c:v>-1.605351170568562E-3</c:v>
                </c:pt>
                <c:pt idx="375">
                  <c:v>1.2903542341281523E-2</c:v>
                </c:pt>
                <c:pt idx="376">
                  <c:v>-3.2913833404089468E-3</c:v>
                </c:pt>
                <c:pt idx="377">
                  <c:v>-3.2718204544035811E-3</c:v>
                </c:pt>
                <c:pt idx="378">
                  <c:v>-4.8866580387381946E-2</c:v>
                </c:pt>
                <c:pt idx="379">
                  <c:v>-3.5279844700625341E-3</c:v>
                </c:pt>
                <c:pt idx="380">
                  <c:v>-1.5130436658380134E-3</c:v>
                </c:pt>
                <c:pt idx="381">
                  <c:v>-7.0426925550568162E-2</c:v>
                </c:pt>
                <c:pt idx="382">
                  <c:v>-1.0136520939559504E-2</c:v>
                </c:pt>
                <c:pt idx="383">
                  <c:v>-7.6690811741169755E-3</c:v>
                </c:pt>
                <c:pt idx="384">
                  <c:v>2.9997173521491824E-2</c:v>
                </c:pt>
                <c:pt idx="385">
                  <c:v>-7.8027235921972762E-2</c:v>
                </c:pt>
                <c:pt idx="386">
                  <c:v>-1.0827197921177999E-4</c:v>
                </c:pt>
                <c:pt idx="387">
                  <c:v>4.448838358872961E-3</c:v>
                </c:pt>
                <c:pt idx="388">
                  <c:v>-4.1006014215418263E-3</c:v>
                </c:pt>
                <c:pt idx="389">
                  <c:v>-2.9492833517089305E-2</c:v>
                </c:pt>
                <c:pt idx="390">
                  <c:v>-3.6593207458934941E-2</c:v>
                </c:pt>
                <c:pt idx="391">
                  <c:v>-4.3078611606530391E-2</c:v>
                </c:pt>
                <c:pt idx="392">
                  <c:v>-3.5341951626355297E-2</c:v>
                </c:pt>
                <c:pt idx="393">
                  <c:v>8.4562792371356606E-3</c:v>
                </c:pt>
                <c:pt idx="394">
                  <c:v>2.7472527472527472E-2</c:v>
                </c:pt>
                <c:pt idx="395">
                  <c:v>-3.9377505305352514E-2</c:v>
                </c:pt>
                <c:pt idx="396">
                  <c:v>-0.29055288062427359</c:v>
                </c:pt>
                <c:pt idx="397">
                  <c:v>-4.6516079632465547E-2</c:v>
                </c:pt>
                <c:pt idx="398">
                  <c:v>7.0756605284227378E-2</c:v>
                </c:pt>
                <c:pt idx="399">
                  <c:v>4.7380156075808248E-2</c:v>
                </c:pt>
                <c:pt idx="400">
                  <c:v>0.21162790697674419</c:v>
                </c:pt>
                <c:pt idx="401">
                  <c:v>0.10439068100358423</c:v>
                </c:pt>
                <c:pt idx="402">
                  <c:v>-7.1565366394516685E-3</c:v>
                </c:pt>
                <c:pt idx="403">
                  <c:v>6.0210293303818482E-2</c:v>
                </c:pt>
                <c:pt idx="404">
                  <c:v>-3.0953066513101065E-3</c:v>
                </c:pt>
                <c:pt idx="405">
                  <c:v>4.3460476531342676E-2</c:v>
                </c:pt>
                <c:pt idx="406">
                  <c:v>0.13366431162879511</c:v>
                </c:pt>
                <c:pt idx="407">
                  <c:v>0</c:v>
                </c:pt>
                <c:pt idx="408">
                  <c:v>-1.9890525017346387E-2</c:v>
                </c:pt>
                <c:pt idx="409">
                  <c:v>-3.6977726015431651E-2</c:v>
                </c:pt>
                <c:pt idx="410">
                  <c:v>0.44022850694689331</c:v>
                </c:pt>
                <c:pt idx="411">
                  <c:v>-9.9560560285635813E-2</c:v>
                </c:pt>
                <c:pt idx="412">
                  <c:v>-7.2037914691943122E-2</c:v>
                </c:pt>
                <c:pt idx="413">
                  <c:v>-5.2681572409761804E-2</c:v>
                </c:pt>
                <c:pt idx="414">
                  <c:v>-1.1452735441811294E-2</c:v>
                </c:pt>
                <c:pt idx="415">
                  <c:v>2.5248756218905474E-2</c:v>
                </c:pt>
                <c:pt idx="416">
                  <c:v>0.15299666398251466</c:v>
                </c:pt>
                <c:pt idx="417">
                  <c:v>-3.9912917271407835E-3</c:v>
                </c:pt>
                <c:pt idx="418">
                  <c:v>0.16546085949934886</c:v>
                </c:pt>
                <c:pt idx="419">
                  <c:v>0.10327602230483271</c:v>
                </c:pt>
                <c:pt idx="420">
                  <c:v>3.1577617784514338E-2</c:v>
                </c:pt>
                <c:pt idx="421">
                  <c:v>-5.3198563638781756E-4</c:v>
                </c:pt>
                <c:pt idx="422">
                  <c:v>9.1081593927893733E-3</c:v>
                </c:pt>
                <c:pt idx="423">
                  <c:v>0.25896290138210537</c:v>
                </c:pt>
                <c:pt idx="424">
                  <c:v>1.8322475570032574E-2</c:v>
                </c:pt>
                <c:pt idx="425">
                  <c:v>7.950419431576311E-2</c:v>
                </c:pt>
                <c:pt idx="426">
                  <c:v>0.11821486774476621</c:v>
                </c:pt>
                <c:pt idx="427">
                  <c:v>-6.4404377608062363E-2</c:v>
                </c:pt>
                <c:pt idx="428">
                  <c:v>-8.4839650145772591E-2</c:v>
                </c:pt>
                <c:pt idx="429">
                  <c:v>-0.38383707355039565</c:v>
                </c:pt>
                <c:pt idx="430">
                  <c:v>-0.23307944764381697</c:v>
                </c:pt>
                <c:pt idx="431">
                  <c:v>-9.9767209843698037E-4</c:v>
                </c:pt>
                <c:pt idx="432">
                  <c:v>-5.1442630284052784E-2</c:v>
                </c:pt>
                <c:pt idx="433">
                  <c:v>1.9119153294639809E-2</c:v>
                </c:pt>
                <c:pt idx="434">
                  <c:v>-4.701627486437613E-2</c:v>
                </c:pt>
                <c:pt idx="435">
                  <c:v>-1.2902290518991012E-2</c:v>
                </c:pt>
                <c:pt idx="436">
                  <c:v>-6.7162046298942554E-2</c:v>
                </c:pt>
                <c:pt idx="437">
                  <c:v>-7.8742560659240041E-2</c:v>
                </c:pt>
                <c:pt idx="438">
                  <c:v>-1.2966553484206535E-2</c:v>
                </c:pt>
                <c:pt idx="439">
                  <c:v>1.4854682454251884E-2</c:v>
                </c:pt>
                <c:pt idx="440">
                  <c:v>2.6759401155251678E-2</c:v>
                </c:pt>
                <c:pt idx="441">
                  <c:v>-0.1245136186770428</c:v>
                </c:pt>
                <c:pt idx="442">
                  <c:v>-0.06</c:v>
                </c:pt>
                <c:pt idx="443">
                  <c:v>-0.31268791340950092</c:v>
                </c:pt>
                <c:pt idx="444">
                  <c:v>-0.18583525789068514</c:v>
                </c:pt>
                <c:pt idx="445">
                  <c:v>8.4550345887778634E-3</c:v>
                </c:pt>
                <c:pt idx="446">
                  <c:v>7.0756720674798226E-2</c:v>
                </c:pt>
                <c:pt idx="447">
                  <c:v>-9.0809025866813428E-2</c:v>
                </c:pt>
                <c:pt idx="448">
                  <c:v>-0.20549714074893932</c:v>
                </c:pt>
                <c:pt idx="449">
                  <c:v>-0.19383015893306063</c:v>
                </c:pt>
                <c:pt idx="450">
                  <c:v>-0.20028045863235172</c:v>
                </c:pt>
                <c:pt idx="451">
                  <c:v>-5.6772653652715027E-2</c:v>
                </c:pt>
                <c:pt idx="452">
                  <c:v>-1.0424003380757853E-2</c:v>
                </c:pt>
                <c:pt idx="453">
                  <c:v>1.6241923905240489E-2</c:v>
                </c:pt>
                <c:pt idx="454">
                  <c:v>-6.3904569176696129E-4</c:v>
                </c:pt>
                <c:pt idx="455">
                  <c:v>-1.8429954508340139E-2</c:v>
                </c:pt>
                <c:pt idx="456">
                  <c:v>-0.23335280373831777</c:v>
                </c:pt>
                <c:pt idx="457">
                  <c:v>0</c:v>
                </c:pt>
                <c:pt idx="458">
                  <c:v>-9.2028784943260444E-2</c:v>
                </c:pt>
                <c:pt idx="459">
                  <c:v>4.6917046917046915E-2</c:v>
                </c:pt>
                <c:pt idx="460">
                  <c:v>1.5379415244211594E-2</c:v>
                </c:pt>
                <c:pt idx="461">
                  <c:v>-0.36735445836403829</c:v>
                </c:pt>
                <c:pt idx="462">
                  <c:v>-0.13189208829139795</c:v>
                </c:pt>
                <c:pt idx="463">
                  <c:v>-0.67039800995024879</c:v>
                </c:pt>
                <c:pt idx="464">
                  <c:v>-2.421893921046258E-3</c:v>
                </c:pt>
                <c:pt idx="465">
                  <c:v>-0.46622773044151822</c:v>
                </c:pt>
                <c:pt idx="466">
                  <c:v>-0.25529617014206196</c:v>
                </c:pt>
                <c:pt idx="467">
                  <c:v>-5.3882438316400577E-2</c:v>
                </c:pt>
                <c:pt idx="468">
                  <c:v>-0.31058749110460981</c:v>
                </c:pt>
                <c:pt idx="469">
                  <c:v>-0.26860927152317882</c:v>
                </c:pt>
                <c:pt idx="470">
                  <c:v>1.7556279201472461E-2</c:v>
                </c:pt>
                <c:pt idx="471">
                  <c:v>-0.29090372120496161</c:v>
                </c:pt>
                <c:pt idx="472">
                  <c:v>-8.1849511774842038E-3</c:v>
                </c:pt>
                <c:pt idx="473">
                  <c:v>3.5943713673906391E-2</c:v>
                </c:pt>
                <c:pt idx="474">
                  <c:v>1.2563884156729131E-2</c:v>
                </c:pt>
                <c:pt idx="475">
                  <c:v>3.2944277108433737E-3</c:v>
                </c:pt>
                <c:pt idx="476">
                  <c:v>-6.9198419778259204E-2</c:v>
                </c:pt>
                <c:pt idx="477">
                  <c:v>-2.408912978018669E-2</c:v>
                </c:pt>
                <c:pt idx="478">
                  <c:v>-1.8294758339006126E-2</c:v>
                </c:pt>
                <c:pt idx="479">
                  <c:v>-0.45023213679085039</c:v>
                </c:pt>
                <c:pt idx="480">
                  <c:v>-0.49065387094463941</c:v>
                </c:pt>
                <c:pt idx="481">
                  <c:v>-0.411917579357713</c:v>
                </c:pt>
                <c:pt idx="482">
                  <c:v>-2.7593582887700533E-2</c:v>
                </c:pt>
                <c:pt idx="483">
                  <c:v>0.22921539442908781</c:v>
                </c:pt>
                <c:pt idx="484">
                  <c:v>-0.23457131023056743</c:v>
                </c:pt>
                <c:pt idx="485">
                  <c:v>-6.9420927869962748E-2</c:v>
                </c:pt>
                <c:pt idx="486">
                  <c:v>-0.52796156983594666</c:v>
                </c:pt>
                <c:pt idx="487">
                  <c:v>-0.30138900304101257</c:v>
                </c:pt>
                <c:pt idx="488">
                  <c:v>0.13138156302927656</c:v>
                </c:pt>
                <c:pt idx="489">
                  <c:v>-0.18076319916361736</c:v>
                </c:pt>
                <c:pt idx="490">
                  <c:v>-0.28671274961597543</c:v>
                </c:pt>
                <c:pt idx="491">
                  <c:v>-0.4386339381003202</c:v>
                </c:pt>
                <c:pt idx="492">
                  <c:v>-4.074952026188057E-2</c:v>
                </c:pt>
                <c:pt idx="493">
                  <c:v>-0.17516826071555083</c:v>
                </c:pt>
                <c:pt idx="494">
                  <c:v>-0.57907041990086972</c:v>
                </c:pt>
                <c:pt idx="495">
                  <c:v>-8.2696629213483142E-2</c:v>
                </c:pt>
                <c:pt idx="496">
                  <c:v>-0.38728668941979522</c:v>
                </c:pt>
                <c:pt idx="497">
                  <c:v>-0.5475202429149798</c:v>
                </c:pt>
                <c:pt idx="498">
                  <c:v>-0.5499260355029586</c:v>
                </c:pt>
                <c:pt idx="499">
                  <c:v>-0.11611858319836631</c:v>
                </c:pt>
                <c:pt idx="500">
                  <c:v>-0.28177203507152748</c:v>
                </c:pt>
                <c:pt idx="501">
                  <c:v>0.10076441973592773</c:v>
                </c:pt>
                <c:pt idx="502">
                  <c:v>0.23743297587131368</c:v>
                </c:pt>
                <c:pt idx="503">
                  <c:v>0.15692532141880186</c:v>
                </c:pt>
                <c:pt idx="504">
                  <c:v>-0.14509959763548755</c:v>
                </c:pt>
                <c:pt idx="505">
                  <c:v>1.027317300957273E-2</c:v>
                </c:pt>
                <c:pt idx="506">
                  <c:v>9.5949439816144788E-2</c:v>
                </c:pt>
                <c:pt idx="507">
                  <c:v>0.54150013941816155</c:v>
                </c:pt>
                <c:pt idx="508">
                  <c:v>-0.14221120186697783</c:v>
                </c:pt>
                <c:pt idx="509">
                  <c:v>0.2032542372881356</c:v>
                </c:pt>
                <c:pt idx="510">
                  <c:v>6.8455031166518257E-2</c:v>
                </c:pt>
                <c:pt idx="511">
                  <c:v>-0.36538241682862693</c:v>
                </c:pt>
                <c:pt idx="512">
                  <c:v>1.3937282229965157E-2</c:v>
                </c:pt>
                <c:pt idx="513">
                  <c:v>-2.5101320434043665E-2</c:v>
                </c:pt>
                <c:pt idx="514">
                  <c:v>7.0717967158096612E-2</c:v>
                </c:pt>
                <c:pt idx="515">
                  <c:v>-8.2030214683275912E-2</c:v>
                </c:pt>
                <c:pt idx="516">
                  <c:v>-0.27633191550717323</c:v>
                </c:pt>
                <c:pt idx="517">
                  <c:v>0.13958333333333334</c:v>
                </c:pt>
                <c:pt idx="518">
                  <c:v>3.2509537236689333E-2</c:v>
                </c:pt>
                <c:pt idx="519">
                  <c:v>0.21480435659540137</c:v>
                </c:pt>
                <c:pt idx="520">
                  <c:v>-0.24043154379655793</c:v>
                </c:pt>
                <c:pt idx="521">
                  <c:v>-0.16644420715429792</c:v>
                </c:pt>
                <c:pt idx="522">
                  <c:v>-4.0662108672184241E-2</c:v>
                </c:pt>
                <c:pt idx="523">
                  <c:v>-0.31148384441243054</c:v>
                </c:pt>
                <c:pt idx="524">
                  <c:v>-4.7637565623177133E-3</c:v>
                </c:pt>
                <c:pt idx="525">
                  <c:v>-5.3157992220781623E-2</c:v>
                </c:pt>
                <c:pt idx="526">
                  <c:v>3.6733790661650806E-2</c:v>
                </c:pt>
                <c:pt idx="527">
                  <c:v>-0.1261507334344967</c:v>
                </c:pt>
                <c:pt idx="528">
                  <c:v>0.16674013665417678</c:v>
                </c:pt>
                <c:pt idx="529">
                  <c:v>0.14243453489646105</c:v>
                </c:pt>
                <c:pt idx="530">
                  <c:v>0.12216046399226679</c:v>
                </c:pt>
                <c:pt idx="531">
                  <c:v>2.4068830320191678E-2</c:v>
                </c:pt>
                <c:pt idx="532">
                  <c:v>8.1437873517081441E-2</c:v>
                </c:pt>
                <c:pt idx="533">
                  <c:v>0.26934905176832391</c:v>
                </c:pt>
                <c:pt idx="534">
                  <c:v>-5.5285385206040441E-2</c:v>
                </c:pt>
                <c:pt idx="535">
                  <c:v>-3.9489489489489486E-2</c:v>
                </c:pt>
                <c:pt idx="536">
                  <c:v>-1.8117369042930289E-2</c:v>
                </c:pt>
                <c:pt idx="537">
                  <c:v>0.23442136498516319</c:v>
                </c:pt>
                <c:pt idx="538">
                  <c:v>0.10912476722532588</c:v>
                </c:pt>
                <c:pt idx="539">
                  <c:v>-1.842319154700623E-2</c:v>
                </c:pt>
                <c:pt idx="540">
                  <c:v>-3.3654517525485268E-2</c:v>
                </c:pt>
                <c:pt idx="541">
                  <c:v>0.11879332958590968</c:v>
                </c:pt>
                <c:pt idx="542">
                  <c:v>1.2939425168899576E-2</c:v>
                </c:pt>
                <c:pt idx="543">
                  <c:v>-7.2627501613944478E-4</c:v>
                </c:pt>
                <c:pt idx="544">
                  <c:v>3.6529680365296802E-2</c:v>
                </c:pt>
                <c:pt idx="545">
                  <c:v>-2.0164851339417134E-2</c:v>
                </c:pt>
                <c:pt idx="546">
                  <c:v>-7.5240410017964707E-2</c:v>
                </c:pt>
                <c:pt idx="547">
                  <c:v>-0.14339660141111002</c:v>
                </c:pt>
                <c:pt idx="548">
                  <c:v>-5.9370816599732264E-2</c:v>
                </c:pt>
                <c:pt idx="549">
                  <c:v>-0.17124067282155053</c:v>
                </c:pt>
                <c:pt idx="550">
                  <c:v>-7.7558114273300019E-2</c:v>
                </c:pt>
                <c:pt idx="551">
                  <c:v>-2.7491408934707903E-2</c:v>
                </c:pt>
                <c:pt idx="552">
                  <c:v>-0.1244349274327861</c:v>
                </c:pt>
                <c:pt idx="553">
                  <c:v>-8.9300582847626972E-2</c:v>
                </c:pt>
                <c:pt idx="554">
                  <c:v>-0.13067929554536037</c:v>
                </c:pt>
                <c:pt idx="555">
                  <c:v>-1.9820601851851853E-2</c:v>
                </c:pt>
                <c:pt idx="556">
                  <c:v>-0.18192868719611022</c:v>
                </c:pt>
                <c:pt idx="557">
                  <c:v>6.6974252120851315E-3</c:v>
                </c:pt>
                <c:pt idx="558">
                  <c:v>-2.1127808361850915E-2</c:v>
                </c:pt>
                <c:pt idx="559">
                  <c:v>-2.3529411764705882E-2</c:v>
                </c:pt>
                <c:pt idx="560">
                  <c:v>-0.3213657162970785</c:v>
                </c:pt>
                <c:pt idx="561">
                  <c:v>5.2868094105207507E-2</c:v>
                </c:pt>
                <c:pt idx="562">
                  <c:v>-0.15629095674967233</c:v>
                </c:pt>
                <c:pt idx="563">
                  <c:v>-1.9988577955454025E-2</c:v>
                </c:pt>
                <c:pt idx="564">
                  <c:v>3.3731553056921992E-2</c:v>
                </c:pt>
                <c:pt idx="565">
                  <c:v>0.21185496844449944</c:v>
                </c:pt>
                <c:pt idx="566">
                  <c:v>0.46904379729419859</c:v>
                </c:pt>
                <c:pt idx="567">
                  <c:v>0.10507004669779853</c:v>
                </c:pt>
                <c:pt idx="568">
                  <c:v>6.3475724824155087E-3</c:v>
                </c:pt>
                <c:pt idx="569">
                  <c:v>-1.7850312380466658E-3</c:v>
                </c:pt>
                <c:pt idx="570">
                  <c:v>0.53296966216862862</c:v>
                </c:pt>
                <c:pt idx="571">
                  <c:v>0.37530487804878049</c:v>
                </c:pt>
                <c:pt idx="572">
                  <c:v>0.29089128305582762</c:v>
                </c:pt>
                <c:pt idx="573">
                  <c:v>-6.774313288789903E-2</c:v>
                </c:pt>
                <c:pt idx="574">
                  <c:v>-6.4053867403314924E-2</c:v>
                </c:pt>
                <c:pt idx="575">
                  <c:v>-1.5286270150083379E-2</c:v>
                </c:pt>
                <c:pt idx="576">
                  <c:v>-4.424379232505643E-2</c:v>
                </c:pt>
                <c:pt idx="577">
                  <c:v>-5.0920801046593536E-2</c:v>
                </c:pt>
                <c:pt idx="578">
                  <c:v>-0.38545793521323701</c:v>
                </c:pt>
                <c:pt idx="579">
                  <c:v>-0.3121937157682329</c:v>
                </c:pt>
                <c:pt idx="580">
                  <c:v>-7.9867674858223062E-2</c:v>
                </c:pt>
                <c:pt idx="581">
                  <c:v>0.195822454308094</c:v>
                </c:pt>
                <c:pt idx="582">
                  <c:v>-5.1293847038527893E-2</c:v>
                </c:pt>
                <c:pt idx="583">
                  <c:v>-0.15392706872370265</c:v>
                </c:pt>
                <c:pt idx="584">
                  <c:v>6.5692026546119067E-2</c:v>
                </c:pt>
                <c:pt idx="585">
                  <c:v>8.4629235554100513E-2</c:v>
                </c:pt>
                <c:pt idx="586">
                  <c:v>0.22354694485842028</c:v>
                </c:pt>
                <c:pt idx="587">
                  <c:v>0.53532240167673528</c:v>
                </c:pt>
                <c:pt idx="588">
                  <c:v>-8.6840484500102649E-2</c:v>
                </c:pt>
                <c:pt idx="589">
                  <c:v>-2.206449621971918E-2</c:v>
                </c:pt>
                <c:pt idx="590">
                  <c:v>-4.7415024278777494E-2</c:v>
                </c:pt>
                <c:pt idx="591">
                  <c:v>-0.33685700016647246</c:v>
                </c:pt>
                <c:pt idx="592">
                  <c:v>-3.2148900169204735E-2</c:v>
                </c:pt>
                <c:pt idx="593">
                  <c:v>-3.8765254845656856E-2</c:v>
                </c:pt>
                <c:pt idx="594">
                  <c:v>-2.615062761506276E-2</c:v>
                </c:pt>
                <c:pt idx="595">
                  <c:v>-0.16067702295386041</c:v>
                </c:pt>
                <c:pt idx="596">
                  <c:v>-0.12209910098264687</c:v>
                </c:pt>
                <c:pt idx="597">
                  <c:v>-1.69971671388102E-2</c:v>
                </c:pt>
                <c:pt idx="598">
                  <c:v>9.4847906611291957E-2</c:v>
                </c:pt>
                <c:pt idx="599">
                  <c:v>0.59072011878247954</c:v>
                </c:pt>
                <c:pt idx="600">
                  <c:v>0.53175342830515249</c:v>
                </c:pt>
                <c:pt idx="601">
                  <c:v>0.6090308370044053</c:v>
                </c:pt>
                <c:pt idx="602">
                  <c:v>0.14125519985530838</c:v>
                </c:pt>
                <c:pt idx="603">
                  <c:v>0.21938824431872664</c:v>
                </c:pt>
                <c:pt idx="604">
                  <c:v>0.48964518464880519</c:v>
                </c:pt>
                <c:pt idx="605">
                  <c:v>2.2023111706581812E-2</c:v>
                </c:pt>
                <c:pt idx="606">
                  <c:v>3.2163466086462963E-3</c:v>
                </c:pt>
                <c:pt idx="607">
                  <c:v>-0.21308538769939436</c:v>
                </c:pt>
                <c:pt idx="608">
                  <c:v>-4.0656763096168884E-2</c:v>
                </c:pt>
                <c:pt idx="609">
                  <c:v>-4.3276661514683151E-2</c:v>
                </c:pt>
                <c:pt idx="610">
                  <c:v>-6.5015479876160992E-2</c:v>
                </c:pt>
                <c:pt idx="611">
                  <c:v>-0.28489507076622744</c:v>
                </c:pt>
                <c:pt idx="612">
                  <c:v>-3.5375868603916616E-2</c:v>
                </c:pt>
                <c:pt idx="613">
                  <c:v>5.8101472995090019E-2</c:v>
                </c:pt>
                <c:pt idx="614">
                  <c:v>1.9946808510638299E-2</c:v>
                </c:pt>
                <c:pt idx="615">
                  <c:v>1.8681318681318681E-2</c:v>
                </c:pt>
                <c:pt idx="616">
                  <c:v>-0.39012797074954297</c:v>
                </c:pt>
                <c:pt idx="617">
                  <c:v>-9.1165617538528324E-2</c:v>
                </c:pt>
                <c:pt idx="618">
                  <c:v>-5.7104467584816933E-3</c:v>
                </c:pt>
                <c:pt idx="619">
                  <c:v>1.444043321299639E-2</c:v>
                </c:pt>
                <c:pt idx="620">
                  <c:v>-7.08480086697372E-2</c:v>
                </c:pt>
                <c:pt idx="621">
                  <c:v>-5.0760043431053205E-2</c:v>
                </c:pt>
                <c:pt idx="622">
                  <c:v>-4.7789725209080045E-3</c:v>
                </c:pt>
                <c:pt idx="623">
                  <c:v>4.3773584905660377E-2</c:v>
                </c:pt>
                <c:pt idx="624">
                  <c:v>0.46517270910648018</c:v>
                </c:pt>
                <c:pt idx="625">
                  <c:v>1.6253987543673097E-2</c:v>
                </c:pt>
                <c:pt idx="626">
                  <c:v>-2.7584732171495777E-2</c:v>
                </c:pt>
                <c:pt idx="627">
                  <c:v>-1.8505942275042445E-2</c:v>
                </c:pt>
                <c:pt idx="628">
                  <c:v>-5.3198226725775809E-2</c:v>
                </c:pt>
                <c:pt idx="629">
                  <c:v>2.3881893182805036E-2</c:v>
                </c:pt>
                <c:pt idx="630">
                  <c:v>-8.644126873475079E-2</c:v>
                </c:pt>
                <c:pt idx="631">
                  <c:v>0.20224586288416074</c:v>
                </c:pt>
                <c:pt idx="632">
                  <c:v>0.52270456311757518</c:v>
                </c:pt>
                <c:pt idx="633">
                  <c:v>0.49206984940724124</c:v>
                </c:pt>
                <c:pt idx="634">
                  <c:v>0.37487645779798379</c:v>
                </c:pt>
                <c:pt idx="635">
                  <c:v>-1.7623885548413851E-2</c:v>
                </c:pt>
                <c:pt idx="636">
                  <c:v>5.5211186391812023E-2</c:v>
                </c:pt>
                <c:pt idx="637">
                  <c:v>0.32545847681588852</c:v>
                </c:pt>
                <c:pt idx="638">
                  <c:v>0.61595212299437652</c:v>
                </c:pt>
              </c:numCache>
            </c:numRef>
          </c:val>
          <c:smooth val="0"/>
          <c:extLst>
            <c:ext xmlns:c16="http://schemas.microsoft.com/office/drawing/2014/chart" uri="{C3380CC4-5D6E-409C-BE32-E72D297353CC}">
              <c16:uniqueId val="{00000000-6193-40A2-A9ED-3FF043625903}"/>
            </c:ext>
          </c:extLst>
        </c:ser>
        <c:ser>
          <c:idx val="2"/>
          <c:order val="2"/>
          <c:tx>
            <c:strRef>
              <c:f>'2.3.1.5-график'!$E$4</c:f>
              <c:strCache>
                <c:ptCount val="1"/>
                <c:pt idx="0">
                  <c:v>Нарық асимметриясының индексі </c:v>
                </c:pt>
              </c:strCache>
            </c:strRef>
          </c:tx>
          <c:spPr>
            <a:ln w="25400">
              <a:solidFill>
                <a:srgbClr val="FF0000"/>
              </a:solidFill>
              <a:prstDash val="solid"/>
            </a:ln>
          </c:spPr>
          <c:marker>
            <c:symbol val="none"/>
          </c:marker>
          <c:cat>
            <c:numRef>
              <c:f>'2.3.1.5-график'!$B$44:$B$682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'2.3.1.5-график'!$E$44:$E$682</c:f>
              <c:numCache>
                <c:formatCode>0.000</c:formatCode>
                <c:ptCount val="639"/>
                <c:pt idx="0">
                  <c:v>2.6063884463175205E-2</c:v>
                </c:pt>
                <c:pt idx="1">
                  <c:v>2.6278409090909092E-2</c:v>
                </c:pt>
                <c:pt idx="2">
                  <c:v>8.9031339031339033E-3</c:v>
                </c:pt>
                <c:pt idx="3">
                  <c:v>8.1823984680443634E-2</c:v>
                </c:pt>
                <c:pt idx="4">
                  <c:v>-1.6723050899584806E-2</c:v>
                </c:pt>
                <c:pt idx="5">
                  <c:v>8.6179096189988036E-2</c:v>
                </c:pt>
                <c:pt idx="6">
                  <c:v>4.7542837525369308E-2</c:v>
                </c:pt>
                <c:pt idx="7">
                  <c:v>4.7205939279986731E-2</c:v>
                </c:pt>
                <c:pt idx="8">
                  <c:v>0.14987894825741793</c:v>
                </c:pt>
                <c:pt idx="9">
                  <c:v>2.7978650137741048E-2</c:v>
                </c:pt>
                <c:pt idx="10">
                  <c:v>1.1560478774812281E-2</c:v>
                </c:pt>
                <c:pt idx="11">
                  <c:v>1.9226800577835868E-2</c:v>
                </c:pt>
                <c:pt idx="12">
                  <c:v>3.8644668364522204E-2</c:v>
                </c:pt>
                <c:pt idx="13">
                  <c:v>9.8731229422629088E-2</c:v>
                </c:pt>
                <c:pt idx="14">
                  <c:v>5.4765422977465832E-2</c:v>
                </c:pt>
                <c:pt idx="15">
                  <c:v>9.9536762085758401E-2</c:v>
                </c:pt>
                <c:pt idx="16">
                  <c:v>1.1350059737156512E-2</c:v>
                </c:pt>
                <c:pt idx="17">
                  <c:v>-2.7392361607781433E-2</c:v>
                </c:pt>
                <c:pt idx="18">
                  <c:v>-2.4849899933288858E-2</c:v>
                </c:pt>
                <c:pt idx="19">
                  <c:v>1.4491130308164037E-2</c:v>
                </c:pt>
                <c:pt idx="20">
                  <c:v>2.1007394602900221E-2</c:v>
                </c:pt>
                <c:pt idx="21">
                  <c:v>-5.9347181008902079E-3</c:v>
                </c:pt>
                <c:pt idx="22">
                  <c:v>8.485596526415552E-4</c:v>
                </c:pt>
                <c:pt idx="23">
                  <c:v>4.325689381287931E-2</c:v>
                </c:pt>
                <c:pt idx="24">
                  <c:v>-8.4896507115135838E-3</c:v>
                </c:pt>
                <c:pt idx="25">
                  <c:v>-6.7806889859291605E-2</c:v>
                </c:pt>
                <c:pt idx="26">
                  <c:v>-2.2534081796311146E-2</c:v>
                </c:pt>
                <c:pt idx="27">
                  <c:v>-2.7048896081377876E-2</c:v>
                </c:pt>
                <c:pt idx="28">
                  <c:v>-0.13750288602139504</c:v>
                </c:pt>
                <c:pt idx="29">
                  <c:v>2.2007398806469904E-3</c:v>
                </c:pt>
                <c:pt idx="30">
                  <c:v>-9.7314772052516981E-3</c:v>
                </c:pt>
                <c:pt idx="31">
                  <c:v>3.0281090289608178E-2</c:v>
                </c:pt>
                <c:pt idx="32">
                  <c:v>-4.7991071428571432E-2</c:v>
                </c:pt>
                <c:pt idx="33">
                  <c:v>-1.555524059244561E-2</c:v>
                </c:pt>
                <c:pt idx="34">
                  <c:v>9.7935135529531939E-2</c:v>
                </c:pt>
                <c:pt idx="35">
                  <c:v>0.19238234723227046</c:v>
                </c:pt>
                <c:pt idx="36">
                  <c:v>4.0091236073339767E-2</c:v>
                </c:pt>
                <c:pt idx="37">
                  <c:v>-1.9782173816403646E-2</c:v>
                </c:pt>
                <c:pt idx="38">
                  <c:v>5.6353591160220998E-2</c:v>
                </c:pt>
                <c:pt idx="39">
                  <c:v>4.2026931254429481E-2</c:v>
                </c:pt>
                <c:pt idx="40">
                  <c:v>4.6731736172729958E-2</c:v>
                </c:pt>
                <c:pt idx="41">
                  <c:v>4.9160421870663336E-2</c:v>
                </c:pt>
                <c:pt idx="42">
                  <c:v>1.6128447682215215E-3</c:v>
                </c:pt>
                <c:pt idx="43">
                  <c:v>3.6065341913584611E-2</c:v>
                </c:pt>
                <c:pt idx="44">
                  <c:v>3.7342767295597483E-2</c:v>
                </c:pt>
                <c:pt idx="45">
                  <c:v>1.6288205423014276E-2</c:v>
                </c:pt>
                <c:pt idx="46">
                  <c:v>2.3540321717730142E-2</c:v>
                </c:pt>
                <c:pt idx="47">
                  <c:v>5.6486313283896368E-2</c:v>
                </c:pt>
                <c:pt idx="48">
                  <c:v>-6.5983593268700749E-2</c:v>
                </c:pt>
                <c:pt idx="49">
                  <c:v>4.0235800505286794E-2</c:v>
                </c:pt>
                <c:pt idx="50">
                  <c:v>2.099555061179088E-2</c:v>
                </c:pt>
                <c:pt idx="51">
                  <c:v>1.3558482016425942E-2</c:v>
                </c:pt>
                <c:pt idx="52">
                  <c:v>5.9216013344453713E-2</c:v>
                </c:pt>
                <c:pt idx="53">
                  <c:v>-1.9181443069030892E-3</c:v>
                </c:pt>
                <c:pt idx="54">
                  <c:v>-3.7179247050009363E-2</c:v>
                </c:pt>
                <c:pt idx="55">
                  <c:v>7.1387575962187713E-2</c:v>
                </c:pt>
                <c:pt idx="56">
                  <c:v>-0.11802088061733999</c:v>
                </c:pt>
                <c:pt idx="57">
                  <c:v>-3.642206748794858E-2</c:v>
                </c:pt>
                <c:pt idx="58">
                  <c:v>-5.7837985395482157E-3</c:v>
                </c:pt>
                <c:pt idx="59">
                  <c:v>-1.7197452229299363E-2</c:v>
                </c:pt>
                <c:pt idx="60">
                  <c:v>8.2986605870618416E-2</c:v>
                </c:pt>
                <c:pt idx="61">
                  <c:v>1.5654060756354619E-2</c:v>
                </c:pt>
                <c:pt idx="62">
                  <c:v>-6.2881782249371188E-2</c:v>
                </c:pt>
                <c:pt idx="63">
                  <c:v>4.5426749366646285E-2</c:v>
                </c:pt>
                <c:pt idx="64">
                  <c:v>-2.5360911020115371E-2</c:v>
                </c:pt>
                <c:pt idx="65">
                  <c:v>-1.4058106841611996E-2</c:v>
                </c:pt>
                <c:pt idx="66">
                  <c:v>-2.0147327331108734E-2</c:v>
                </c:pt>
                <c:pt idx="67">
                  <c:v>-7.8090138331102191E-2</c:v>
                </c:pt>
                <c:pt idx="68">
                  <c:v>-5.2052052052052052E-2</c:v>
                </c:pt>
                <c:pt idx="69">
                  <c:v>-4.8586143231950249E-4</c:v>
                </c:pt>
                <c:pt idx="70">
                  <c:v>2.3646638905413443E-2</c:v>
                </c:pt>
                <c:pt idx="71">
                  <c:v>-0.12740509620384816</c:v>
                </c:pt>
                <c:pt idx="72">
                  <c:v>-4.4737522627359708E-2</c:v>
                </c:pt>
                <c:pt idx="73">
                  <c:v>-0.10101351351351351</c:v>
                </c:pt>
                <c:pt idx="74">
                  <c:v>1.1213027315338613E-2</c:v>
                </c:pt>
                <c:pt idx="75">
                  <c:v>4.3327556325823221E-4</c:v>
                </c:pt>
                <c:pt idx="76">
                  <c:v>-8.377162066908854E-3</c:v>
                </c:pt>
                <c:pt idx="77">
                  <c:v>-3.1223003825743553E-2</c:v>
                </c:pt>
                <c:pt idx="78">
                  <c:v>-6.3608707676504284E-2</c:v>
                </c:pt>
                <c:pt idx="79">
                  <c:v>-7.8717020815935179E-3</c:v>
                </c:pt>
                <c:pt idx="80">
                  <c:v>4.693544227628299E-2</c:v>
                </c:pt>
                <c:pt idx="81">
                  <c:v>1.9287895040844955E-2</c:v>
                </c:pt>
                <c:pt idx="82">
                  <c:v>-1.3520542394203494E-2</c:v>
                </c:pt>
                <c:pt idx="83">
                  <c:v>-1.8459669127955883E-2</c:v>
                </c:pt>
                <c:pt idx="84">
                  <c:v>-3.4509063169748264E-2</c:v>
                </c:pt>
                <c:pt idx="85">
                  <c:v>-3.84755234049068E-2</c:v>
                </c:pt>
                <c:pt idx="86">
                  <c:v>-2.8941151202749142E-2</c:v>
                </c:pt>
                <c:pt idx="87">
                  <c:v>-4.211511464670098E-2</c:v>
                </c:pt>
                <c:pt idx="88">
                  <c:v>-2.1398002853067047E-2</c:v>
                </c:pt>
                <c:pt idx="89">
                  <c:v>-8.7735204457058763E-2</c:v>
                </c:pt>
                <c:pt idx="90">
                  <c:v>1.6827085444106722E-2</c:v>
                </c:pt>
                <c:pt idx="91">
                  <c:v>-1.3519567373844036E-3</c:v>
                </c:pt>
                <c:pt idx="92">
                  <c:v>-5.0630701409803153E-3</c:v>
                </c:pt>
                <c:pt idx="93">
                  <c:v>-1.9855314239386333E-2</c:v>
                </c:pt>
                <c:pt idx="94">
                  <c:v>-1.9768529011786037E-2</c:v>
                </c:pt>
                <c:pt idx="95">
                  <c:v>1.2861963090342949E-2</c:v>
                </c:pt>
                <c:pt idx="96">
                  <c:v>-2.8890269862886912E-3</c:v>
                </c:pt>
                <c:pt idx="97">
                  <c:v>-1.0522260662003536E-2</c:v>
                </c:pt>
                <c:pt idx="98">
                  <c:v>-1.7254279213937792E-2</c:v>
                </c:pt>
                <c:pt idx="99">
                  <c:v>4.2622329729257134E-2</c:v>
                </c:pt>
                <c:pt idx="100">
                  <c:v>-4.2431129602815303E-2</c:v>
                </c:pt>
                <c:pt idx="101">
                  <c:v>5.4482068598943188E-2</c:v>
                </c:pt>
                <c:pt idx="102">
                  <c:v>-2.8058849090570489E-2</c:v>
                </c:pt>
                <c:pt idx="103">
                  <c:v>-8.899565316861131E-3</c:v>
                </c:pt>
                <c:pt idx="104">
                  <c:v>-3.0730897009966777E-2</c:v>
                </c:pt>
                <c:pt idx="105">
                  <c:v>1.4598337179879321E-2</c:v>
                </c:pt>
                <c:pt idx="106">
                  <c:v>2.5994615084847839E-2</c:v>
                </c:pt>
                <c:pt idx="107">
                  <c:v>6.1314428051350836E-3</c:v>
                </c:pt>
                <c:pt idx="108">
                  <c:v>4.1011179002276351E-3</c:v>
                </c:pt>
                <c:pt idx="109">
                  <c:v>1.8003680310339682E-2</c:v>
                </c:pt>
                <c:pt idx="110">
                  <c:v>7.5340088545766985E-3</c:v>
                </c:pt>
                <c:pt idx="111">
                  <c:v>1.012042886905266E-2</c:v>
                </c:pt>
                <c:pt idx="112">
                  <c:v>2.725680864680367E-2</c:v>
                </c:pt>
                <c:pt idx="113">
                  <c:v>-1.9456830158086746E-3</c:v>
                </c:pt>
                <c:pt idx="114">
                  <c:v>1.003875968992248E-2</c:v>
                </c:pt>
                <c:pt idx="115">
                  <c:v>3.2909624496145956E-2</c:v>
                </c:pt>
                <c:pt idx="116">
                  <c:v>2.7757420300476364E-2</c:v>
                </c:pt>
                <c:pt idx="117">
                  <c:v>3.7074706380917789E-2</c:v>
                </c:pt>
                <c:pt idx="118">
                  <c:v>2.8077386780162961E-2</c:v>
                </c:pt>
                <c:pt idx="119">
                  <c:v>3.2324524012503554E-2</c:v>
                </c:pt>
                <c:pt idx="120">
                  <c:v>-2.6547099791475095E-2</c:v>
                </c:pt>
                <c:pt idx="121">
                  <c:v>-2.8455957486309639E-3</c:v>
                </c:pt>
                <c:pt idx="122">
                  <c:v>-2.0288154820194107E-3</c:v>
                </c:pt>
                <c:pt idx="123">
                  <c:v>1.0349563129017919E-2</c:v>
                </c:pt>
                <c:pt idx="124">
                  <c:v>2.0031664151869001E-2</c:v>
                </c:pt>
                <c:pt idx="125">
                  <c:v>-7.0586369164067041E-3</c:v>
                </c:pt>
                <c:pt idx="126">
                  <c:v>7.3555243281222555E-3</c:v>
                </c:pt>
                <c:pt idx="127">
                  <c:v>2.9552368535419381E-2</c:v>
                </c:pt>
                <c:pt idx="128">
                  <c:v>-3.8949798038084246E-3</c:v>
                </c:pt>
                <c:pt idx="129">
                  <c:v>-2.3615848858567303E-3</c:v>
                </c:pt>
                <c:pt idx="130">
                  <c:v>-1.1797472564017293E-2</c:v>
                </c:pt>
                <c:pt idx="131">
                  <c:v>2.2960725075528703E-2</c:v>
                </c:pt>
                <c:pt idx="132">
                  <c:v>-3.7655050206733612E-2</c:v>
                </c:pt>
                <c:pt idx="133">
                  <c:v>9.7638944387498039E-2</c:v>
                </c:pt>
                <c:pt idx="134">
                  <c:v>3.4745661755946469E-2</c:v>
                </c:pt>
                <c:pt idx="135">
                  <c:v>3.4931177976952624E-2</c:v>
                </c:pt>
                <c:pt idx="136">
                  <c:v>3.4225715694520986E-2</c:v>
                </c:pt>
                <c:pt idx="137">
                  <c:v>-2.1466294258985961E-3</c:v>
                </c:pt>
                <c:pt idx="138">
                  <c:v>3.7360945113542335E-2</c:v>
                </c:pt>
                <c:pt idx="139">
                  <c:v>-2.611542281237356E-2</c:v>
                </c:pt>
                <c:pt idx="140">
                  <c:v>-8.9595601986760729E-4</c:v>
                </c:pt>
                <c:pt idx="141">
                  <c:v>7.6245180580690845E-3</c:v>
                </c:pt>
                <c:pt idx="142">
                  <c:v>3.3287832723211515E-2</c:v>
                </c:pt>
                <c:pt idx="143">
                  <c:v>-9.6291220395941082E-2</c:v>
                </c:pt>
                <c:pt idx="144">
                  <c:v>-5.8387603862564566E-3</c:v>
                </c:pt>
                <c:pt idx="145">
                  <c:v>-7.6706291187252345E-3</c:v>
                </c:pt>
                <c:pt idx="146">
                  <c:v>-1.2563577013588401E-2</c:v>
                </c:pt>
                <c:pt idx="147">
                  <c:v>-2.865771664131561E-3</c:v>
                </c:pt>
                <c:pt idx="148">
                  <c:v>-1.4591153908927698E-2</c:v>
                </c:pt>
                <c:pt idx="149">
                  <c:v>-7.510120234426923E-2</c:v>
                </c:pt>
                <c:pt idx="150">
                  <c:v>-3.5413846451363374E-3</c:v>
                </c:pt>
                <c:pt idx="151">
                  <c:v>3.832095131850656E-2</c:v>
                </c:pt>
                <c:pt idx="152">
                  <c:v>2.3033848403794716E-2</c:v>
                </c:pt>
                <c:pt idx="153">
                  <c:v>-1.192504258943782E-2</c:v>
                </c:pt>
                <c:pt idx="154">
                  <c:v>0.13117704810734154</c:v>
                </c:pt>
                <c:pt idx="155">
                  <c:v>-2.7407441817252753E-3</c:v>
                </c:pt>
                <c:pt idx="156">
                  <c:v>0.1516631688427465</c:v>
                </c:pt>
                <c:pt idx="157">
                  <c:v>-1.2498156614068721E-2</c:v>
                </c:pt>
                <c:pt idx="158">
                  <c:v>0.14017699115044246</c:v>
                </c:pt>
                <c:pt idx="159">
                  <c:v>-2.4996904134307499E-2</c:v>
                </c:pt>
                <c:pt idx="160">
                  <c:v>1.2171196047086178E-3</c:v>
                </c:pt>
                <c:pt idx="161">
                  <c:v>-1.7652832510511127E-2</c:v>
                </c:pt>
                <c:pt idx="162">
                  <c:v>-2.8823348360581535E-2</c:v>
                </c:pt>
                <c:pt idx="163">
                  <c:v>-1.6385712601673937E-2</c:v>
                </c:pt>
                <c:pt idx="164">
                  <c:v>1.2731073281090055E-2</c:v>
                </c:pt>
                <c:pt idx="165">
                  <c:v>-1.6624511946565824E-2</c:v>
                </c:pt>
                <c:pt idx="166">
                  <c:v>7.4422283468419254E-2</c:v>
                </c:pt>
                <c:pt idx="167">
                  <c:v>-0.14613444665790701</c:v>
                </c:pt>
                <c:pt idx="168">
                  <c:v>3.8508873293687698E-2</c:v>
                </c:pt>
                <c:pt idx="169">
                  <c:v>-0.17456567060458653</c:v>
                </c:pt>
                <c:pt idx="170">
                  <c:v>9.1475819403961697E-2</c:v>
                </c:pt>
                <c:pt idx="171">
                  <c:v>-0.12779820961886404</c:v>
                </c:pt>
                <c:pt idx="172">
                  <c:v>0.14383766039988063</c:v>
                </c:pt>
                <c:pt idx="173">
                  <c:v>-0.12108000158184047</c:v>
                </c:pt>
                <c:pt idx="174">
                  <c:v>-0.2152327479669835</c:v>
                </c:pt>
                <c:pt idx="175">
                  <c:v>-4.2738138355668233E-2</c:v>
                </c:pt>
                <c:pt idx="176">
                  <c:v>-2.4476015376901219E-2</c:v>
                </c:pt>
                <c:pt idx="177">
                  <c:v>9.5017045954887969E-2</c:v>
                </c:pt>
                <c:pt idx="178">
                  <c:v>6.5126845891707683E-2</c:v>
                </c:pt>
                <c:pt idx="179">
                  <c:v>3.9750694293356544E-2</c:v>
                </c:pt>
                <c:pt idx="180">
                  <c:v>-5.7153876232665024E-3</c:v>
                </c:pt>
                <c:pt idx="181">
                  <c:v>1.8107780975207009E-2</c:v>
                </c:pt>
                <c:pt idx="182">
                  <c:v>3.8151816980283686E-3</c:v>
                </c:pt>
                <c:pt idx="183">
                  <c:v>2.1892668458615257E-2</c:v>
                </c:pt>
                <c:pt idx="184">
                  <c:v>-4.7869169758129555E-2</c:v>
                </c:pt>
                <c:pt idx="185">
                  <c:v>-4.0478530151546567E-3</c:v>
                </c:pt>
                <c:pt idx="186">
                  <c:v>-5.4969543901351951E-3</c:v>
                </c:pt>
                <c:pt idx="187">
                  <c:v>-6.3746223564954685E-2</c:v>
                </c:pt>
                <c:pt idx="188">
                  <c:v>7.2327564170037439E-3</c:v>
                </c:pt>
                <c:pt idx="189">
                  <c:v>-8.4936297776667502E-4</c:v>
                </c:pt>
                <c:pt idx="190">
                  <c:v>-0.12514273729346787</c:v>
                </c:pt>
                <c:pt idx="191">
                  <c:v>6.7784844370489095E-2</c:v>
                </c:pt>
                <c:pt idx="192">
                  <c:v>0.22144505840386094</c:v>
                </c:pt>
                <c:pt idx="193">
                  <c:v>-5.4032067121183606E-3</c:v>
                </c:pt>
                <c:pt idx="194">
                  <c:v>-3.0831540073484501E-2</c:v>
                </c:pt>
                <c:pt idx="195">
                  <c:v>4.0824099310870159E-2</c:v>
                </c:pt>
                <c:pt idx="196">
                  <c:v>8.809248039914469E-2</c:v>
                </c:pt>
                <c:pt idx="197">
                  <c:v>-0.15240154791714092</c:v>
                </c:pt>
                <c:pt idx="198">
                  <c:v>1.4655072463768116E-2</c:v>
                </c:pt>
                <c:pt idx="199">
                  <c:v>-4.0389972144846797E-2</c:v>
                </c:pt>
                <c:pt idx="200">
                  <c:v>-1.5548941183765852E-2</c:v>
                </c:pt>
                <c:pt idx="201">
                  <c:v>1.6193413771205662E-2</c:v>
                </c:pt>
                <c:pt idx="202">
                  <c:v>-8.0773781962236967E-3</c:v>
                </c:pt>
                <c:pt idx="203">
                  <c:v>-7.224544241885282E-2</c:v>
                </c:pt>
                <c:pt idx="204">
                  <c:v>7.8175895765472316E-3</c:v>
                </c:pt>
                <c:pt idx="205">
                  <c:v>-1.0083008957463771E-2</c:v>
                </c:pt>
                <c:pt idx="206">
                  <c:v>4.5273560898560897E-2</c:v>
                </c:pt>
                <c:pt idx="207">
                  <c:v>4.3796699139317129E-2</c:v>
                </c:pt>
                <c:pt idx="208">
                  <c:v>4.6428704082011659E-3</c:v>
                </c:pt>
                <c:pt idx="209">
                  <c:v>-5.8261129369584705E-2</c:v>
                </c:pt>
                <c:pt idx="210">
                  <c:v>-4.6872996743506243E-2</c:v>
                </c:pt>
                <c:pt idx="211">
                  <c:v>-1.0279001468428781E-2</c:v>
                </c:pt>
                <c:pt idx="212">
                  <c:v>9.8387846650666605E-2</c:v>
                </c:pt>
                <c:pt idx="213">
                  <c:v>0.16252464124923602</c:v>
                </c:pt>
                <c:pt idx="214">
                  <c:v>0.20061166858278176</c:v>
                </c:pt>
                <c:pt idx="215">
                  <c:v>9.7161960310121628E-2</c:v>
                </c:pt>
                <c:pt idx="216">
                  <c:v>-6.1394369068382068E-2</c:v>
                </c:pt>
                <c:pt idx="217">
                  <c:v>4.0029112081513829E-3</c:v>
                </c:pt>
                <c:pt idx="218">
                  <c:v>2.4818536626435021E-2</c:v>
                </c:pt>
                <c:pt idx="219">
                  <c:v>-4.7659608988399448E-3</c:v>
                </c:pt>
                <c:pt idx="220">
                  <c:v>-7.2980976760528032E-2</c:v>
                </c:pt>
                <c:pt idx="221">
                  <c:v>7.9272970474260879E-2</c:v>
                </c:pt>
                <c:pt idx="222">
                  <c:v>2.8591851322373124E-3</c:v>
                </c:pt>
                <c:pt idx="223">
                  <c:v>0.25432817527194729</c:v>
                </c:pt>
                <c:pt idx="224">
                  <c:v>0.19942710819842888</c:v>
                </c:pt>
                <c:pt idx="225">
                  <c:v>-2.734788868865968E-3</c:v>
                </c:pt>
                <c:pt idx="226">
                  <c:v>-2.5114433402370469E-2</c:v>
                </c:pt>
                <c:pt idx="227">
                  <c:v>-0.17408123791102514</c:v>
                </c:pt>
                <c:pt idx="228">
                  <c:v>1.7638225255972695E-2</c:v>
                </c:pt>
                <c:pt idx="229">
                  <c:v>-1.361895304298482E-2</c:v>
                </c:pt>
                <c:pt idx="230">
                  <c:v>4.4475957199948436E-3</c:v>
                </c:pt>
                <c:pt idx="231">
                  <c:v>5.696177655497691E-2</c:v>
                </c:pt>
                <c:pt idx="232">
                  <c:v>2.9720219997950329E-2</c:v>
                </c:pt>
                <c:pt idx="233">
                  <c:v>3.2634400126123286E-2</c:v>
                </c:pt>
                <c:pt idx="234">
                  <c:v>-2.4408000105891541E-2</c:v>
                </c:pt>
                <c:pt idx="235">
                  <c:v>-7.734271093978945E-2</c:v>
                </c:pt>
                <c:pt idx="236">
                  <c:v>4.4945546741447864E-2</c:v>
                </c:pt>
                <c:pt idx="237">
                  <c:v>-0.29757785467128028</c:v>
                </c:pt>
                <c:pt idx="238">
                  <c:v>-4.4131963223363983E-2</c:v>
                </c:pt>
                <c:pt idx="239">
                  <c:v>-3.7457126064721E-2</c:v>
                </c:pt>
                <c:pt idx="240">
                  <c:v>-2.8712093702762272E-3</c:v>
                </c:pt>
                <c:pt idx="241">
                  <c:v>8.4378530669450681E-4</c:v>
                </c:pt>
                <c:pt idx="242">
                  <c:v>6.8331887624139215E-3</c:v>
                </c:pt>
                <c:pt idx="243">
                  <c:v>-3.4740967031012822E-2</c:v>
                </c:pt>
                <c:pt idx="244">
                  <c:v>-5.4692538000921234E-2</c:v>
                </c:pt>
                <c:pt idx="245">
                  <c:v>-1.4971545045410681E-3</c:v>
                </c:pt>
                <c:pt idx="246">
                  <c:v>5.7163341827095428E-3</c:v>
                </c:pt>
                <c:pt idx="247">
                  <c:v>-2.2768670309653916E-4</c:v>
                </c:pt>
                <c:pt idx="248">
                  <c:v>-2.3488688109890585E-3</c:v>
                </c:pt>
                <c:pt idx="249">
                  <c:v>-5.6871278669265481E-3</c:v>
                </c:pt>
                <c:pt idx="250">
                  <c:v>-1.1070758346946766E-3</c:v>
                </c:pt>
                <c:pt idx="251">
                  <c:v>-9.5468462951622785E-2</c:v>
                </c:pt>
                <c:pt idx="252">
                  <c:v>-1.8712439450887384E-2</c:v>
                </c:pt>
                <c:pt idx="253">
                  <c:v>-7.2028811524609843E-3</c:v>
                </c:pt>
                <c:pt idx="254">
                  <c:v>4.063664070436844E-2</c:v>
                </c:pt>
                <c:pt idx="255">
                  <c:v>-6.3271412542077049E-2</c:v>
                </c:pt>
                <c:pt idx="256">
                  <c:v>-3.5787583376090303E-2</c:v>
                </c:pt>
                <c:pt idx="257">
                  <c:v>-8.8318966895037987E-2</c:v>
                </c:pt>
                <c:pt idx="258">
                  <c:v>-4.3033588554183197E-3</c:v>
                </c:pt>
                <c:pt idx="259">
                  <c:v>-2.8684907325684024E-2</c:v>
                </c:pt>
                <c:pt idx="260">
                  <c:v>9.9071207430340563E-3</c:v>
                </c:pt>
                <c:pt idx="261">
                  <c:v>-6.3973908680381338E-3</c:v>
                </c:pt>
                <c:pt idx="262">
                  <c:v>2.4793962940363182E-2</c:v>
                </c:pt>
                <c:pt idx="263">
                  <c:v>-2.9658272874881508E-3</c:v>
                </c:pt>
                <c:pt idx="264">
                  <c:v>3.9713086074177749E-2</c:v>
                </c:pt>
                <c:pt idx="265">
                  <c:v>9.2620451852542168E-2</c:v>
                </c:pt>
                <c:pt idx="266">
                  <c:v>-6.9795765411279744E-3</c:v>
                </c:pt>
                <c:pt idx="267">
                  <c:v>3.2868427683981024E-3</c:v>
                </c:pt>
                <c:pt idx="268">
                  <c:v>-8.4501236603462485E-3</c:v>
                </c:pt>
                <c:pt idx="269">
                  <c:v>-1.0160880609652836E-2</c:v>
                </c:pt>
                <c:pt idx="270">
                  <c:v>0.11220448817952718</c:v>
                </c:pt>
                <c:pt idx="271">
                  <c:v>-9.7880383421088159E-3</c:v>
                </c:pt>
                <c:pt idx="272">
                  <c:v>-7.9938638481061461E-2</c:v>
                </c:pt>
                <c:pt idx="273">
                  <c:v>-8.180407302538828E-3</c:v>
                </c:pt>
                <c:pt idx="274">
                  <c:v>5.4954889330572236E-2</c:v>
                </c:pt>
                <c:pt idx="275">
                  <c:v>-2.1531082147591352E-2</c:v>
                </c:pt>
                <c:pt idx="276">
                  <c:v>-2.0860506268121057E-2</c:v>
                </c:pt>
                <c:pt idx="277">
                  <c:v>2.6516133310025981E-2</c:v>
                </c:pt>
                <c:pt idx="278">
                  <c:v>1.1320244652451594E-3</c:v>
                </c:pt>
                <c:pt idx="279">
                  <c:v>2.9931569873822041E-3</c:v>
                </c:pt>
                <c:pt idx="280">
                  <c:v>-7.8777766061049661E-3</c:v>
                </c:pt>
                <c:pt idx="281">
                  <c:v>-2.5247971145175834E-3</c:v>
                </c:pt>
                <c:pt idx="282">
                  <c:v>2.7782287052712136E-2</c:v>
                </c:pt>
                <c:pt idx="283">
                  <c:v>-2.6987600291757841E-2</c:v>
                </c:pt>
                <c:pt idx="284">
                  <c:v>-4.7477620681000587E-2</c:v>
                </c:pt>
                <c:pt idx="285">
                  <c:v>-3.1363064718970685E-2</c:v>
                </c:pt>
                <c:pt idx="286">
                  <c:v>5.6829754261678106E-2</c:v>
                </c:pt>
                <c:pt idx="287">
                  <c:v>-3.1768927666760483E-2</c:v>
                </c:pt>
                <c:pt idx="288">
                  <c:v>0.10261994324556194</c:v>
                </c:pt>
                <c:pt idx="289">
                  <c:v>-2.8233882423525881E-3</c:v>
                </c:pt>
                <c:pt idx="290">
                  <c:v>-3.3225253658476443E-2</c:v>
                </c:pt>
                <c:pt idx="291">
                  <c:v>-2.808628054442705E-2</c:v>
                </c:pt>
                <c:pt idx="292">
                  <c:v>-1.80296200901481E-2</c:v>
                </c:pt>
                <c:pt idx="293">
                  <c:v>-1.2919718115241122E-2</c:v>
                </c:pt>
                <c:pt idx="294">
                  <c:v>-1.2453300124533001E-2</c:v>
                </c:pt>
                <c:pt idx="295">
                  <c:v>-8.5457927563190719E-2</c:v>
                </c:pt>
                <c:pt idx="296">
                  <c:v>2.3594180102241448E-4</c:v>
                </c:pt>
                <c:pt idx="297">
                  <c:v>-5.5167693360711839E-2</c:v>
                </c:pt>
                <c:pt idx="298">
                  <c:v>3.3769394584727712E-2</c:v>
                </c:pt>
                <c:pt idx="299">
                  <c:v>-3.9517749497655727E-2</c:v>
                </c:pt>
                <c:pt idx="300">
                  <c:v>-2.7148997134670488E-2</c:v>
                </c:pt>
                <c:pt idx="301">
                  <c:v>-1.7496815713615339E-2</c:v>
                </c:pt>
                <c:pt idx="302">
                  <c:v>-6.5044121833190999E-2</c:v>
                </c:pt>
                <c:pt idx="303">
                  <c:v>-3.2814238042269191E-2</c:v>
                </c:pt>
                <c:pt idx="304">
                  <c:v>-1.8479033404406538E-2</c:v>
                </c:pt>
                <c:pt idx="305">
                  <c:v>8.6455331412103754E-3</c:v>
                </c:pt>
                <c:pt idx="306">
                  <c:v>-2.8571428571428571E-2</c:v>
                </c:pt>
                <c:pt idx="307">
                  <c:v>1.7514595496246871E-2</c:v>
                </c:pt>
                <c:pt idx="308">
                  <c:v>4.82251449582803E-2</c:v>
                </c:pt>
                <c:pt idx="309">
                  <c:v>3.9300057372346528E-2</c:v>
                </c:pt>
                <c:pt idx="310">
                  <c:v>2.2210654173173694E-2</c:v>
                </c:pt>
                <c:pt idx="311">
                  <c:v>2.9812263314801385E-3</c:v>
                </c:pt>
                <c:pt idx="312">
                  <c:v>-1.6411851084045953E-3</c:v>
                </c:pt>
                <c:pt idx="313">
                  <c:v>-7.6271186440677969E-3</c:v>
                </c:pt>
                <c:pt idx="314">
                  <c:v>1.2170385395537525E-2</c:v>
                </c:pt>
                <c:pt idx="315">
                  <c:v>4.8615877373598716E-3</c:v>
                </c:pt>
                <c:pt idx="316">
                  <c:v>-1.0635726371766982E-2</c:v>
                </c:pt>
                <c:pt idx="317">
                  <c:v>-7.3343009192065794E-2</c:v>
                </c:pt>
                <c:pt idx="318">
                  <c:v>-1.7825800789820097E-2</c:v>
                </c:pt>
                <c:pt idx="319">
                  <c:v>-1.6646200027288852E-2</c:v>
                </c:pt>
                <c:pt idx="320">
                  <c:v>-7.651267127440281E-2</c:v>
                </c:pt>
                <c:pt idx="321">
                  <c:v>-0.15469982617997058</c:v>
                </c:pt>
                <c:pt idx="322">
                  <c:v>4.8390999274135014E-3</c:v>
                </c:pt>
                <c:pt idx="323">
                  <c:v>-1.5151515151515152E-2</c:v>
                </c:pt>
                <c:pt idx="324">
                  <c:v>-0.1492265696087352</c:v>
                </c:pt>
                <c:pt idx="325">
                  <c:v>-3.7686696769711703E-2</c:v>
                </c:pt>
                <c:pt idx="326">
                  <c:v>3.7521887767864586E-3</c:v>
                </c:pt>
                <c:pt idx="327">
                  <c:v>-9.3140737232615036E-3</c:v>
                </c:pt>
                <c:pt idx="328">
                  <c:v>-2.3312091635073001E-2</c:v>
                </c:pt>
                <c:pt idx="329">
                  <c:v>-1.7225497420781135E-2</c:v>
                </c:pt>
                <c:pt idx="330">
                  <c:v>0.1210217024495258</c:v>
                </c:pt>
                <c:pt idx="331">
                  <c:v>1.0869565217391304E-2</c:v>
                </c:pt>
                <c:pt idx="332">
                  <c:v>0.11949315444666746</c:v>
                </c:pt>
                <c:pt idx="333">
                  <c:v>0.12271311794472557</c:v>
                </c:pt>
                <c:pt idx="334">
                  <c:v>2.1528723365105067E-2</c:v>
                </c:pt>
                <c:pt idx="335">
                  <c:v>9.859070103589497E-2</c:v>
                </c:pt>
                <c:pt idx="336">
                  <c:v>-3.9012039477083656E-2</c:v>
                </c:pt>
                <c:pt idx="337">
                  <c:v>5.2759930591380198E-2</c:v>
                </c:pt>
                <c:pt idx="338">
                  <c:v>1.8466591892324948E-2</c:v>
                </c:pt>
                <c:pt idx="339">
                  <c:v>0.13151714419915453</c:v>
                </c:pt>
                <c:pt idx="340">
                  <c:v>-6.8786085964787228E-3</c:v>
                </c:pt>
                <c:pt idx="341">
                  <c:v>-6.9958476259252573E-3</c:v>
                </c:pt>
                <c:pt idx="342">
                  <c:v>-3.4669099585935857E-2</c:v>
                </c:pt>
                <c:pt idx="343">
                  <c:v>-0.11288114499066584</c:v>
                </c:pt>
                <c:pt idx="344">
                  <c:v>7.842290812288653E-3</c:v>
                </c:pt>
                <c:pt idx="345">
                  <c:v>-6.5944272445820434E-2</c:v>
                </c:pt>
                <c:pt idx="346">
                  <c:v>-3.1303497187576426E-2</c:v>
                </c:pt>
                <c:pt idx="347">
                  <c:v>-7.0292092139634291E-2</c:v>
                </c:pt>
                <c:pt idx="348">
                  <c:v>-1.7521548678818707E-2</c:v>
                </c:pt>
                <c:pt idx="349">
                  <c:v>-6.9590889919865034E-2</c:v>
                </c:pt>
                <c:pt idx="350">
                  <c:v>-5.6865964518841858E-3</c:v>
                </c:pt>
                <c:pt idx="351">
                  <c:v>-4.6182235299985039E-2</c:v>
                </c:pt>
                <c:pt idx="352">
                  <c:v>-2.1072965141803496E-3</c:v>
                </c:pt>
                <c:pt idx="353">
                  <c:v>-3.0777233516840783E-2</c:v>
                </c:pt>
                <c:pt idx="354">
                  <c:v>5.8197239014707212E-2</c:v>
                </c:pt>
                <c:pt idx="355">
                  <c:v>0.15829900923967494</c:v>
                </c:pt>
                <c:pt idx="356">
                  <c:v>9.8849324997734897E-2</c:v>
                </c:pt>
                <c:pt idx="357">
                  <c:v>0.10610162432319867</c:v>
                </c:pt>
                <c:pt idx="358">
                  <c:v>5.7347670250896057E-2</c:v>
                </c:pt>
                <c:pt idx="359">
                  <c:v>0.22528116213683225</c:v>
                </c:pt>
                <c:pt idx="360">
                  <c:v>0.20891218872870249</c:v>
                </c:pt>
                <c:pt idx="361">
                  <c:v>6.2551625741533376E-2</c:v>
                </c:pt>
                <c:pt idx="362">
                  <c:v>-1.0047626363496697E-2</c:v>
                </c:pt>
                <c:pt idx="363">
                  <c:v>5.9372068642057053E-2</c:v>
                </c:pt>
                <c:pt idx="364">
                  <c:v>-1.2541668041849566E-2</c:v>
                </c:pt>
                <c:pt idx="365">
                  <c:v>-2.2520773472082005E-3</c:v>
                </c:pt>
                <c:pt idx="366">
                  <c:v>-9.2866821525358106E-2</c:v>
                </c:pt>
                <c:pt idx="367">
                  <c:v>-7.0679844264749927E-3</c:v>
                </c:pt>
                <c:pt idx="368">
                  <c:v>-0.18661007667031762</c:v>
                </c:pt>
                <c:pt idx="369">
                  <c:v>-4.2796438688789962E-2</c:v>
                </c:pt>
                <c:pt idx="370">
                  <c:v>-4.250029596306381E-2</c:v>
                </c:pt>
                <c:pt idx="371">
                  <c:v>9.4661436124850763E-3</c:v>
                </c:pt>
                <c:pt idx="372">
                  <c:v>-6.563207242159716E-2</c:v>
                </c:pt>
                <c:pt idx="373">
                  <c:v>-9.8076197661259908E-3</c:v>
                </c:pt>
                <c:pt idx="374">
                  <c:v>-1.605351170568562E-3</c:v>
                </c:pt>
                <c:pt idx="375">
                  <c:v>1.2903542341281523E-2</c:v>
                </c:pt>
                <c:pt idx="376">
                  <c:v>-3.2913833404089468E-3</c:v>
                </c:pt>
                <c:pt idx="377">
                  <c:v>-3.2718204544035811E-3</c:v>
                </c:pt>
                <c:pt idx="378">
                  <c:v>-4.8866580387381946E-2</c:v>
                </c:pt>
                <c:pt idx="379">
                  <c:v>-3.5279844700625341E-3</c:v>
                </c:pt>
                <c:pt idx="380">
                  <c:v>-1.5130436658380134E-3</c:v>
                </c:pt>
                <c:pt idx="381">
                  <c:v>-3.8240858726812252E-2</c:v>
                </c:pt>
                <c:pt idx="382">
                  <c:v>-1.0136520939559504E-2</c:v>
                </c:pt>
                <c:pt idx="383">
                  <c:v>-7.6690811741169755E-3</c:v>
                </c:pt>
                <c:pt idx="384">
                  <c:v>2.9997173521491824E-2</c:v>
                </c:pt>
                <c:pt idx="385">
                  <c:v>-7.8027235921972762E-2</c:v>
                </c:pt>
                <c:pt idx="386">
                  <c:v>-1.0827197921177999E-4</c:v>
                </c:pt>
                <c:pt idx="387">
                  <c:v>4.448838358872961E-3</c:v>
                </c:pt>
                <c:pt idx="388">
                  <c:v>-4.1006014215418263E-3</c:v>
                </c:pt>
                <c:pt idx="389">
                  <c:v>-2.9492833517089305E-2</c:v>
                </c:pt>
                <c:pt idx="390">
                  <c:v>-3.6593207458934941E-2</c:v>
                </c:pt>
                <c:pt idx="391">
                  <c:v>-4.5822472218411306E-2</c:v>
                </c:pt>
                <c:pt idx="392">
                  <c:v>-4.5767306088407005E-2</c:v>
                </c:pt>
                <c:pt idx="393">
                  <c:v>8.4562792371356606E-3</c:v>
                </c:pt>
                <c:pt idx="394">
                  <c:v>2.7472527472527472E-2</c:v>
                </c:pt>
                <c:pt idx="395">
                  <c:v>-3.9377505305352514E-2</c:v>
                </c:pt>
                <c:pt idx="396">
                  <c:v>-1.3282417399966794E-2</c:v>
                </c:pt>
                <c:pt idx="397">
                  <c:v>1.8950995405819297E-2</c:v>
                </c:pt>
                <c:pt idx="398">
                  <c:v>7.0756605284227378E-2</c:v>
                </c:pt>
                <c:pt idx="399">
                  <c:v>4.7380156075808248E-2</c:v>
                </c:pt>
                <c:pt idx="400">
                  <c:v>7.8626799557032119E-3</c:v>
                </c:pt>
                <c:pt idx="401">
                  <c:v>3.569295101553166E-2</c:v>
                </c:pt>
                <c:pt idx="402">
                  <c:v>-7.1565366394516685E-3</c:v>
                </c:pt>
                <c:pt idx="403">
                  <c:v>0.12927504150525734</c:v>
                </c:pt>
                <c:pt idx="404">
                  <c:v>-3.0953066513101065E-3</c:v>
                </c:pt>
                <c:pt idx="405">
                  <c:v>4.3460476531342676E-2</c:v>
                </c:pt>
                <c:pt idx="406">
                  <c:v>0.13366431162879511</c:v>
                </c:pt>
                <c:pt idx="407">
                  <c:v>0</c:v>
                </c:pt>
                <c:pt idx="408">
                  <c:v>-1.9890525017346387E-2</c:v>
                </c:pt>
                <c:pt idx="409">
                  <c:v>-3.6977726015431651E-2</c:v>
                </c:pt>
                <c:pt idx="410">
                  <c:v>0.44022850694689331</c:v>
                </c:pt>
                <c:pt idx="411">
                  <c:v>-9.9560560285635813E-2</c:v>
                </c:pt>
                <c:pt idx="412">
                  <c:v>-7.2037914691943122E-2</c:v>
                </c:pt>
                <c:pt idx="413">
                  <c:v>-5.2681572409761804E-2</c:v>
                </c:pt>
                <c:pt idx="414">
                  <c:v>-1.1452735441811294E-2</c:v>
                </c:pt>
                <c:pt idx="415">
                  <c:v>2.5248756218905474E-2</c:v>
                </c:pt>
                <c:pt idx="416">
                  <c:v>0.15299666398251466</c:v>
                </c:pt>
                <c:pt idx="417">
                  <c:v>-3.9912917271407835E-3</c:v>
                </c:pt>
                <c:pt idx="418">
                  <c:v>0.16546085949934886</c:v>
                </c:pt>
                <c:pt idx="419">
                  <c:v>0.10327602230483271</c:v>
                </c:pt>
                <c:pt idx="420">
                  <c:v>3.1577617784514338E-2</c:v>
                </c:pt>
                <c:pt idx="421">
                  <c:v>-5.3198563638781756E-4</c:v>
                </c:pt>
                <c:pt idx="422">
                  <c:v>9.1081593927893733E-3</c:v>
                </c:pt>
                <c:pt idx="423">
                  <c:v>0.25896290138210537</c:v>
                </c:pt>
                <c:pt idx="424">
                  <c:v>1.8322475570032574E-2</c:v>
                </c:pt>
                <c:pt idx="425">
                  <c:v>7.950419431576311E-2</c:v>
                </c:pt>
                <c:pt idx="426">
                  <c:v>0.19343111445405542</c:v>
                </c:pt>
                <c:pt idx="427">
                  <c:v>1.7478938666246752E-2</c:v>
                </c:pt>
                <c:pt idx="428">
                  <c:v>1.4285714285714285E-2</c:v>
                </c:pt>
                <c:pt idx="429">
                  <c:v>-1.8290310027240887E-2</c:v>
                </c:pt>
                <c:pt idx="430">
                  <c:v>-2.0806241872561769E-2</c:v>
                </c:pt>
                <c:pt idx="431">
                  <c:v>-9.9767209843698037E-4</c:v>
                </c:pt>
                <c:pt idx="432">
                  <c:v>-5.1442630284052784E-2</c:v>
                </c:pt>
                <c:pt idx="433">
                  <c:v>1.9119153294639809E-2</c:v>
                </c:pt>
                <c:pt idx="434">
                  <c:v>-4.701627486437613E-2</c:v>
                </c:pt>
                <c:pt idx="435">
                  <c:v>-1.2902290518991012E-2</c:v>
                </c:pt>
                <c:pt idx="436">
                  <c:v>-6.7162046298942554E-2</c:v>
                </c:pt>
                <c:pt idx="437">
                  <c:v>-7.8742560659240041E-2</c:v>
                </c:pt>
                <c:pt idx="438">
                  <c:v>-1.2966553484206535E-2</c:v>
                </c:pt>
                <c:pt idx="439">
                  <c:v>1.4854682454251884E-2</c:v>
                </c:pt>
                <c:pt idx="440">
                  <c:v>2.6759401155251678E-2</c:v>
                </c:pt>
                <c:pt idx="441">
                  <c:v>-0.1245136186770428</c:v>
                </c:pt>
                <c:pt idx="442">
                  <c:v>-0.06</c:v>
                </c:pt>
                <c:pt idx="443">
                  <c:v>-0.16922944764195516</c:v>
                </c:pt>
                <c:pt idx="444">
                  <c:v>-0.15196304849884526</c:v>
                </c:pt>
                <c:pt idx="445">
                  <c:v>8.4550345887778634E-3</c:v>
                </c:pt>
                <c:pt idx="446">
                  <c:v>7.0756720674798226E-2</c:v>
                </c:pt>
                <c:pt idx="447">
                  <c:v>-2.720339649343502E-2</c:v>
                </c:pt>
                <c:pt idx="448">
                  <c:v>-3.4726065301604866E-2</c:v>
                </c:pt>
                <c:pt idx="449">
                  <c:v>-2.9400485747155822E-3</c:v>
                </c:pt>
                <c:pt idx="450">
                  <c:v>-9.1396519013445518E-2</c:v>
                </c:pt>
                <c:pt idx="451">
                  <c:v>-5.6772653652715027E-2</c:v>
                </c:pt>
                <c:pt idx="452">
                  <c:v>-1.0424003380757853E-2</c:v>
                </c:pt>
                <c:pt idx="453">
                  <c:v>1.6241923905240489E-2</c:v>
                </c:pt>
                <c:pt idx="454">
                  <c:v>-6.3904569176696129E-4</c:v>
                </c:pt>
                <c:pt idx="455">
                  <c:v>-1.8429954508340139E-2</c:v>
                </c:pt>
                <c:pt idx="456">
                  <c:v>-1.4310747663551402E-2</c:v>
                </c:pt>
                <c:pt idx="457">
                  <c:v>7.0871722182849041E-3</c:v>
                </c:pt>
                <c:pt idx="458">
                  <c:v>-9.2028784943260444E-2</c:v>
                </c:pt>
                <c:pt idx="459">
                  <c:v>4.6917046917046915E-2</c:v>
                </c:pt>
                <c:pt idx="460">
                  <c:v>1.5379415244211594E-2</c:v>
                </c:pt>
                <c:pt idx="461">
                  <c:v>-1.3633014001473839E-2</c:v>
                </c:pt>
                <c:pt idx="462">
                  <c:v>4.9777454809701152E-2</c:v>
                </c:pt>
                <c:pt idx="463">
                  <c:v>6.2189054726368158E-4</c:v>
                </c:pt>
                <c:pt idx="464">
                  <c:v>-2.421893921046258E-3</c:v>
                </c:pt>
                <c:pt idx="465">
                  <c:v>1.4329976762199844E-2</c:v>
                </c:pt>
                <c:pt idx="466">
                  <c:v>6.3720196062141729E-2</c:v>
                </c:pt>
                <c:pt idx="467">
                  <c:v>-5.3882438316400577E-2</c:v>
                </c:pt>
                <c:pt idx="468">
                  <c:v>9.6465564956116079E-3</c:v>
                </c:pt>
                <c:pt idx="469">
                  <c:v>6.0044150110375276E-3</c:v>
                </c:pt>
                <c:pt idx="470">
                  <c:v>3.1006654396148945E-2</c:v>
                </c:pt>
                <c:pt idx="471">
                  <c:v>1.4176018901358535E-2</c:v>
                </c:pt>
                <c:pt idx="472">
                  <c:v>9.9080987937966679E-3</c:v>
                </c:pt>
                <c:pt idx="473">
                  <c:v>3.5943713673906391E-2</c:v>
                </c:pt>
                <c:pt idx="474">
                  <c:v>1.2563884156729131E-2</c:v>
                </c:pt>
                <c:pt idx="475">
                  <c:v>3.2944277108433737E-3</c:v>
                </c:pt>
                <c:pt idx="476">
                  <c:v>5.7346756722314257E-3</c:v>
                </c:pt>
                <c:pt idx="477">
                  <c:v>-5.1189400782896714E-3</c:v>
                </c:pt>
                <c:pt idx="478">
                  <c:v>1.4380530973451327E-2</c:v>
                </c:pt>
                <c:pt idx="479">
                  <c:v>-3.1253538670592232E-2</c:v>
                </c:pt>
                <c:pt idx="480">
                  <c:v>1.7832843944711022E-2</c:v>
                </c:pt>
                <c:pt idx="481">
                  <c:v>-2.2090217189530352E-2</c:v>
                </c:pt>
                <c:pt idx="482">
                  <c:v>-2.7593582887700533E-2</c:v>
                </c:pt>
                <c:pt idx="483">
                  <c:v>0.22921539442908781</c:v>
                </c:pt>
                <c:pt idx="484">
                  <c:v>5.5501863868562748E-2</c:v>
                </c:pt>
                <c:pt idx="485">
                  <c:v>2.2124393272378372E-2</c:v>
                </c:pt>
                <c:pt idx="486">
                  <c:v>-3.58016858515363E-2</c:v>
                </c:pt>
                <c:pt idx="487">
                  <c:v>1.8328264979041671E-2</c:v>
                </c:pt>
                <c:pt idx="488">
                  <c:v>0.13138156302927656</c:v>
                </c:pt>
                <c:pt idx="489">
                  <c:v>7.4228959749085208E-3</c:v>
                </c:pt>
                <c:pt idx="490">
                  <c:v>3.6098310291858681E-3</c:v>
                </c:pt>
                <c:pt idx="491">
                  <c:v>4.1622198505869797E-2</c:v>
                </c:pt>
                <c:pt idx="492">
                  <c:v>-2.9461564510667119E-2</c:v>
                </c:pt>
                <c:pt idx="493">
                  <c:v>1.6117605384342898E-2</c:v>
                </c:pt>
                <c:pt idx="494">
                  <c:v>1.1970447956607125E-2</c:v>
                </c:pt>
                <c:pt idx="495">
                  <c:v>6.1123595505617981E-2</c:v>
                </c:pt>
                <c:pt idx="496">
                  <c:v>7.3464163822525602E-2</c:v>
                </c:pt>
                <c:pt idx="497">
                  <c:v>-5.1568825910931176E-2</c:v>
                </c:pt>
                <c:pt idx="498">
                  <c:v>1.1464497041420118E-2</c:v>
                </c:pt>
                <c:pt idx="499">
                  <c:v>-0.11449897894514471</c:v>
                </c:pt>
                <c:pt idx="500">
                  <c:v>2.0673742501153669E-2</c:v>
                </c:pt>
                <c:pt idx="501">
                  <c:v>0.10076441973592773</c:v>
                </c:pt>
                <c:pt idx="502">
                  <c:v>-6.9202412868632712E-2</c:v>
                </c:pt>
                <c:pt idx="503">
                  <c:v>-3.5470046503145801E-2</c:v>
                </c:pt>
                <c:pt idx="504">
                  <c:v>3.3729074561621379E-2</c:v>
                </c:pt>
                <c:pt idx="505">
                  <c:v>1.027317300957273E-2</c:v>
                </c:pt>
                <c:pt idx="506">
                  <c:v>9.5949439816144788E-2</c:v>
                </c:pt>
                <c:pt idx="507">
                  <c:v>7.249744400037178E-2</c:v>
                </c:pt>
                <c:pt idx="508">
                  <c:v>-2.2607934655775961E-2</c:v>
                </c:pt>
                <c:pt idx="509">
                  <c:v>0.2032542372881356</c:v>
                </c:pt>
                <c:pt idx="510">
                  <c:v>6.8455031166518257E-2</c:v>
                </c:pt>
                <c:pt idx="511">
                  <c:v>-0.36538241682862693</c:v>
                </c:pt>
                <c:pt idx="512">
                  <c:v>1.3937282229965157E-2</c:v>
                </c:pt>
                <c:pt idx="513">
                  <c:v>-2.5101320434043665E-2</c:v>
                </c:pt>
                <c:pt idx="514">
                  <c:v>7.0717967158096612E-2</c:v>
                </c:pt>
                <c:pt idx="515">
                  <c:v>-8.2030214683275912E-2</c:v>
                </c:pt>
                <c:pt idx="516">
                  <c:v>4.8302213250666862E-3</c:v>
                </c:pt>
                <c:pt idx="517">
                  <c:v>0.14479166666666668</c:v>
                </c:pt>
                <c:pt idx="518">
                  <c:v>6.7341184275999333E-2</c:v>
                </c:pt>
                <c:pt idx="519">
                  <c:v>0.22488906817265025</c:v>
                </c:pt>
                <c:pt idx="520">
                  <c:v>-2.9797071667094787E-2</c:v>
                </c:pt>
                <c:pt idx="521">
                  <c:v>6.3134009610250938E-2</c:v>
                </c:pt>
                <c:pt idx="522">
                  <c:v>3.8503058654192159E-2</c:v>
                </c:pt>
                <c:pt idx="523">
                  <c:v>2.9121218357686766E-2</c:v>
                </c:pt>
                <c:pt idx="524">
                  <c:v>-4.7637565623177133E-3</c:v>
                </c:pt>
                <c:pt idx="525">
                  <c:v>-5.3157992220781623E-2</c:v>
                </c:pt>
                <c:pt idx="526">
                  <c:v>3.6733790661650806E-2</c:v>
                </c:pt>
                <c:pt idx="527">
                  <c:v>9.2969145169448666E-2</c:v>
                </c:pt>
                <c:pt idx="528">
                  <c:v>0.16894423627947983</c:v>
                </c:pt>
                <c:pt idx="529">
                  <c:v>0.14243453489646105</c:v>
                </c:pt>
                <c:pt idx="530">
                  <c:v>0.12216046399226679</c:v>
                </c:pt>
                <c:pt idx="531">
                  <c:v>2.4068830320191678E-2</c:v>
                </c:pt>
                <c:pt idx="532">
                  <c:v>1.7215235037017215E-2</c:v>
                </c:pt>
                <c:pt idx="533">
                  <c:v>0.21937467965146079</c:v>
                </c:pt>
                <c:pt idx="534">
                  <c:v>-5.5285385206040441E-2</c:v>
                </c:pt>
                <c:pt idx="535">
                  <c:v>-3.9489489489489486E-2</c:v>
                </c:pt>
                <c:pt idx="536">
                  <c:v>-1.8117369042930289E-2</c:v>
                </c:pt>
                <c:pt idx="537">
                  <c:v>0.1099837273858524</c:v>
                </c:pt>
                <c:pt idx="538">
                  <c:v>0.10912476722532588</c:v>
                </c:pt>
                <c:pt idx="539">
                  <c:v>-1.842319154700623E-2</c:v>
                </c:pt>
                <c:pt idx="540">
                  <c:v>-3.3654517525485268E-2</c:v>
                </c:pt>
                <c:pt idx="541">
                  <c:v>0.11879332958590968</c:v>
                </c:pt>
                <c:pt idx="542">
                  <c:v>1.2939425168899576E-2</c:v>
                </c:pt>
                <c:pt idx="543">
                  <c:v>-7.2627501613944478E-4</c:v>
                </c:pt>
                <c:pt idx="544">
                  <c:v>3.6529680365296802E-2</c:v>
                </c:pt>
                <c:pt idx="545">
                  <c:v>2.3991757433029143E-2</c:v>
                </c:pt>
                <c:pt idx="546">
                  <c:v>-6.4672936700834835E-2</c:v>
                </c:pt>
                <c:pt idx="547">
                  <c:v>-0.14339660141111002</c:v>
                </c:pt>
                <c:pt idx="548">
                  <c:v>-5.9370816599732264E-2</c:v>
                </c:pt>
                <c:pt idx="549">
                  <c:v>8.9287972682433284E-2</c:v>
                </c:pt>
                <c:pt idx="550">
                  <c:v>-7.7558114273300019E-2</c:v>
                </c:pt>
                <c:pt idx="551">
                  <c:v>-2.7491408934707903E-2</c:v>
                </c:pt>
                <c:pt idx="552">
                  <c:v>-0.1244349274327861</c:v>
                </c:pt>
                <c:pt idx="553">
                  <c:v>-8.9300582847626972E-2</c:v>
                </c:pt>
                <c:pt idx="554">
                  <c:v>-0.13067929554536037</c:v>
                </c:pt>
                <c:pt idx="555">
                  <c:v>-1.9820601851851853E-2</c:v>
                </c:pt>
                <c:pt idx="556">
                  <c:v>-0.18192868719611022</c:v>
                </c:pt>
                <c:pt idx="557">
                  <c:v>6.6974252120851315E-3</c:v>
                </c:pt>
                <c:pt idx="558">
                  <c:v>-2.1127808361850915E-2</c:v>
                </c:pt>
                <c:pt idx="559">
                  <c:v>-2.3529411764705882E-2</c:v>
                </c:pt>
                <c:pt idx="560">
                  <c:v>-0.3213657162970785</c:v>
                </c:pt>
                <c:pt idx="561">
                  <c:v>5.2868094105207507E-2</c:v>
                </c:pt>
                <c:pt idx="562">
                  <c:v>-0.15629095674967233</c:v>
                </c:pt>
                <c:pt idx="563">
                  <c:v>-1.9988577955454025E-2</c:v>
                </c:pt>
                <c:pt idx="564">
                  <c:v>-2.6503363116152995E-2</c:v>
                </c:pt>
                <c:pt idx="565">
                  <c:v>-0.1945303799034773</c:v>
                </c:pt>
                <c:pt idx="566">
                  <c:v>4.3224031185507911E-2</c:v>
                </c:pt>
                <c:pt idx="567">
                  <c:v>0.10507004669779853</c:v>
                </c:pt>
                <c:pt idx="568">
                  <c:v>6.3475724824155087E-3</c:v>
                </c:pt>
                <c:pt idx="569">
                  <c:v>-1.7850312380466658E-3</c:v>
                </c:pt>
                <c:pt idx="570">
                  <c:v>-3.9525313427122212E-2</c:v>
                </c:pt>
                <c:pt idx="571">
                  <c:v>-1.6463414634146342E-2</c:v>
                </c:pt>
                <c:pt idx="572">
                  <c:v>-0.10088148873653281</c:v>
                </c:pt>
                <c:pt idx="573">
                  <c:v>-6.774313288789903E-2</c:v>
                </c:pt>
                <c:pt idx="574">
                  <c:v>-6.4053867403314924E-2</c:v>
                </c:pt>
                <c:pt idx="575">
                  <c:v>-1.5286270150083379E-2</c:v>
                </c:pt>
                <c:pt idx="576">
                  <c:v>-4.424379232505643E-2</c:v>
                </c:pt>
                <c:pt idx="577">
                  <c:v>-5.0920801046593536E-2</c:v>
                </c:pt>
                <c:pt idx="578">
                  <c:v>-1.2584479142391051E-2</c:v>
                </c:pt>
                <c:pt idx="579">
                  <c:v>-8.1579705967137497E-2</c:v>
                </c:pt>
                <c:pt idx="580">
                  <c:v>-7.9867674858223062E-2</c:v>
                </c:pt>
                <c:pt idx="581">
                  <c:v>0.1204177545691906</c:v>
                </c:pt>
                <c:pt idx="582">
                  <c:v>-5.1293847038527893E-2</c:v>
                </c:pt>
                <c:pt idx="583">
                  <c:v>-0.15392706872370265</c:v>
                </c:pt>
                <c:pt idx="584">
                  <c:v>6.5692026546119067E-2</c:v>
                </c:pt>
                <c:pt idx="585">
                  <c:v>8.4629235554100513E-2</c:v>
                </c:pt>
                <c:pt idx="586">
                  <c:v>4.7391952309985094E-2</c:v>
                </c:pt>
                <c:pt idx="587">
                  <c:v>1.5411170016027617E-2</c:v>
                </c:pt>
                <c:pt idx="588">
                  <c:v>-8.6840484500102649E-2</c:v>
                </c:pt>
                <c:pt idx="589">
                  <c:v>-2.206449621971918E-2</c:v>
                </c:pt>
                <c:pt idx="590">
                  <c:v>-4.7415024278777494E-2</c:v>
                </c:pt>
                <c:pt idx="591">
                  <c:v>-4.5530214749458967E-2</c:v>
                </c:pt>
                <c:pt idx="592">
                  <c:v>-3.2148900169204735E-2</c:v>
                </c:pt>
                <c:pt idx="593">
                  <c:v>-3.8765254845656856E-2</c:v>
                </c:pt>
                <c:pt idx="594">
                  <c:v>-2.615062761506276E-2</c:v>
                </c:pt>
                <c:pt idx="595">
                  <c:v>-0.16067702295386041</c:v>
                </c:pt>
                <c:pt idx="596">
                  <c:v>-0.12209910098264687</c:v>
                </c:pt>
                <c:pt idx="597">
                  <c:v>-1.69971671388102E-2</c:v>
                </c:pt>
                <c:pt idx="598">
                  <c:v>1.2459310809293972E-2</c:v>
                </c:pt>
                <c:pt idx="599">
                  <c:v>1.2620638455827764E-3</c:v>
                </c:pt>
                <c:pt idx="600">
                  <c:v>-3.4083344428172013E-2</c:v>
                </c:pt>
                <c:pt idx="601">
                  <c:v>-8.5903083700440523E-3</c:v>
                </c:pt>
                <c:pt idx="602">
                  <c:v>-1.067100741544583E-2</c:v>
                </c:pt>
                <c:pt idx="603">
                  <c:v>-1.0739284686930674E-2</c:v>
                </c:pt>
                <c:pt idx="604">
                  <c:v>1.0137581462708182E-2</c:v>
                </c:pt>
                <c:pt idx="605">
                  <c:v>2.2023111706581812E-2</c:v>
                </c:pt>
                <c:pt idx="606">
                  <c:v>3.2163466086462963E-3</c:v>
                </c:pt>
                <c:pt idx="607">
                  <c:v>3.8556683442804746E-2</c:v>
                </c:pt>
                <c:pt idx="608">
                  <c:v>4.0209985479727466E-3</c:v>
                </c:pt>
                <c:pt idx="609">
                  <c:v>-4.3276661514683151E-2</c:v>
                </c:pt>
                <c:pt idx="610">
                  <c:v>-6.5015479876160992E-2</c:v>
                </c:pt>
                <c:pt idx="611">
                  <c:v>7.9306979014153248E-3</c:v>
                </c:pt>
                <c:pt idx="612">
                  <c:v>5.3063802905874924E-2</c:v>
                </c:pt>
                <c:pt idx="613">
                  <c:v>9.0834697217675939E-2</c:v>
                </c:pt>
                <c:pt idx="614">
                  <c:v>1.9946808510638299E-2</c:v>
                </c:pt>
                <c:pt idx="615">
                  <c:v>1.8681318681318681E-2</c:v>
                </c:pt>
                <c:pt idx="616">
                  <c:v>-0.39012797074954297</c:v>
                </c:pt>
                <c:pt idx="617">
                  <c:v>-9.1165617538528324E-2</c:v>
                </c:pt>
                <c:pt idx="618">
                  <c:v>-5.7104467584816933E-3</c:v>
                </c:pt>
                <c:pt idx="619">
                  <c:v>1.444043321299639E-2</c:v>
                </c:pt>
                <c:pt idx="620">
                  <c:v>-7.08480086697372E-2</c:v>
                </c:pt>
                <c:pt idx="621">
                  <c:v>-5.0760043431053205E-2</c:v>
                </c:pt>
                <c:pt idx="622">
                  <c:v>-4.7789725209080045E-3</c:v>
                </c:pt>
                <c:pt idx="623">
                  <c:v>3.8742138364779875E-2</c:v>
                </c:pt>
                <c:pt idx="624">
                  <c:v>-4.0822152440765057E-2</c:v>
                </c:pt>
                <c:pt idx="625">
                  <c:v>-2.0507367461643628E-2</c:v>
                </c:pt>
                <c:pt idx="626">
                  <c:v>-2.7584732171495777E-2</c:v>
                </c:pt>
                <c:pt idx="627">
                  <c:v>-1.8505942275042445E-2</c:v>
                </c:pt>
                <c:pt idx="628">
                  <c:v>-5.3198226725775809E-2</c:v>
                </c:pt>
                <c:pt idx="629">
                  <c:v>2.3881893182805036E-2</c:v>
                </c:pt>
                <c:pt idx="630">
                  <c:v>-8.644126873475079E-2</c:v>
                </c:pt>
                <c:pt idx="631">
                  <c:v>-2.9196217494089835E-2</c:v>
                </c:pt>
                <c:pt idx="632">
                  <c:v>6.5282558010436323E-2</c:v>
                </c:pt>
                <c:pt idx="633">
                  <c:v>1.1454661967318168E-2</c:v>
                </c:pt>
                <c:pt idx="634">
                  <c:v>-8.5985372603281287E-3</c:v>
                </c:pt>
                <c:pt idx="635">
                  <c:v>-1.7623885548413851E-2</c:v>
                </c:pt>
                <c:pt idx="636">
                  <c:v>-3.3155542741819229E-3</c:v>
                </c:pt>
                <c:pt idx="637">
                  <c:v>-5.4857051333386725E-2</c:v>
                </c:pt>
                <c:pt idx="638">
                  <c:v>2.2132796780684104E-2</c:v>
                </c:pt>
              </c:numCache>
            </c:numRef>
          </c:val>
          <c:smooth val="0"/>
          <c:extLst>
            <c:ext xmlns:c16="http://schemas.microsoft.com/office/drawing/2014/chart" uri="{C3380CC4-5D6E-409C-BE32-E72D297353CC}">
              <c16:uniqueId val="{00000001-6193-40A2-A9ED-3FF043625903}"/>
            </c:ext>
          </c:extLst>
        </c:ser>
        <c:dLbls>
          <c:showLegendKey val="0"/>
          <c:showVal val="0"/>
          <c:showCatName val="0"/>
          <c:showSerName val="0"/>
          <c:showPercent val="0"/>
          <c:showBubbleSize val="0"/>
        </c:dLbls>
        <c:marker val="1"/>
        <c:smooth val="0"/>
        <c:axId val="405261888"/>
        <c:axId val="1"/>
      </c:lineChart>
      <c:lineChart>
        <c:grouping val="standard"/>
        <c:varyColors val="0"/>
        <c:ser>
          <c:idx val="0"/>
          <c:order val="0"/>
          <c:tx>
            <c:strRef>
              <c:f>'2.3.1.5-график'!$C$4</c:f>
              <c:strCache>
                <c:ptCount val="1"/>
                <c:pt idx="0">
                  <c:v>Теңгенің АҚШ долларына қатысы бойынша бағамы</c:v>
                </c:pt>
              </c:strCache>
            </c:strRef>
          </c:tx>
          <c:spPr>
            <a:ln w="25400">
              <a:solidFill>
                <a:srgbClr val="008000"/>
              </a:solidFill>
              <a:prstDash val="solid"/>
            </a:ln>
          </c:spPr>
          <c:marker>
            <c:symbol val="none"/>
          </c:marker>
          <c:cat>
            <c:numRef>
              <c:f>'2.3.1.5-график'!$B$44:$B$682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'2.3.1.5-график'!$C$44:$C$682</c:f>
              <c:numCache>
                <c:formatCode>0.00</c:formatCode>
                <c:ptCount val="639"/>
                <c:pt idx="0">
                  <c:v>150.61000000000001</c:v>
                </c:pt>
                <c:pt idx="1">
                  <c:v>150.535</c:v>
                </c:pt>
                <c:pt idx="2">
                  <c:v>150.44499999999999</c:v>
                </c:pt>
                <c:pt idx="3">
                  <c:v>150.33500000000001</c:v>
                </c:pt>
                <c:pt idx="4">
                  <c:v>150.52000000000001</c:v>
                </c:pt>
                <c:pt idx="5">
                  <c:v>150.53</c:v>
                </c:pt>
                <c:pt idx="6">
                  <c:v>150.495</c:v>
                </c:pt>
                <c:pt idx="7">
                  <c:v>150.465</c:v>
                </c:pt>
                <c:pt idx="8">
                  <c:v>150.24</c:v>
                </c:pt>
                <c:pt idx="9">
                  <c:v>150.30500000000001</c:v>
                </c:pt>
                <c:pt idx="10">
                  <c:v>150.39500000000001</c:v>
                </c:pt>
                <c:pt idx="11">
                  <c:v>150.51</c:v>
                </c:pt>
                <c:pt idx="12">
                  <c:v>150.94999999999999</c:v>
                </c:pt>
                <c:pt idx="13">
                  <c:v>151.17500000000001</c:v>
                </c:pt>
                <c:pt idx="14">
                  <c:v>151.36000000000001</c:v>
                </c:pt>
                <c:pt idx="15">
                  <c:v>151.37</c:v>
                </c:pt>
                <c:pt idx="16">
                  <c:v>151.35</c:v>
                </c:pt>
                <c:pt idx="17">
                  <c:v>151.41999999999999</c:v>
                </c:pt>
                <c:pt idx="18">
                  <c:v>151.4</c:v>
                </c:pt>
                <c:pt idx="19">
                  <c:v>150.97999999999999</c:v>
                </c:pt>
                <c:pt idx="20">
                  <c:v>151.01499999999999</c:v>
                </c:pt>
                <c:pt idx="21">
                  <c:v>150.97499999999999</c:v>
                </c:pt>
                <c:pt idx="22">
                  <c:v>150.99</c:v>
                </c:pt>
                <c:pt idx="23">
                  <c:v>151.11000000000001</c:v>
                </c:pt>
                <c:pt idx="24">
                  <c:v>151.04</c:v>
                </c:pt>
                <c:pt idx="25">
                  <c:v>150.96</c:v>
                </c:pt>
                <c:pt idx="26">
                  <c:v>150.75</c:v>
                </c:pt>
                <c:pt idx="27">
                  <c:v>150.87</c:v>
                </c:pt>
                <c:pt idx="28">
                  <c:v>150.77000000000001</c:v>
                </c:pt>
                <c:pt idx="29">
                  <c:v>150.595</c:v>
                </c:pt>
                <c:pt idx="30">
                  <c:v>150.24</c:v>
                </c:pt>
                <c:pt idx="31">
                  <c:v>150.13999999999999</c:v>
                </c:pt>
                <c:pt idx="32">
                  <c:v>150.215</c:v>
                </c:pt>
                <c:pt idx="33">
                  <c:v>150.36000000000001</c:v>
                </c:pt>
                <c:pt idx="34">
                  <c:v>150.57499999999999</c:v>
                </c:pt>
                <c:pt idx="35">
                  <c:v>150.73500000000001</c:v>
                </c:pt>
                <c:pt idx="36">
                  <c:v>150.54499999999999</c:v>
                </c:pt>
                <c:pt idx="37">
                  <c:v>150.63499999999999</c:v>
                </c:pt>
                <c:pt idx="38">
                  <c:v>150.63999999999999</c:v>
                </c:pt>
                <c:pt idx="39">
                  <c:v>150.67500000000001</c:v>
                </c:pt>
                <c:pt idx="40">
                  <c:v>150.70500000000001</c:v>
                </c:pt>
                <c:pt idx="41">
                  <c:v>150.69999999999999</c:v>
                </c:pt>
                <c:pt idx="42">
                  <c:v>150.66</c:v>
                </c:pt>
                <c:pt idx="43">
                  <c:v>150.625</c:v>
                </c:pt>
                <c:pt idx="44">
                  <c:v>150.58500000000001</c:v>
                </c:pt>
                <c:pt idx="45">
                  <c:v>150.46</c:v>
                </c:pt>
                <c:pt idx="46">
                  <c:v>150.47</c:v>
                </c:pt>
                <c:pt idx="47">
                  <c:v>150.22</c:v>
                </c:pt>
                <c:pt idx="48">
                  <c:v>149.99</c:v>
                </c:pt>
                <c:pt idx="49">
                  <c:v>149.94499999999999</c:v>
                </c:pt>
                <c:pt idx="50">
                  <c:v>150.19999999999999</c:v>
                </c:pt>
                <c:pt idx="51">
                  <c:v>150.30500000000001</c:v>
                </c:pt>
                <c:pt idx="52">
                  <c:v>150.43</c:v>
                </c:pt>
                <c:pt idx="53">
                  <c:v>150.55000000000001</c:v>
                </c:pt>
                <c:pt idx="54">
                  <c:v>150.47999999999999</c:v>
                </c:pt>
                <c:pt idx="55">
                  <c:v>150.30000000000001</c:v>
                </c:pt>
                <c:pt idx="56">
                  <c:v>150</c:v>
                </c:pt>
                <c:pt idx="57">
                  <c:v>149.95500000000001</c:v>
                </c:pt>
                <c:pt idx="58">
                  <c:v>150.19499999999999</c:v>
                </c:pt>
                <c:pt idx="59">
                  <c:v>150.41</c:v>
                </c:pt>
                <c:pt idx="60">
                  <c:v>150.46</c:v>
                </c:pt>
                <c:pt idx="61">
                  <c:v>150.22999999999999</c:v>
                </c:pt>
                <c:pt idx="62">
                  <c:v>150.345</c:v>
                </c:pt>
                <c:pt idx="63">
                  <c:v>150.25</c:v>
                </c:pt>
                <c:pt idx="64">
                  <c:v>150.255</c:v>
                </c:pt>
                <c:pt idx="65">
                  <c:v>150.32</c:v>
                </c:pt>
                <c:pt idx="66">
                  <c:v>150.41</c:v>
                </c:pt>
                <c:pt idx="67">
                  <c:v>150.31</c:v>
                </c:pt>
                <c:pt idx="68">
                  <c:v>150.35499999999999</c:v>
                </c:pt>
                <c:pt idx="69">
                  <c:v>150.4</c:v>
                </c:pt>
                <c:pt idx="70">
                  <c:v>150.33000000000001</c:v>
                </c:pt>
                <c:pt idx="71">
                  <c:v>150.18</c:v>
                </c:pt>
                <c:pt idx="72">
                  <c:v>150.26499999999999</c:v>
                </c:pt>
                <c:pt idx="73">
                  <c:v>150.285</c:v>
                </c:pt>
                <c:pt idx="74">
                  <c:v>150.30500000000001</c:v>
                </c:pt>
                <c:pt idx="75">
                  <c:v>150.30500000000001</c:v>
                </c:pt>
                <c:pt idx="76">
                  <c:v>150.44499999999999</c:v>
                </c:pt>
                <c:pt idx="77">
                  <c:v>150.45500000000001</c:v>
                </c:pt>
                <c:pt idx="78">
                  <c:v>150.535</c:v>
                </c:pt>
                <c:pt idx="79">
                  <c:v>150.39500000000001</c:v>
                </c:pt>
                <c:pt idx="80">
                  <c:v>150.43</c:v>
                </c:pt>
                <c:pt idx="81">
                  <c:v>150.43</c:v>
                </c:pt>
                <c:pt idx="82">
                  <c:v>150.44999999999999</c:v>
                </c:pt>
                <c:pt idx="83">
                  <c:v>150.38</c:v>
                </c:pt>
                <c:pt idx="84">
                  <c:v>150.31</c:v>
                </c:pt>
                <c:pt idx="85">
                  <c:v>150.33000000000001</c:v>
                </c:pt>
                <c:pt idx="86">
                  <c:v>150.5</c:v>
                </c:pt>
                <c:pt idx="87">
                  <c:v>150.63499999999999</c:v>
                </c:pt>
                <c:pt idx="88">
                  <c:v>150.57499999999999</c:v>
                </c:pt>
                <c:pt idx="89">
                  <c:v>150.565</c:v>
                </c:pt>
                <c:pt idx="90">
                  <c:v>150.44</c:v>
                </c:pt>
                <c:pt idx="91">
                  <c:v>150.68</c:v>
                </c:pt>
                <c:pt idx="92">
                  <c:v>150.73500000000001</c:v>
                </c:pt>
                <c:pt idx="93">
                  <c:v>150.75</c:v>
                </c:pt>
                <c:pt idx="94">
                  <c:v>150.755</c:v>
                </c:pt>
                <c:pt idx="95">
                  <c:v>150.80000000000001</c:v>
                </c:pt>
                <c:pt idx="96">
                  <c:v>150.86500000000001</c:v>
                </c:pt>
                <c:pt idx="97">
                  <c:v>150.745</c:v>
                </c:pt>
                <c:pt idx="98">
                  <c:v>150.685</c:v>
                </c:pt>
                <c:pt idx="99">
                  <c:v>150.72499999999999</c:v>
                </c:pt>
                <c:pt idx="100">
                  <c:v>150.78</c:v>
                </c:pt>
                <c:pt idx="101">
                  <c:v>150.76499999999999</c:v>
                </c:pt>
                <c:pt idx="102">
                  <c:v>150.70500000000001</c:v>
                </c:pt>
                <c:pt idx="103">
                  <c:v>150.72999999999999</c:v>
                </c:pt>
                <c:pt idx="104">
                  <c:v>150.70500000000001</c:v>
                </c:pt>
                <c:pt idx="105">
                  <c:v>150.77000000000001</c:v>
                </c:pt>
                <c:pt idx="106">
                  <c:v>150.80000000000001</c:v>
                </c:pt>
                <c:pt idx="107">
                  <c:v>150.81</c:v>
                </c:pt>
                <c:pt idx="108">
                  <c:v>150.79499999999999</c:v>
                </c:pt>
                <c:pt idx="109">
                  <c:v>150.72499999999999</c:v>
                </c:pt>
                <c:pt idx="110">
                  <c:v>150.75</c:v>
                </c:pt>
                <c:pt idx="111">
                  <c:v>150.715</c:v>
                </c:pt>
                <c:pt idx="112">
                  <c:v>150.78</c:v>
                </c:pt>
                <c:pt idx="113">
                  <c:v>150.76499999999999</c:v>
                </c:pt>
                <c:pt idx="114">
                  <c:v>150.78</c:v>
                </c:pt>
                <c:pt idx="115">
                  <c:v>150.80500000000001</c:v>
                </c:pt>
                <c:pt idx="116">
                  <c:v>150.84</c:v>
                </c:pt>
                <c:pt idx="117">
                  <c:v>150.86000000000001</c:v>
                </c:pt>
                <c:pt idx="118">
                  <c:v>150.82499999999999</c:v>
                </c:pt>
                <c:pt idx="119">
                  <c:v>150.82499999999999</c:v>
                </c:pt>
                <c:pt idx="120">
                  <c:v>150.76</c:v>
                </c:pt>
                <c:pt idx="121">
                  <c:v>150.68</c:v>
                </c:pt>
                <c:pt idx="122">
                  <c:v>150.755</c:v>
                </c:pt>
                <c:pt idx="123">
                  <c:v>150.77500000000001</c:v>
                </c:pt>
                <c:pt idx="124">
                  <c:v>150.79499999999999</c:v>
                </c:pt>
                <c:pt idx="125">
                  <c:v>150.75</c:v>
                </c:pt>
                <c:pt idx="126">
                  <c:v>150.72499999999999</c:v>
                </c:pt>
                <c:pt idx="127">
                  <c:v>150.76499999999999</c:v>
                </c:pt>
                <c:pt idx="128">
                  <c:v>150.79499999999999</c:v>
                </c:pt>
                <c:pt idx="129">
                  <c:v>150.83000000000001</c:v>
                </c:pt>
                <c:pt idx="130">
                  <c:v>150.85499999999999</c:v>
                </c:pt>
                <c:pt idx="131">
                  <c:v>150.82499999999999</c:v>
                </c:pt>
                <c:pt idx="132">
                  <c:v>150.86000000000001</c:v>
                </c:pt>
                <c:pt idx="133">
                  <c:v>150.89500000000001</c:v>
                </c:pt>
                <c:pt idx="134">
                  <c:v>150.91999999999999</c:v>
                </c:pt>
                <c:pt idx="135">
                  <c:v>150.935</c:v>
                </c:pt>
                <c:pt idx="136">
                  <c:v>150.92500000000001</c:v>
                </c:pt>
                <c:pt idx="137">
                  <c:v>150.91</c:v>
                </c:pt>
                <c:pt idx="138">
                  <c:v>150.9</c:v>
                </c:pt>
                <c:pt idx="139">
                  <c:v>150.875</c:v>
                </c:pt>
                <c:pt idx="140">
                  <c:v>150.9</c:v>
                </c:pt>
                <c:pt idx="141">
                  <c:v>150.92500000000001</c:v>
                </c:pt>
                <c:pt idx="142">
                  <c:v>150.935</c:v>
                </c:pt>
                <c:pt idx="143">
                  <c:v>150.96</c:v>
                </c:pt>
                <c:pt idx="144">
                  <c:v>150.94999999999999</c:v>
                </c:pt>
                <c:pt idx="145">
                  <c:v>150.95500000000001</c:v>
                </c:pt>
                <c:pt idx="146">
                  <c:v>150.95500000000001</c:v>
                </c:pt>
                <c:pt idx="147">
                  <c:v>150.95500000000001</c:v>
                </c:pt>
                <c:pt idx="148">
                  <c:v>150.97999999999999</c:v>
                </c:pt>
                <c:pt idx="149">
                  <c:v>150.97499999999999</c:v>
                </c:pt>
                <c:pt idx="150">
                  <c:v>150.935</c:v>
                </c:pt>
                <c:pt idx="151">
                  <c:v>150.84</c:v>
                </c:pt>
                <c:pt idx="152">
                  <c:v>150.74</c:v>
                </c:pt>
                <c:pt idx="153">
                  <c:v>150.69999999999999</c:v>
                </c:pt>
                <c:pt idx="154">
                  <c:v>150.75</c:v>
                </c:pt>
                <c:pt idx="155">
                  <c:v>150.755</c:v>
                </c:pt>
                <c:pt idx="156">
                  <c:v>150.75</c:v>
                </c:pt>
                <c:pt idx="157">
                  <c:v>150.71</c:v>
                </c:pt>
                <c:pt idx="158">
                  <c:v>150.755</c:v>
                </c:pt>
                <c:pt idx="159">
                  <c:v>150.77500000000001</c:v>
                </c:pt>
                <c:pt idx="160">
                  <c:v>150.755</c:v>
                </c:pt>
                <c:pt idx="161">
                  <c:v>150.63999999999999</c:v>
                </c:pt>
                <c:pt idx="162">
                  <c:v>150.64500000000001</c:v>
                </c:pt>
                <c:pt idx="163">
                  <c:v>150.66999999999999</c:v>
                </c:pt>
                <c:pt idx="164">
                  <c:v>150.70500000000001</c:v>
                </c:pt>
                <c:pt idx="165">
                  <c:v>150.715</c:v>
                </c:pt>
                <c:pt idx="166">
                  <c:v>150.755</c:v>
                </c:pt>
                <c:pt idx="167">
                  <c:v>150.74</c:v>
                </c:pt>
                <c:pt idx="168">
                  <c:v>150.77000000000001</c:v>
                </c:pt>
                <c:pt idx="169">
                  <c:v>150.84</c:v>
                </c:pt>
                <c:pt idx="170">
                  <c:v>150.81</c:v>
                </c:pt>
                <c:pt idx="171">
                  <c:v>150.82</c:v>
                </c:pt>
                <c:pt idx="172">
                  <c:v>150.80500000000001</c:v>
                </c:pt>
                <c:pt idx="173">
                  <c:v>150.89500000000001</c:v>
                </c:pt>
                <c:pt idx="174">
                  <c:v>150.80000000000001</c:v>
                </c:pt>
                <c:pt idx="175">
                  <c:v>150.63999999999999</c:v>
                </c:pt>
                <c:pt idx="176">
                  <c:v>150.28</c:v>
                </c:pt>
                <c:pt idx="177">
                  <c:v>149.89500000000001</c:v>
                </c:pt>
                <c:pt idx="178">
                  <c:v>149.435</c:v>
                </c:pt>
                <c:pt idx="179">
                  <c:v>149.155</c:v>
                </c:pt>
                <c:pt idx="180">
                  <c:v>149.07499999999999</c:v>
                </c:pt>
                <c:pt idx="181">
                  <c:v>148.93</c:v>
                </c:pt>
                <c:pt idx="182">
                  <c:v>148.86500000000001</c:v>
                </c:pt>
                <c:pt idx="183">
                  <c:v>148.78</c:v>
                </c:pt>
                <c:pt idx="184">
                  <c:v>148.77500000000001</c:v>
                </c:pt>
                <c:pt idx="185">
                  <c:v>148.9</c:v>
                </c:pt>
                <c:pt idx="186">
                  <c:v>148.72</c:v>
                </c:pt>
                <c:pt idx="187">
                  <c:v>148.69999999999999</c:v>
                </c:pt>
                <c:pt idx="188">
                  <c:v>148.66499999999999</c:v>
                </c:pt>
                <c:pt idx="189">
                  <c:v>148.685</c:v>
                </c:pt>
                <c:pt idx="190">
                  <c:v>148.82</c:v>
                </c:pt>
                <c:pt idx="191">
                  <c:v>148.755</c:v>
                </c:pt>
                <c:pt idx="192">
                  <c:v>148.95500000000001</c:v>
                </c:pt>
                <c:pt idx="193">
                  <c:v>149.03</c:v>
                </c:pt>
                <c:pt idx="194">
                  <c:v>149.06</c:v>
                </c:pt>
                <c:pt idx="195">
                  <c:v>149.11000000000001</c:v>
                </c:pt>
                <c:pt idx="196">
                  <c:v>149.14500000000001</c:v>
                </c:pt>
                <c:pt idx="197">
                  <c:v>148.80000000000001</c:v>
                </c:pt>
                <c:pt idx="198">
                  <c:v>148.75</c:v>
                </c:pt>
                <c:pt idx="199">
                  <c:v>148.64500000000001</c:v>
                </c:pt>
                <c:pt idx="200">
                  <c:v>148.58500000000001</c:v>
                </c:pt>
                <c:pt idx="201">
                  <c:v>148.465</c:v>
                </c:pt>
                <c:pt idx="202">
                  <c:v>148.44499999999999</c:v>
                </c:pt>
                <c:pt idx="203">
                  <c:v>148.375</c:v>
                </c:pt>
                <c:pt idx="204">
                  <c:v>148.33500000000001</c:v>
                </c:pt>
                <c:pt idx="205">
                  <c:v>148.44999999999999</c:v>
                </c:pt>
                <c:pt idx="206">
                  <c:v>148.35</c:v>
                </c:pt>
                <c:pt idx="207">
                  <c:v>148.345</c:v>
                </c:pt>
                <c:pt idx="208">
                  <c:v>148.51499999999999</c:v>
                </c:pt>
                <c:pt idx="209">
                  <c:v>148.33500000000001</c:v>
                </c:pt>
                <c:pt idx="210">
                  <c:v>148.19999999999999</c:v>
                </c:pt>
                <c:pt idx="211">
                  <c:v>148.16499999999999</c:v>
                </c:pt>
                <c:pt idx="212">
                  <c:v>148.13999999999999</c:v>
                </c:pt>
                <c:pt idx="213">
                  <c:v>148.1</c:v>
                </c:pt>
                <c:pt idx="214">
                  <c:v>148.07499999999999</c:v>
                </c:pt>
                <c:pt idx="215">
                  <c:v>148.07499999999999</c:v>
                </c:pt>
                <c:pt idx="216">
                  <c:v>148.02500000000001</c:v>
                </c:pt>
                <c:pt idx="217">
                  <c:v>147.995</c:v>
                </c:pt>
                <c:pt idx="218">
                  <c:v>147.95500000000001</c:v>
                </c:pt>
                <c:pt idx="219">
                  <c:v>147.94</c:v>
                </c:pt>
                <c:pt idx="220">
                  <c:v>147.905</c:v>
                </c:pt>
                <c:pt idx="221">
                  <c:v>147.875</c:v>
                </c:pt>
                <c:pt idx="222">
                  <c:v>147.99</c:v>
                </c:pt>
                <c:pt idx="223">
                  <c:v>148.01</c:v>
                </c:pt>
                <c:pt idx="224">
                  <c:v>148.10499999999999</c:v>
                </c:pt>
                <c:pt idx="225">
                  <c:v>148.19999999999999</c:v>
                </c:pt>
                <c:pt idx="226">
                  <c:v>148.095</c:v>
                </c:pt>
                <c:pt idx="227">
                  <c:v>147.995</c:v>
                </c:pt>
                <c:pt idx="228">
                  <c:v>147.97</c:v>
                </c:pt>
                <c:pt idx="229">
                  <c:v>147.89500000000001</c:v>
                </c:pt>
                <c:pt idx="230">
                  <c:v>147.84</c:v>
                </c:pt>
                <c:pt idx="231">
                  <c:v>147.82499999999999</c:v>
                </c:pt>
                <c:pt idx="232">
                  <c:v>147.97499999999999</c:v>
                </c:pt>
                <c:pt idx="233">
                  <c:v>148.15</c:v>
                </c:pt>
                <c:pt idx="234">
                  <c:v>148.21</c:v>
                </c:pt>
                <c:pt idx="235">
                  <c:v>147.94999999999999</c:v>
                </c:pt>
                <c:pt idx="236">
                  <c:v>147.9</c:v>
                </c:pt>
                <c:pt idx="237">
                  <c:v>148.07499999999999</c:v>
                </c:pt>
                <c:pt idx="238">
                  <c:v>148.155</c:v>
                </c:pt>
                <c:pt idx="239">
                  <c:v>147.83500000000001</c:v>
                </c:pt>
                <c:pt idx="240">
                  <c:v>147.76499999999999</c:v>
                </c:pt>
                <c:pt idx="241">
                  <c:v>147.76</c:v>
                </c:pt>
                <c:pt idx="242">
                  <c:v>147.65</c:v>
                </c:pt>
                <c:pt idx="243">
                  <c:v>147.47</c:v>
                </c:pt>
                <c:pt idx="244">
                  <c:v>147.32</c:v>
                </c:pt>
                <c:pt idx="245">
                  <c:v>147.34</c:v>
                </c:pt>
                <c:pt idx="246">
                  <c:v>147.32</c:v>
                </c:pt>
                <c:pt idx="247">
                  <c:v>147.22</c:v>
                </c:pt>
                <c:pt idx="248">
                  <c:v>147.36500000000001</c:v>
                </c:pt>
                <c:pt idx="249">
                  <c:v>147.41499999999999</c:v>
                </c:pt>
                <c:pt idx="250">
                  <c:v>147.28</c:v>
                </c:pt>
                <c:pt idx="251">
                  <c:v>147.22499999999999</c:v>
                </c:pt>
                <c:pt idx="252">
                  <c:v>147.23500000000001</c:v>
                </c:pt>
                <c:pt idx="253">
                  <c:v>147.285</c:v>
                </c:pt>
                <c:pt idx="254">
                  <c:v>147.14500000000001</c:v>
                </c:pt>
                <c:pt idx="255">
                  <c:v>147.11000000000001</c:v>
                </c:pt>
                <c:pt idx="256">
                  <c:v>147.1</c:v>
                </c:pt>
                <c:pt idx="257">
                  <c:v>147.05000000000001</c:v>
                </c:pt>
                <c:pt idx="258">
                  <c:v>147.01</c:v>
                </c:pt>
                <c:pt idx="259">
                  <c:v>147.04499999999999</c:v>
                </c:pt>
                <c:pt idx="260">
                  <c:v>146.94999999999999</c:v>
                </c:pt>
                <c:pt idx="261">
                  <c:v>146.89500000000001</c:v>
                </c:pt>
                <c:pt idx="262">
                  <c:v>146.89500000000001</c:v>
                </c:pt>
                <c:pt idx="263">
                  <c:v>146.97999999999999</c:v>
                </c:pt>
                <c:pt idx="264">
                  <c:v>147.08500000000001</c:v>
                </c:pt>
                <c:pt idx="265">
                  <c:v>146.97</c:v>
                </c:pt>
                <c:pt idx="266">
                  <c:v>147.065</c:v>
                </c:pt>
                <c:pt idx="267">
                  <c:v>146.97999999999999</c:v>
                </c:pt>
                <c:pt idx="268">
                  <c:v>146.88</c:v>
                </c:pt>
                <c:pt idx="269">
                  <c:v>146.905</c:v>
                </c:pt>
                <c:pt idx="270">
                  <c:v>146.9</c:v>
                </c:pt>
                <c:pt idx="271">
                  <c:v>146.84</c:v>
                </c:pt>
                <c:pt idx="272">
                  <c:v>146.785</c:v>
                </c:pt>
                <c:pt idx="273">
                  <c:v>146.755</c:v>
                </c:pt>
                <c:pt idx="274">
                  <c:v>146.68</c:v>
                </c:pt>
                <c:pt idx="275">
                  <c:v>146.63499999999999</c:v>
                </c:pt>
                <c:pt idx="276">
                  <c:v>146.57499999999999</c:v>
                </c:pt>
                <c:pt idx="277">
                  <c:v>146.49</c:v>
                </c:pt>
                <c:pt idx="278">
                  <c:v>146.625</c:v>
                </c:pt>
                <c:pt idx="279">
                  <c:v>146.63499999999999</c:v>
                </c:pt>
                <c:pt idx="280">
                  <c:v>146.46</c:v>
                </c:pt>
                <c:pt idx="281">
                  <c:v>146.61000000000001</c:v>
                </c:pt>
                <c:pt idx="282">
                  <c:v>146.495</c:v>
                </c:pt>
                <c:pt idx="283">
                  <c:v>146.52000000000001</c:v>
                </c:pt>
                <c:pt idx="284">
                  <c:v>146.405</c:v>
                </c:pt>
                <c:pt idx="285">
                  <c:v>146.62</c:v>
                </c:pt>
                <c:pt idx="286">
                  <c:v>146.73500000000001</c:v>
                </c:pt>
                <c:pt idx="287">
                  <c:v>146.435</c:v>
                </c:pt>
                <c:pt idx="288">
                  <c:v>146.52500000000001</c:v>
                </c:pt>
                <c:pt idx="289">
                  <c:v>146.73500000000001</c:v>
                </c:pt>
                <c:pt idx="290">
                  <c:v>146.9</c:v>
                </c:pt>
                <c:pt idx="291">
                  <c:v>147.065</c:v>
                </c:pt>
                <c:pt idx="292">
                  <c:v>147.16999999999999</c:v>
                </c:pt>
                <c:pt idx="293">
                  <c:v>147.17500000000001</c:v>
                </c:pt>
                <c:pt idx="294">
                  <c:v>146.54</c:v>
                </c:pt>
                <c:pt idx="295">
                  <c:v>146.47499999999999</c:v>
                </c:pt>
                <c:pt idx="296">
                  <c:v>146.72999999999999</c:v>
                </c:pt>
                <c:pt idx="297">
                  <c:v>146.69499999999999</c:v>
                </c:pt>
                <c:pt idx="298">
                  <c:v>146.56</c:v>
                </c:pt>
                <c:pt idx="299">
                  <c:v>146.54</c:v>
                </c:pt>
                <c:pt idx="300">
                  <c:v>146.935</c:v>
                </c:pt>
                <c:pt idx="301">
                  <c:v>146.45500000000001</c:v>
                </c:pt>
                <c:pt idx="302">
                  <c:v>146.655</c:v>
                </c:pt>
                <c:pt idx="303">
                  <c:v>146.83500000000001</c:v>
                </c:pt>
                <c:pt idx="304">
                  <c:v>146.625</c:v>
                </c:pt>
                <c:pt idx="305">
                  <c:v>146.505</c:v>
                </c:pt>
                <c:pt idx="306">
                  <c:v>146.69999999999999</c:v>
                </c:pt>
                <c:pt idx="307">
                  <c:v>146.88999999999999</c:v>
                </c:pt>
                <c:pt idx="308">
                  <c:v>146.83500000000001</c:v>
                </c:pt>
                <c:pt idx="309">
                  <c:v>146.64500000000001</c:v>
                </c:pt>
                <c:pt idx="310">
                  <c:v>146.77000000000001</c:v>
                </c:pt>
                <c:pt idx="311">
                  <c:v>147.08000000000001</c:v>
                </c:pt>
                <c:pt idx="312">
                  <c:v>147.19</c:v>
                </c:pt>
                <c:pt idx="313">
                  <c:v>147.23500000000001</c:v>
                </c:pt>
                <c:pt idx="314">
                  <c:v>146.95500000000001</c:v>
                </c:pt>
                <c:pt idx="315">
                  <c:v>147.04</c:v>
                </c:pt>
                <c:pt idx="316">
                  <c:v>147.08500000000001</c:v>
                </c:pt>
                <c:pt idx="317">
                  <c:v>147.26</c:v>
                </c:pt>
                <c:pt idx="318">
                  <c:v>147.08500000000001</c:v>
                </c:pt>
                <c:pt idx="319">
                  <c:v>147.06</c:v>
                </c:pt>
                <c:pt idx="320">
                  <c:v>147</c:v>
                </c:pt>
                <c:pt idx="321">
                  <c:v>146.94499999999999</c:v>
                </c:pt>
                <c:pt idx="322">
                  <c:v>146.99</c:v>
                </c:pt>
                <c:pt idx="323">
                  <c:v>147.13499999999999</c:v>
                </c:pt>
                <c:pt idx="324">
                  <c:v>147.19999999999999</c:v>
                </c:pt>
                <c:pt idx="325">
                  <c:v>147.32499999999999</c:v>
                </c:pt>
                <c:pt idx="326">
                  <c:v>147.41999999999999</c:v>
                </c:pt>
                <c:pt idx="327">
                  <c:v>147.47499999999999</c:v>
                </c:pt>
                <c:pt idx="328">
                  <c:v>147.535</c:v>
                </c:pt>
                <c:pt idx="329">
                  <c:v>147.47499999999999</c:v>
                </c:pt>
                <c:pt idx="330">
                  <c:v>147.46</c:v>
                </c:pt>
                <c:pt idx="331">
                  <c:v>147.36000000000001</c:v>
                </c:pt>
                <c:pt idx="332">
                  <c:v>147.35499999999999</c:v>
                </c:pt>
                <c:pt idx="333">
                  <c:v>147.505</c:v>
                </c:pt>
                <c:pt idx="334">
                  <c:v>147.535</c:v>
                </c:pt>
                <c:pt idx="335">
                  <c:v>147.61500000000001</c:v>
                </c:pt>
                <c:pt idx="336">
                  <c:v>147.715</c:v>
                </c:pt>
                <c:pt idx="337">
                  <c:v>147.72499999999999</c:v>
                </c:pt>
                <c:pt idx="338">
                  <c:v>147.565</c:v>
                </c:pt>
                <c:pt idx="339">
                  <c:v>147.54</c:v>
                </c:pt>
                <c:pt idx="340">
                  <c:v>147.47</c:v>
                </c:pt>
                <c:pt idx="341">
                  <c:v>147.54</c:v>
                </c:pt>
                <c:pt idx="342">
                  <c:v>147.56</c:v>
                </c:pt>
                <c:pt idx="343">
                  <c:v>147.63499999999999</c:v>
                </c:pt>
                <c:pt idx="344">
                  <c:v>147.435</c:v>
                </c:pt>
                <c:pt idx="345">
                  <c:v>147.315</c:v>
                </c:pt>
                <c:pt idx="346">
                  <c:v>147.43</c:v>
                </c:pt>
                <c:pt idx="347">
                  <c:v>147.56</c:v>
                </c:pt>
                <c:pt idx="348">
                  <c:v>147.6</c:v>
                </c:pt>
                <c:pt idx="349">
                  <c:v>147.72</c:v>
                </c:pt>
                <c:pt idx="350">
                  <c:v>147.78</c:v>
                </c:pt>
                <c:pt idx="351">
                  <c:v>147.655</c:v>
                </c:pt>
                <c:pt idx="352">
                  <c:v>147.465</c:v>
                </c:pt>
                <c:pt idx="353">
                  <c:v>147.375</c:v>
                </c:pt>
                <c:pt idx="354">
                  <c:v>147.27500000000001</c:v>
                </c:pt>
                <c:pt idx="355">
                  <c:v>147.25</c:v>
                </c:pt>
                <c:pt idx="356">
                  <c:v>147.36500000000001</c:v>
                </c:pt>
                <c:pt idx="357">
                  <c:v>147.33500000000001</c:v>
                </c:pt>
                <c:pt idx="358">
                  <c:v>147.67500000000001</c:v>
                </c:pt>
                <c:pt idx="359">
                  <c:v>147.36500000000001</c:v>
                </c:pt>
                <c:pt idx="360">
                  <c:v>147.37</c:v>
                </c:pt>
                <c:pt idx="361">
                  <c:v>147.255</c:v>
                </c:pt>
                <c:pt idx="362">
                  <c:v>147.16999999999999</c:v>
                </c:pt>
                <c:pt idx="363">
                  <c:v>147.16499999999999</c:v>
                </c:pt>
                <c:pt idx="364">
                  <c:v>147.11500000000001</c:v>
                </c:pt>
                <c:pt idx="365">
                  <c:v>147.21</c:v>
                </c:pt>
                <c:pt idx="366">
                  <c:v>147.16499999999999</c:v>
                </c:pt>
                <c:pt idx="367">
                  <c:v>147.26</c:v>
                </c:pt>
                <c:pt idx="368">
                  <c:v>147.16</c:v>
                </c:pt>
                <c:pt idx="369">
                  <c:v>147.14500000000001</c:v>
                </c:pt>
                <c:pt idx="370">
                  <c:v>147.34</c:v>
                </c:pt>
                <c:pt idx="371">
                  <c:v>147.23500000000001</c:v>
                </c:pt>
                <c:pt idx="372">
                  <c:v>147.27000000000001</c:v>
                </c:pt>
                <c:pt idx="373">
                  <c:v>147.285</c:v>
                </c:pt>
                <c:pt idx="374">
                  <c:v>147.285</c:v>
                </c:pt>
                <c:pt idx="375">
                  <c:v>147.35499999999999</c:v>
                </c:pt>
                <c:pt idx="376">
                  <c:v>147.47999999999999</c:v>
                </c:pt>
                <c:pt idx="377">
                  <c:v>147.47</c:v>
                </c:pt>
                <c:pt idx="378">
                  <c:v>147.38</c:v>
                </c:pt>
                <c:pt idx="379">
                  <c:v>147.245</c:v>
                </c:pt>
                <c:pt idx="380">
                  <c:v>147.19999999999999</c:v>
                </c:pt>
                <c:pt idx="381">
                  <c:v>147.16499999999999</c:v>
                </c:pt>
                <c:pt idx="382">
                  <c:v>147.29499999999999</c:v>
                </c:pt>
                <c:pt idx="383">
                  <c:v>147.39500000000001</c:v>
                </c:pt>
                <c:pt idx="384">
                  <c:v>147.44999999999999</c:v>
                </c:pt>
                <c:pt idx="385">
                  <c:v>147.47999999999999</c:v>
                </c:pt>
                <c:pt idx="386">
                  <c:v>147.32</c:v>
                </c:pt>
                <c:pt idx="387">
                  <c:v>147.48500000000001</c:v>
                </c:pt>
                <c:pt idx="388">
                  <c:v>147.535</c:v>
                </c:pt>
                <c:pt idx="389">
                  <c:v>147.54</c:v>
                </c:pt>
                <c:pt idx="390">
                  <c:v>147.42500000000001</c:v>
                </c:pt>
                <c:pt idx="391">
                  <c:v>147.49</c:v>
                </c:pt>
                <c:pt idx="392">
                  <c:v>147.62</c:v>
                </c:pt>
                <c:pt idx="393">
                  <c:v>147.61000000000001</c:v>
                </c:pt>
                <c:pt idx="394">
                  <c:v>147.51</c:v>
                </c:pt>
                <c:pt idx="395">
                  <c:v>147.535</c:v>
                </c:pt>
                <c:pt idx="396">
                  <c:v>147.44</c:v>
                </c:pt>
                <c:pt idx="397">
                  <c:v>147.47</c:v>
                </c:pt>
                <c:pt idx="398">
                  <c:v>147.56</c:v>
                </c:pt>
                <c:pt idx="399">
                  <c:v>147.60499999999999</c:v>
                </c:pt>
                <c:pt idx="400">
                  <c:v>147.755</c:v>
                </c:pt>
                <c:pt idx="401">
                  <c:v>147.76</c:v>
                </c:pt>
                <c:pt idx="402">
                  <c:v>147.59</c:v>
                </c:pt>
                <c:pt idx="403">
                  <c:v>147.465</c:v>
                </c:pt>
                <c:pt idx="404">
                  <c:v>147.565</c:v>
                </c:pt>
                <c:pt idx="405">
                  <c:v>147.58000000000001</c:v>
                </c:pt>
                <c:pt idx="406">
                  <c:v>147.58500000000001</c:v>
                </c:pt>
                <c:pt idx="407">
                  <c:v>147.68</c:v>
                </c:pt>
                <c:pt idx="408">
                  <c:v>147.52000000000001</c:v>
                </c:pt>
                <c:pt idx="409">
                  <c:v>147.58000000000001</c:v>
                </c:pt>
                <c:pt idx="410">
                  <c:v>147.625</c:v>
                </c:pt>
                <c:pt idx="411">
                  <c:v>147.54499999999999</c:v>
                </c:pt>
                <c:pt idx="412">
                  <c:v>147.57499999999999</c:v>
                </c:pt>
                <c:pt idx="413">
                  <c:v>147.52000000000001</c:v>
                </c:pt>
                <c:pt idx="414">
                  <c:v>147.55000000000001</c:v>
                </c:pt>
                <c:pt idx="415">
                  <c:v>147.55000000000001</c:v>
                </c:pt>
                <c:pt idx="416">
                  <c:v>147.59</c:v>
                </c:pt>
                <c:pt idx="417">
                  <c:v>147.51499999999999</c:v>
                </c:pt>
                <c:pt idx="418">
                  <c:v>147.5</c:v>
                </c:pt>
                <c:pt idx="419">
                  <c:v>147.60499999999999</c:v>
                </c:pt>
                <c:pt idx="420">
                  <c:v>147.63499999999999</c:v>
                </c:pt>
                <c:pt idx="421">
                  <c:v>147.62</c:v>
                </c:pt>
                <c:pt idx="422">
                  <c:v>147.62</c:v>
                </c:pt>
                <c:pt idx="423">
                  <c:v>147.55000000000001</c:v>
                </c:pt>
                <c:pt idx="424">
                  <c:v>147.58000000000001</c:v>
                </c:pt>
                <c:pt idx="425">
                  <c:v>147.55000000000001</c:v>
                </c:pt>
                <c:pt idx="426">
                  <c:v>147.52000000000001</c:v>
                </c:pt>
                <c:pt idx="427">
                  <c:v>147.535</c:v>
                </c:pt>
                <c:pt idx="428">
                  <c:v>147.44999999999999</c:v>
                </c:pt>
                <c:pt idx="429">
                  <c:v>147.47</c:v>
                </c:pt>
                <c:pt idx="430">
                  <c:v>147.44499999999999</c:v>
                </c:pt>
                <c:pt idx="431">
                  <c:v>147.46</c:v>
                </c:pt>
                <c:pt idx="432">
                  <c:v>147.49</c:v>
                </c:pt>
                <c:pt idx="433">
                  <c:v>147.51</c:v>
                </c:pt>
                <c:pt idx="434">
                  <c:v>147.59</c:v>
                </c:pt>
                <c:pt idx="435">
                  <c:v>147.61000000000001</c:v>
                </c:pt>
                <c:pt idx="436">
                  <c:v>147.6</c:v>
                </c:pt>
                <c:pt idx="437">
                  <c:v>147.565</c:v>
                </c:pt>
                <c:pt idx="438">
                  <c:v>147.5</c:v>
                </c:pt>
                <c:pt idx="439">
                  <c:v>147.495</c:v>
                </c:pt>
                <c:pt idx="440">
                  <c:v>147.48500000000001</c:v>
                </c:pt>
                <c:pt idx="441">
                  <c:v>147.495</c:v>
                </c:pt>
                <c:pt idx="442">
                  <c:v>147.58500000000001</c:v>
                </c:pt>
                <c:pt idx="443">
                  <c:v>147.51499999999999</c:v>
                </c:pt>
                <c:pt idx="444">
                  <c:v>147.44</c:v>
                </c:pt>
                <c:pt idx="445">
                  <c:v>147.44499999999999</c:v>
                </c:pt>
                <c:pt idx="446">
                  <c:v>147.45500000000001</c:v>
                </c:pt>
                <c:pt idx="447">
                  <c:v>147.41999999999999</c:v>
                </c:pt>
                <c:pt idx="448">
                  <c:v>147.41</c:v>
                </c:pt>
                <c:pt idx="449">
                  <c:v>147.4</c:v>
                </c:pt>
                <c:pt idx="450">
                  <c:v>147.33000000000001</c:v>
                </c:pt>
                <c:pt idx="451">
                  <c:v>147.49</c:v>
                </c:pt>
                <c:pt idx="452">
                  <c:v>147.51499999999999</c:v>
                </c:pt>
                <c:pt idx="453">
                  <c:v>147.5</c:v>
                </c:pt>
                <c:pt idx="454">
                  <c:v>147.49</c:v>
                </c:pt>
                <c:pt idx="455">
                  <c:v>147.51499999999999</c:v>
                </c:pt>
                <c:pt idx="456">
                  <c:v>147.13499999999999</c:v>
                </c:pt>
                <c:pt idx="457">
                  <c:v>147.125</c:v>
                </c:pt>
                <c:pt idx="458">
                  <c:v>147.32499999999999</c:v>
                </c:pt>
                <c:pt idx="459">
                  <c:v>147.27500000000001</c:v>
                </c:pt>
                <c:pt idx="460">
                  <c:v>147.35</c:v>
                </c:pt>
                <c:pt idx="461">
                  <c:v>147.1</c:v>
                </c:pt>
                <c:pt idx="462">
                  <c:v>147.04499999999999</c:v>
                </c:pt>
                <c:pt idx="463">
                  <c:v>146.995</c:v>
                </c:pt>
                <c:pt idx="464">
                  <c:v>147.005</c:v>
                </c:pt>
                <c:pt idx="465">
                  <c:v>146.94999999999999</c:v>
                </c:pt>
                <c:pt idx="466">
                  <c:v>146.88499999999999</c:v>
                </c:pt>
                <c:pt idx="467">
                  <c:v>146.97999999999999</c:v>
                </c:pt>
                <c:pt idx="468">
                  <c:v>146.85</c:v>
                </c:pt>
                <c:pt idx="469">
                  <c:v>146.80500000000001</c:v>
                </c:pt>
                <c:pt idx="470">
                  <c:v>146.80500000000001</c:v>
                </c:pt>
                <c:pt idx="471">
                  <c:v>146.77500000000001</c:v>
                </c:pt>
                <c:pt idx="472">
                  <c:v>146.815</c:v>
                </c:pt>
                <c:pt idx="473">
                  <c:v>146.91999999999999</c:v>
                </c:pt>
                <c:pt idx="474">
                  <c:v>147.03</c:v>
                </c:pt>
                <c:pt idx="475">
                  <c:v>146.99</c:v>
                </c:pt>
                <c:pt idx="476">
                  <c:v>147.035</c:v>
                </c:pt>
                <c:pt idx="477">
                  <c:v>147.05000000000001</c:v>
                </c:pt>
                <c:pt idx="478">
                  <c:v>147.02000000000001</c:v>
                </c:pt>
                <c:pt idx="479">
                  <c:v>146.86500000000001</c:v>
                </c:pt>
                <c:pt idx="480">
                  <c:v>146.745</c:v>
                </c:pt>
                <c:pt idx="481">
                  <c:v>146.70500000000001</c:v>
                </c:pt>
                <c:pt idx="482">
                  <c:v>146.72</c:v>
                </c:pt>
                <c:pt idx="483">
                  <c:v>146.71</c:v>
                </c:pt>
                <c:pt idx="484">
                  <c:v>146.61500000000001</c:v>
                </c:pt>
                <c:pt idx="485">
                  <c:v>146.655</c:v>
                </c:pt>
                <c:pt idx="486">
                  <c:v>146.57</c:v>
                </c:pt>
                <c:pt idx="487">
                  <c:v>146.495</c:v>
                </c:pt>
                <c:pt idx="488">
                  <c:v>146.47999999999999</c:v>
                </c:pt>
                <c:pt idx="489">
                  <c:v>146.44999999999999</c:v>
                </c:pt>
                <c:pt idx="490">
                  <c:v>146.44</c:v>
                </c:pt>
                <c:pt idx="491">
                  <c:v>146.495</c:v>
                </c:pt>
                <c:pt idx="492">
                  <c:v>146.005</c:v>
                </c:pt>
                <c:pt idx="493">
                  <c:v>146.01</c:v>
                </c:pt>
                <c:pt idx="494">
                  <c:v>146.5</c:v>
                </c:pt>
                <c:pt idx="495">
                  <c:v>146.47499999999999</c:v>
                </c:pt>
                <c:pt idx="496">
                  <c:v>146.55500000000001</c:v>
                </c:pt>
                <c:pt idx="497">
                  <c:v>146.47499999999999</c:v>
                </c:pt>
                <c:pt idx="498">
                  <c:v>146.44499999999999</c:v>
                </c:pt>
                <c:pt idx="499">
                  <c:v>146.38999999999999</c:v>
                </c:pt>
                <c:pt idx="500">
                  <c:v>146.285</c:v>
                </c:pt>
                <c:pt idx="501">
                  <c:v>146.33000000000001</c:v>
                </c:pt>
                <c:pt idx="502">
                  <c:v>146.43</c:v>
                </c:pt>
                <c:pt idx="503">
                  <c:v>146.47</c:v>
                </c:pt>
                <c:pt idx="504">
                  <c:v>146.27000000000001</c:v>
                </c:pt>
                <c:pt idx="505">
                  <c:v>146.37</c:v>
                </c:pt>
                <c:pt idx="506">
                  <c:v>146.33000000000001</c:v>
                </c:pt>
                <c:pt idx="507">
                  <c:v>146.435</c:v>
                </c:pt>
                <c:pt idx="508">
                  <c:v>146.215</c:v>
                </c:pt>
                <c:pt idx="509">
                  <c:v>146.16999999999999</c:v>
                </c:pt>
                <c:pt idx="510">
                  <c:v>146.19499999999999</c:v>
                </c:pt>
                <c:pt idx="511">
                  <c:v>146.33500000000001</c:v>
                </c:pt>
                <c:pt idx="512">
                  <c:v>145.70500000000001</c:v>
                </c:pt>
                <c:pt idx="513">
                  <c:v>146.38999999999999</c:v>
                </c:pt>
                <c:pt idx="514">
                  <c:v>146.465</c:v>
                </c:pt>
                <c:pt idx="515">
                  <c:v>146.47</c:v>
                </c:pt>
                <c:pt idx="516">
                  <c:v>146.35</c:v>
                </c:pt>
                <c:pt idx="517">
                  <c:v>146.375</c:v>
                </c:pt>
                <c:pt idx="518">
                  <c:v>146.24</c:v>
                </c:pt>
                <c:pt idx="519">
                  <c:v>146.21</c:v>
                </c:pt>
                <c:pt idx="520">
                  <c:v>146.185</c:v>
                </c:pt>
                <c:pt idx="521">
                  <c:v>146.19499999999999</c:v>
                </c:pt>
                <c:pt idx="522">
                  <c:v>146.125</c:v>
                </c:pt>
                <c:pt idx="523">
                  <c:v>146.08000000000001</c:v>
                </c:pt>
                <c:pt idx="524">
                  <c:v>146.125</c:v>
                </c:pt>
                <c:pt idx="525">
                  <c:v>146.16499999999999</c:v>
                </c:pt>
                <c:pt idx="526">
                  <c:v>146.16499999999999</c:v>
                </c:pt>
                <c:pt idx="527">
                  <c:v>146.06</c:v>
                </c:pt>
                <c:pt idx="528">
                  <c:v>146.03</c:v>
                </c:pt>
                <c:pt idx="529">
                  <c:v>146.09</c:v>
                </c:pt>
                <c:pt idx="530">
                  <c:v>146.215</c:v>
                </c:pt>
                <c:pt idx="531">
                  <c:v>145.42500000000001</c:v>
                </c:pt>
                <c:pt idx="532">
                  <c:v>145.57</c:v>
                </c:pt>
                <c:pt idx="533">
                  <c:v>146.44499999999999</c:v>
                </c:pt>
                <c:pt idx="534">
                  <c:v>146.46</c:v>
                </c:pt>
                <c:pt idx="535">
                  <c:v>146.51499999999999</c:v>
                </c:pt>
                <c:pt idx="536">
                  <c:v>146.47499999999999</c:v>
                </c:pt>
                <c:pt idx="537">
                  <c:v>146.60499999999999</c:v>
                </c:pt>
                <c:pt idx="538">
                  <c:v>146.41499999999999</c:v>
                </c:pt>
                <c:pt idx="539">
                  <c:v>146.38</c:v>
                </c:pt>
                <c:pt idx="540">
                  <c:v>146.36500000000001</c:v>
                </c:pt>
                <c:pt idx="541">
                  <c:v>146.4</c:v>
                </c:pt>
                <c:pt idx="542">
                  <c:v>146.345</c:v>
                </c:pt>
                <c:pt idx="543">
                  <c:v>146.24</c:v>
                </c:pt>
                <c:pt idx="544">
                  <c:v>146.215</c:v>
                </c:pt>
                <c:pt idx="545">
                  <c:v>146.03</c:v>
                </c:pt>
                <c:pt idx="546">
                  <c:v>146.01499999999999</c:v>
                </c:pt>
                <c:pt idx="547">
                  <c:v>146.095</c:v>
                </c:pt>
                <c:pt idx="548">
                  <c:v>146.02000000000001</c:v>
                </c:pt>
                <c:pt idx="549">
                  <c:v>145.98500000000001</c:v>
                </c:pt>
                <c:pt idx="550">
                  <c:v>146.13499999999999</c:v>
                </c:pt>
                <c:pt idx="551">
                  <c:v>145.32</c:v>
                </c:pt>
                <c:pt idx="552">
                  <c:v>145.41999999999999</c:v>
                </c:pt>
                <c:pt idx="553">
                  <c:v>146.215</c:v>
                </c:pt>
                <c:pt idx="554">
                  <c:v>146.31</c:v>
                </c:pt>
                <c:pt idx="555">
                  <c:v>146.42500000000001</c:v>
                </c:pt>
                <c:pt idx="556">
                  <c:v>146.41</c:v>
                </c:pt>
                <c:pt idx="557">
                  <c:v>146.38999999999999</c:v>
                </c:pt>
                <c:pt idx="558">
                  <c:v>146.285</c:v>
                </c:pt>
                <c:pt idx="559">
                  <c:v>146.25</c:v>
                </c:pt>
                <c:pt idx="560">
                  <c:v>146.26</c:v>
                </c:pt>
                <c:pt idx="561">
                  <c:v>146.375</c:v>
                </c:pt>
                <c:pt idx="562">
                  <c:v>146.345</c:v>
                </c:pt>
                <c:pt idx="563">
                  <c:v>146.31</c:v>
                </c:pt>
                <c:pt idx="564">
                  <c:v>146.285</c:v>
                </c:pt>
                <c:pt idx="565">
                  <c:v>146.38</c:v>
                </c:pt>
                <c:pt idx="566">
                  <c:v>146.41499999999999</c:v>
                </c:pt>
                <c:pt idx="567">
                  <c:v>146.32499999999999</c:v>
                </c:pt>
                <c:pt idx="568">
                  <c:v>146.34</c:v>
                </c:pt>
                <c:pt idx="569">
                  <c:v>146.4</c:v>
                </c:pt>
                <c:pt idx="570">
                  <c:v>146.54499999999999</c:v>
                </c:pt>
                <c:pt idx="571">
                  <c:v>146.285</c:v>
                </c:pt>
                <c:pt idx="572">
                  <c:v>146.35499999999999</c:v>
                </c:pt>
                <c:pt idx="573">
                  <c:v>146.17500000000001</c:v>
                </c:pt>
                <c:pt idx="574">
                  <c:v>145.88999999999999</c:v>
                </c:pt>
                <c:pt idx="575">
                  <c:v>146.44999999999999</c:v>
                </c:pt>
                <c:pt idx="576">
                  <c:v>146.47499999999999</c:v>
                </c:pt>
                <c:pt idx="577">
                  <c:v>146.51499999999999</c:v>
                </c:pt>
                <c:pt idx="578">
                  <c:v>146.38</c:v>
                </c:pt>
                <c:pt idx="579">
                  <c:v>146.37</c:v>
                </c:pt>
                <c:pt idx="580">
                  <c:v>146.35</c:v>
                </c:pt>
                <c:pt idx="581">
                  <c:v>146.58000000000001</c:v>
                </c:pt>
                <c:pt idx="582">
                  <c:v>146.565</c:v>
                </c:pt>
                <c:pt idx="583">
                  <c:v>146.595</c:v>
                </c:pt>
                <c:pt idx="584">
                  <c:v>146.48500000000001</c:v>
                </c:pt>
                <c:pt idx="585">
                  <c:v>146.375</c:v>
                </c:pt>
                <c:pt idx="586">
                  <c:v>146.63</c:v>
                </c:pt>
                <c:pt idx="587">
                  <c:v>146.655</c:v>
                </c:pt>
                <c:pt idx="588">
                  <c:v>146.505</c:v>
                </c:pt>
                <c:pt idx="589">
                  <c:v>146.43</c:v>
                </c:pt>
                <c:pt idx="590">
                  <c:v>146.33500000000001</c:v>
                </c:pt>
                <c:pt idx="591">
                  <c:v>146.1</c:v>
                </c:pt>
                <c:pt idx="592">
                  <c:v>146.245</c:v>
                </c:pt>
                <c:pt idx="593">
                  <c:v>146.11500000000001</c:v>
                </c:pt>
                <c:pt idx="594">
                  <c:v>146.245</c:v>
                </c:pt>
                <c:pt idx="595">
                  <c:v>146.495</c:v>
                </c:pt>
                <c:pt idx="596">
                  <c:v>146.63</c:v>
                </c:pt>
                <c:pt idx="597">
                  <c:v>146.785</c:v>
                </c:pt>
                <c:pt idx="598">
                  <c:v>146.86500000000001</c:v>
                </c:pt>
                <c:pt idx="599">
                  <c:v>146.91999999999999</c:v>
                </c:pt>
                <c:pt idx="600">
                  <c:v>146.86500000000001</c:v>
                </c:pt>
                <c:pt idx="601">
                  <c:v>146.93</c:v>
                </c:pt>
                <c:pt idx="602">
                  <c:v>147.02000000000001</c:v>
                </c:pt>
                <c:pt idx="603">
                  <c:v>147.04</c:v>
                </c:pt>
                <c:pt idx="604">
                  <c:v>147.06</c:v>
                </c:pt>
                <c:pt idx="605">
                  <c:v>146.97499999999999</c:v>
                </c:pt>
                <c:pt idx="606">
                  <c:v>146.91999999999999</c:v>
                </c:pt>
                <c:pt idx="607">
                  <c:v>146.55500000000001</c:v>
                </c:pt>
                <c:pt idx="608">
                  <c:v>146.54499999999999</c:v>
                </c:pt>
                <c:pt idx="609">
                  <c:v>146.80000000000001</c:v>
                </c:pt>
                <c:pt idx="610">
                  <c:v>146.73500000000001</c:v>
                </c:pt>
                <c:pt idx="611">
                  <c:v>146.60499999999999</c:v>
                </c:pt>
                <c:pt idx="612">
                  <c:v>146.68</c:v>
                </c:pt>
                <c:pt idx="613">
                  <c:v>146.42500000000001</c:v>
                </c:pt>
                <c:pt idx="614">
                  <c:v>146.42500000000001</c:v>
                </c:pt>
                <c:pt idx="615">
                  <c:v>146.41499999999999</c:v>
                </c:pt>
                <c:pt idx="616">
                  <c:v>146.52500000000001</c:v>
                </c:pt>
                <c:pt idx="617">
                  <c:v>146.87</c:v>
                </c:pt>
                <c:pt idx="618">
                  <c:v>146.91499999999999</c:v>
                </c:pt>
                <c:pt idx="619">
                  <c:v>147.06</c:v>
                </c:pt>
                <c:pt idx="620">
                  <c:v>147.09</c:v>
                </c:pt>
                <c:pt idx="621">
                  <c:v>147.09</c:v>
                </c:pt>
                <c:pt idx="622">
                  <c:v>146.99</c:v>
                </c:pt>
                <c:pt idx="623">
                  <c:v>147.065</c:v>
                </c:pt>
                <c:pt idx="624">
                  <c:v>147.155</c:v>
                </c:pt>
                <c:pt idx="625">
                  <c:v>147.17500000000001</c:v>
                </c:pt>
                <c:pt idx="626">
                  <c:v>147.11500000000001</c:v>
                </c:pt>
                <c:pt idx="627">
                  <c:v>146.97999999999999</c:v>
                </c:pt>
                <c:pt idx="628">
                  <c:v>147.01499999999999</c:v>
                </c:pt>
                <c:pt idx="629">
                  <c:v>146.97</c:v>
                </c:pt>
                <c:pt idx="630">
                  <c:v>147.07499999999999</c:v>
                </c:pt>
                <c:pt idx="631">
                  <c:v>147.095</c:v>
                </c:pt>
                <c:pt idx="632">
                  <c:v>147.13499999999999</c:v>
                </c:pt>
                <c:pt idx="633">
                  <c:v>147.24</c:v>
                </c:pt>
                <c:pt idx="634">
                  <c:v>147.375</c:v>
                </c:pt>
                <c:pt idx="635">
                  <c:v>147.69499999999999</c:v>
                </c:pt>
                <c:pt idx="636">
                  <c:v>147.72</c:v>
                </c:pt>
                <c:pt idx="637">
                  <c:v>147.88499999999999</c:v>
                </c:pt>
                <c:pt idx="638">
                  <c:v>148.04</c:v>
                </c:pt>
              </c:numCache>
            </c:numRef>
          </c:val>
          <c:smooth val="0"/>
          <c:extLst>
            <c:ext xmlns:c16="http://schemas.microsoft.com/office/drawing/2014/chart" uri="{C3380CC4-5D6E-409C-BE32-E72D297353CC}">
              <c16:uniqueId val="{00000002-6193-40A2-A9ED-3FF043625903}"/>
            </c:ext>
          </c:extLst>
        </c:ser>
        <c:dLbls>
          <c:showLegendKey val="0"/>
          <c:showVal val="0"/>
          <c:showCatName val="0"/>
          <c:showSerName val="0"/>
          <c:showPercent val="0"/>
          <c:showBubbleSize val="0"/>
        </c:dLbls>
        <c:marker val="1"/>
        <c:smooth val="0"/>
        <c:axId val="3"/>
        <c:axId val="4"/>
      </c:lineChart>
      <c:dateAx>
        <c:axId val="405261888"/>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max val="0.6"/>
          <c:min val="-0.7"/>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5261888"/>
        <c:crosses val="autoZero"/>
        <c:crossBetween val="between"/>
        <c:majorUnit val="0.1"/>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min val="14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тенге/доллар</a:t>
                </a:r>
              </a:p>
            </c:rich>
          </c:tx>
          <c:layout>
            <c:manualLayout>
              <c:xMode val="edge"/>
              <c:yMode val="edge"/>
              <c:x val="0.95922151904213593"/>
              <c:y val="0.26686217008797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3175">
          <a:solidFill>
            <a:srgbClr val="000000"/>
          </a:solidFill>
          <a:prstDash val="solid"/>
        </a:ln>
      </c:spPr>
    </c:plotArea>
    <c:legend>
      <c:legendPos val="b"/>
      <c:layout>
        <c:manualLayout>
          <c:xMode val="edge"/>
          <c:yMode val="edge"/>
          <c:x val="5.8510739608854875E-2"/>
          <c:y val="0.85043988269794724"/>
          <c:w val="0.89893772671786121"/>
          <c:h val="0.140762463343108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88038934040663E-2"/>
          <c:y val="4.9535603715170282E-2"/>
          <c:w val="0.89661736428843497"/>
          <c:h val="0.67801857585139313"/>
        </c:manualLayout>
      </c:layout>
      <c:lineChart>
        <c:grouping val="standard"/>
        <c:varyColors val="0"/>
        <c:ser>
          <c:idx val="0"/>
          <c:order val="0"/>
          <c:tx>
            <c:strRef>
              <c:f>'2.3.1.6-график'!$C$4</c:f>
              <c:strCache>
                <c:ptCount val="1"/>
                <c:pt idx="0">
                  <c:v>KazPrime индикаторы</c:v>
                </c:pt>
              </c:strCache>
            </c:strRef>
          </c:tx>
          <c:spPr>
            <a:ln w="25400">
              <a:solidFill>
                <a:srgbClr val="FF0000"/>
              </a:solidFill>
              <a:prstDash val="solid"/>
            </a:ln>
          </c:spPr>
          <c:marker>
            <c:symbol val="none"/>
          </c:marker>
          <c:cat>
            <c:numRef>
              <c:f>('2.3.1.6-график'!$B$5,'2.3.1.6-график'!$B$65:$B$686)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('2.3.1.6-график'!$C$5,'2.3.1.6-график'!$C$65:$C$686)</c:f>
              <c:numCache>
                <c:formatCode>0.0%</c:formatCode>
                <c:ptCount val="623"/>
                <c:pt idx="1">
                  <c:v>0.14199999999999999</c:v>
                </c:pt>
                <c:pt idx="2">
                  <c:v>0.14199999999999999</c:v>
                </c:pt>
                <c:pt idx="3">
                  <c:v>0.13</c:v>
                </c:pt>
                <c:pt idx="4">
                  <c:v>0.13</c:v>
                </c:pt>
                <c:pt idx="5">
                  <c:v>0.13</c:v>
                </c:pt>
                <c:pt idx="6">
                  <c:v>0.13</c:v>
                </c:pt>
                <c:pt idx="7">
                  <c:v>0.13</c:v>
                </c:pt>
                <c:pt idx="8">
                  <c:v>0.13</c:v>
                </c:pt>
                <c:pt idx="9">
                  <c:v>0.13</c:v>
                </c:pt>
                <c:pt idx="10">
                  <c:v>0.13</c:v>
                </c:pt>
                <c:pt idx="11">
                  <c:v>0.13</c:v>
                </c:pt>
                <c:pt idx="12">
                  <c:v>0.13</c:v>
                </c:pt>
                <c:pt idx="13">
                  <c:v>0.13</c:v>
                </c:pt>
                <c:pt idx="14">
                  <c:v>0.13</c:v>
                </c:pt>
                <c:pt idx="15">
                  <c:v>0.13</c:v>
                </c:pt>
                <c:pt idx="16">
                  <c:v>0.12990000000000002</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0.1244</c:v>
                </c:pt>
                <c:pt idx="32">
                  <c:v>0.12380000000000001</c:v>
                </c:pt>
                <c:pt idx="33">
                  <c:v>0.12</c:v>
                </c:pt>
                <c:pt idx="34">
                  <c:v>0.12</c:v>
                </c:pt>
                <c:pt idx="35">
                  <c:v>0.12</c:v>
                </c:pt>
                <c:pt idx="36">
                  <c:v>0.11800000000000001</c:v>
                </c:pt>
                <c:pt idx="37">
                  <c:v>0.111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0.105</c:v>
                </c:pt>
                <c:pt idx="52">
                  <c:v>0.105</c:v>
                </c:pt>
                <c:pt idx="53">
                  <c:v>0.105</c:v>
                </c:pt>
                <c:pt idx="54">
                  <c:v>0.105</c:v>
                </c:pt>
                <c:pt idx="55">
                  <c:v>0.105</c:v>
                </c:pt>
                <c:pt idx="56">
                  <c:v>0.105</c:v>
                </c:pt>
                <c:pt idx="57">
                  <c:v>0.105</c:v>
                </c:pt>
                <c:pt idx="58">
                  <c:v>0.10199999999999999</c:v>
                </c:pt>
                <c:pt idx="59">
                  <c:v>0.1</c:v>
                </c:pt>
                <c:pt idx="60">
                  <c:v>0.1</c:v>
                </c:pt>
                <c:pt idx="61">
                  <c:v>0.1</c:v>
                </c:pt>
                <c:pt idx="62">
                  <c:v>0.1</c:v>
                </c:pt>
                <c:pt idx="63">
                  <c:v>0.1</c:v>
                </c:pt>
                <c:pt idx="64">
                  <c:v>0.1</c:v>
                </c:pt>
                <c:pt idx="65">
                  <c:v>0.1</c:v>
                </c:pt>
                <c:pt idx="66">
                  <c:v>0.1</c:v>
                </c:pt>
                <c:pt idx="67">
                  <c:v>0.1</c:v>
                </c:pt>
                <c:pt idx="68">
                  <c:v>0.1</c:v>
                </c:pt>
                <c:pt idx="69">
                  <c:v>0.1</c:v>
                </c:pt>
                <c:pt idx="70">
                  <c:v>9.9000000000000005E-2</c:v>
                </c:pt>
                <c:pt idx="71">
                  <c:v>9.5000000000000001E-2</c:v>
                </c:pt>
                <c:pt idx="72">
                  <c:v>9.5000000000000001E-2</c:v>
                </c:pt>
                <c:pt idx="73">
                  <c:v>9.5000000000000001E-2</c:v>
                </c:pt>
                <c:pt idx="74">
                  <c:v>9.5000000000000001E-2</c:v>
                </c:pt>
                <c:pt idx="75">
                  <c:v>9.5000000000000001E-2</c:v>
                </c:pt>
                <c:pt idx="76">
                  <c:v>9.5000000000000001E-2</c:v>
                </c:pt>
                <c:pt idx="77">
                  <c:v>9.5000000000000001E-2</c:v>
                </c:pt>
                <c:pt idx="78">
                  <c:v>9.5000000000000001E-2</c:v>
                </c:pt>
                <c:pt idx="79">
                  <c:v>9.5000000000000001E-2</c:v>
                </c:pt>
                <c:pt idx="80">
                  <c:v>9.5000000000000001E-2</c:v>
                </c:pt>
                <c:pt idx="81">
                  <c:v>9.5000000000000001E-2</c:v>
                </c:pt>
                <c:pt idx="82">
                  <c:v>9.5000000000000001E-2</c:v>
                </c:pt>
                <c:pt idx="83">
                  <c:v>9.5000000000000001E-2</c:v>
                </c:pt>
                <c:pt idx="84">
                  <c:v>9.4399999999999998E-2</c:v>
                </c:pt>
                <c:pt idx="85">
                  <c:v>8.929999999999999E-2</c:v>
                </c:pt>
                <c:pt idx="86">
                  <c:v>8.5199999999999998E-2</c:v>
                </c:pt>
                <c:pt idx="87">
                  <c:v>8.0500000000000002E-2</c:v>
                </c:pt>
                <c:pt idx="88">
                  <c:v>8.0500000000000002E-2</c:v>
                </c:pt>
                <c:pt idx="89">
                  <c:v>8.0500000000000002E-2</c:v>
                </c:pt>
                <c:pt idx="90">
                  <c:v>8.0500000000000002E-2</c:v>
                </c:pt>
                <c:pt idx="91">
                  <c:v>8.1300000000000011E-2</c:v>
                </c:pt>
                <c:pt idx="92">
                  <c:v>0.08</c:v>
                </c:pt>
                <c:pt idx="93">
                  <c:v>0.08</c:v>
                </c:pt>
                <c:pt idx="94">
                  <c:v>6.83E-2</c:v>
                </c:pt>
                <c:pt idx="95">
                  <c:v>6.5000000000000002E-2</c:v>
                </c:pt>
                <c:pt idx="96">
                  <c:v>0.06</c:v>
                </c:pt>
                <c:pt idx="97">
                  <c:v>6.3299999999999995E-2</c:v>
                </c:pt>
                <c:pt idx="98">
                  <c:v>6.5799999999999997E-2</c:v>
                </c:pt>
                <c:pt idx="99">
                  <c:v>6.4699999999999994E-2</c:v>
                </c:pt>
                <c:pt idx="100">
                  <c:v>6.4699999999999994E-2</c:v>
                </c:pt>
                <c:pt idx="101">
                  <c:v>6.4699999999999994E-2</c:v>
                </c:pt>
                <c:pt idx="102">
                  <c:v>6.4699999999999994E-2</c:v>
                </c:pt>
                <c:pt idx="103">
                  <c:v>6.4699999999999994E-2</c:v>
                </c:pt>
                <c:pt idx="104">
                  <c:v>6.4699999999999994E-2</c:v>
                </c:pt>
                <c:pt idx="105">
                  <c:v>6.4699999999999994E-2</c:v>
                </c:pt>
                <c:pt idx="106">
                  <c:v>6.4699999999999994E-2</c:v>
                </c:pt>
                <c:pt idx="107">
                  <c:v>6.4699999999999994E-2</c:v>
                </c:pt>
                <c:pt idx="108">
                  <c:v>6.4699999999999994E-2</c:v>
                </c:pt>
                <c:pt idx="109">
                  <c:v>6.4699999999999994E-2</c:v>
                </c:pt>
                <c:pt idx="110">
                  <c:v>6.4699999999999994E-2</c:v>
                </c:pt>
                <c:pt idx="111">
                  <c:v>6.3299999999999995E-2</c:v>
                </c:pt>
                <c:pt idx="112">
                  <c:v>6.3E-2</c:v>
                </c:pt>
                <c:pt idx="113">
                  <c:v>6.3E-2</c:v>
                </c:pt>
                <c:pt idx="114">
                  <c:v>6.3E-2</c:v>
                </c:pt>
                <c:pt idx="115">
                  <c:v>6.3E-2</c:v>
                </c:pt>
                <c:pt idx="116">
                  <c:v>6.2899999999999998E-2</c:v>
                </c:pt>
                <c:pt idx="117">
                  <c:v>6.3500000000000001E-2</c:v>
                </c:pt>
                <c:pt idx="118">
                  <c:v>6.3500000000000001E-2</c:v>
                </c:pt>
                <c:pt idx="119">
                  <c:v>6.2899999999999998E-2</c:v>
                </c:pt>
                <c:pt idx="120">
                  <c:v>6.2899999999999998E-2</c:v>
                </c:pt>
                <c:pt idx="121">
                  <c:v>6.2899999999999998E-2</c:v>
                </c:pt>
                <c:pt idx="122">
                  <c:v>6.2899999999999998E-2</c:v>
                </c:pt>
                <c:pt idx="123">
                  <c:v>6.2875E-2</c:v>
                </c:pt>
                <c:pt idx="124">
                  <c:v>6.2875E-2</c:v>
                </c:pt>
                <c:pt idx="125">
                  <c:v>6.2899999999999998E-2</c:v>
                </c:pt>
                <c:pt idx="126">
                  <c:v>6.2875E-2</c:v>
                </c:pt>
                <c:pt idx="127">
                  <c:v>6.2875E-2</c:v>
                </c:pt>
                <c:pt idx="128">
                  <c:v>6.3E-2</c:v>
                </c:pt>
                <c:pt idx="129">
                  <c:v>6.2875E-2</c:v>
                </c:pt>
                <c:pt idx="130">
                  <c:v>6.2875E-2</c:v>
                </c:pt>
                <c:pt idx="131">
                  <c:v>6.2899999999999998E-2</c:v>
                </c:pt>
                <c:pt idx="132">
                  <c:v>6.2899999999999998E-2</c:v>
                </c:pt>
                <c:pt idx="133">
                  <c:v>6.3E-2</c:v>
                </c:pt>
                <c:pt idx="134">
                  <c:v>6.2899999999999998E-2</c:v>
                </c:pt>
                <c:pt idx="135">
                  <c:v>6.2899999999999998E-2</c:v>
                </c:pt>
                <c:pt idx="136">
                  <c:v>6.3E-2</c:v>
                </c:pt>
                <c:pt idx="137">
                  <c:v>6.2899999999999998E-2</c:v>
                </c:pt>
                <c:pt idx="138">
                  <c:v>6.2899999999999998E-2</c:v>
                </c:pt>
                <c:pt idx="139">
                  <c:v>6.2899999999999998E-2</c:v>
                </c:pt>
                <c:pt idx="140">
                  <c:v>6.2899999999999998E-2</c:v>
                </c:pt>
                <c:pt idx="141">
                  <c:v>6.2899999999999998E-2</c:v>
                </c:pt>
                <c:pt idx="142">
                  <c:v>6.2899999999999998E-2</c:v>
                </c:pt>
                <c:pt idx="143">
                  <c:v>6.2899999999999998E-2</c:v>
                </c:pt>
                <c:pt idx="144">
                  <c:v>6.2899999999999998E-2</c:v>
                </c:pt>
                <c:pt idx="145">
                  <c:v>6.2899999999999998E-2</c:v>
                </c:pt>
                <c:pt idx="146">
                  <c:v>6.2899999999999998E-2</c:v>
                </c:pt>
                <c:pt idx="147">
                  <c:v>6.2899999999999998E-2</c:v>
                </c:pt>
                <c:pt idx="148">
                  <c:v>6.2899999999999998E-2</c:v>
                </c:pt>
                <c:pt idx="149">
                  <c:v>6.2899999999999998E-2</c:v>
                </c:pt>
                <c:pt idx="150">
                  <c:v>6.2899999999999998E-2</c:v>
                </c:pt>
                <c:pt idx="151">
                  <c:v>6.2899999999999998E-2</c:v>
                </c:pt>
                <c:pt idx="152">
                  <c:v>6.2899999999999998E-2</c:v>
                </c:pt>
                <c:pt idx="153">
                  <c:v>6.2899999999999998E-2</c:v>
                </c:pt>
                <c:pt idx="154">
                  <c:v>6.2899999999999998E-2</c:v>
                </c:pt>
                <c:pt idx="155">
                  <c:v>6.2899999999999998E-2</c:v>
                </c:pt>
                <c:pt idx="156">
                  <c:v>6.2899999999999998E-2</c:v>
                </c:pt>
                <c:pt idx="157">
                  <c:v>6.2899999999999998E-2</c:v>
                </c:pt>
                <c:pt idx="158">
                  <c:v>6.3E-2</c:v>
                </c:pt>
                <c:pt idx="159">
                  <c:v>6.25E-2</c:v>
                </c:pt>
                <c:pt idx="160">
                  <c:v>5.4800000000000008E-2</c:v>
                </c:pt>
                <c:pt idx="161">
                  <c:v>5.5500000000000001E-2</c:v>
                </c:pt>
                <c:pt idx="162">
                  <c:v>5.0999999999999997E-2</c:v>
                </c:pt>
                <c:pt idx="163">
                  <c:v>5.0999999999999997E-2</c:v>
                </c:pt>
                <c:pt idx="164">
                  <c:v>0.05</c:v>
                </c:pt>
                <c:pt idx="165">
                  <c:v>0.05</c:v>
                </c:pt>
                <c:pt idx="166">
                  <c:v>4.8000000000000001E-2</c:v>
                </c:pt>
                <c:pt idx="167">
                  <c:v>4.8000000000000001E-2</c:v>
                </c:pt>
                <c:pt idx="168">
                  <c:v>4.7E-2</c:v>
                </c:pt>
                <c:pt idx="169">
                  <c:v>4.7E-2</c:v>
                </c:pt>
                <c:pt idx="170">
                  <c:v>4.5999999999999999E-2</c:v>
                </c:pt>
                <c:pt idx="171">
                  <c:v>4.5999999999999999E-2</c:v>
                </c:pt>
                <c:pt idx="172">
                  <c:v>4.5999999999999999E-2</c:v>
                </c:pt>
                <c:pt idx="173">
                  <c:v>4.5499999999999999E-2</c:v>
                </c:pt>
                <c:pt idx="174">
                  <c:v>4.4999999999999998E-2</c:v>
                </c:pt>
                <c:pt idx="175">
                  <c:v>4.3299999999999998E-2</c:v>
                </c:pt>
                <c:pt idx="176">
                  <c:v>4.0399999999999998E-2</c:v>
                </c:pt>
                <c:pt idx="177">
                  <c:v>3.9800000000000002E-2</c:v>
                </c:pt>
                <c:pt idx="178">
                  <c:v>3.9E-2</c:v>
                </c:pt>
                <c:pt idx="179">
                  <c:v>3.8300000000000001E-2</c:v>
                </c:pt>
                <c:pt idx="180">
                  <c:v>3.6299999999999999E-2</c:v>
                </c:pt>
                <c:pt idx="181">
                  <c:v>3.49E-2</c:v>
                </c:pt>
                <c:pt idx="182">
                  <c:v>3.3000000000000002E-2</c:v>
                </c:pt>
                <c:pt idx="183">
                  <c:v>3.15E-2</c:v>
                </c:pt>
                <c:pt idx="184">
                  <c:v>3.0299999999999997E-2</c:v>
                </c:pt>
                <c:pt idx="185">
                  <c:v>0.03</c:v>
                </c:pt>
                <c:pt idx="186">
                  <c:v>2.9500000000000002E-2</c:v>
                </c:pt>
                <c:pt idx="187">
                  <c:v>2.8300000000000002E-2</c:v>
                </c:pt>
                <c:pt idx="188">
                  <c:v>2.75E-2</c:v>
                </c:pt>
                <c:pt idx="189">
                  <c:v>2.75E-2</c:v>
                </c:pt>
                <c:pt idx="190">
                  <c:v>2.7400000000000004E-2</c:v>
                </c:pt>
                <c:pt idx="191">
                  <c:v>2.7099999999999999E-2</c:v>
                </c:pt>
                <c:pt idx="192">
                  <c:v>2.7000000000000003E-2</c:v>
                </c:pt>
                <c:pt idx="193">
                  <c:v>2.6800000000000001E-2</c:v>
                </c:pt>
                <c:pt idx="194">
                  <c:v>2.6600000000000002E-2</c:v>
                </c:pt>
                <c:pt idx="195">
                  <c:v>2.6700000000000002E-2</c:v>
                </c:pt>
                <c:pt idx="196">
                  <c:v>2.6600000000000002E-2</c:v>
                </c:pt>
                <c:pt idx="197">
                  <c:v>2.6600000000000002E-2</c:v>
                </c:pt>
                <c:pt idx="198">
                  <c:v>2.6600000000000002E-2</c:v>
                </c:pt>
                <c:pt idx="199">
                  <c:v>2.6600000000000002E-2</c:v>
                </c:pt>
                <c:pt idx="200">
                  <c:v>2.6600000000000002E-2</c:v>
                </c:pt>
                <c:pt idx="201">
                  <c:v>2.6600000000000002E-2</c:v>
                </c:pt>
                <c:pt idx="202">
                  <c:v>2.6600000000000002E-2</c:v>
                </c:pt>
                <c:pt idx="203">
                  <c:v>2.6600000000000002E-2</c:v>
                </c:pt>
                <c:pt idx="204">
                  <c:v>2.6600000000000002E-2</c:v>
                </c:pt>
                <c:pt idx="205">
                  <c:v>2.6600000000000002E-2</c:v>
                </c:pt>
                <c:pt idx="206">
                  <c:v>2.6600000000000002E-2</c:v>
                </c:pt>
                <c:pt idx="207">
                  <c:v>2.6600000000000002E-2</c:v>
                </c:pt>
                <c:pt idx="208">
                  <c:v>2.6600000000000002E-2</c:v>
                </c:pt>
                <c:pt idx="209">
                  <c:v>2.6600000000000002E-2</c:v>
                </c:pt>
                <c:pt idx="210">
                  <c:v>2.6600000000000002E-2</c:v>
                </c:pt>
                <c:pt idx="211">
                  <c:v>2.6600000000000002E-2</c:v>
                </c:pt>
                <c:pt idx="212">
                  <c:v>2.6600000000000002E-2</c:v>
                </c:pt>
                <c:pt idx="213">
                  <c:v>2.6600000000000002E-2</c:v>
                </c:pt>
                <c:pt idx="214">
                  <c:v>2.6000000000000002E-2</c:v>
                </c:pt>
                <c:pt idx="215">
                  <c:v>2.6000000000000002E-2</c:v>
                </c:pt>
                <c:pt idx="216">
                  <c:v>2.6099999999999998E-2</c:v>
                </c:pt>
                <c:pt idx="217">
                  <c:v>2.63E-2</c:v>
                </c:pt>
                <c:pt idx="218">
                  <c:v>2.63E-2</c:v>
                </c:pt>
                <c:pt idx="219">
                  <c:v>2.6400000000000003E-2</c:v>
                </c:pt>
                <c:pt idx="220">
                  <c:v>2.6400000000000003E-2</c:v>
                </c:pt>
                <c:pt idx="221">
                  <c:v>2.6400000000000003E-2</c:v>
                </c:pt>
                <c:pt idx="222">
                  <c:v>2.63E-2</c:v>
                </c:pt>
                <c:pt idx="223">
                  <c:v>2.63E-2</c:v>
                </c:pt>
                <c:pt idx="224">
                  <c:v>2.63E-2</c:v>
                </c:pt>
                <c:pt idx="225">
                  <c:v>2.63E-2</c:v>
                </c:pt>
                <c:pt idx="226">
                  <c:v>2.63E-2</c:v>
                </c:pt>
                <c:pt idx="227">
                  <c:v>2.63E-2</c:v>
                </c:pt>
                <c:pt idx="228">
                  <c:v>1.8000000000000002E-2</c:v>
                </c:pt>
                <c:pt idx="229">
                  <c:v>1.83E-2</c:v>
                </c:pt>
                <c:pt idx="230">
                  <c:v>1.83E-2</c:v>
                </c:pt>
                <c:pt idx="231">
                  <c:v>1.83E-2</c:v>
                </c:pt>
                <c:pt idx="232">
                  <c:v>1.83E-2</c:v>
                </c:pt>
                <c:pt idx="233">
                  <c:v>1.7600000000000001E-2</c:v>
                </c:pt>
                <c:pt idx="234">
                  <c:v>1.7600000000000001E-2</c:v>
                </c:pt>
                <c:pt idx="235">
                  <c:v>1.7600000000000001E-2</c:v>
                </c:pt>
                <c:pt idx="236">
                  <c:v>1.7600000000000001E-2</c:v>
                </c:pt>
                <c:pt idx="237">
                  <c:v>1.7600000000000001E-2</c:v>
                </c:pt>
                <c:pt idx="238">
                  <c:v>1.7600000000000001E-2</c:v>
                </c:pt>
                <c:pt idx="239">
                  <c:v>1.7600000000000001E-2</c:v>
                </c:pt>
                <c:pt idx="240">
                  <c:v>1.7600000000000001E-2</c:v>
                </c:pt>
                <c:pt idx="241">
                  <c:v>1.8000000000000002E-2</c:v>
                </c:pt>
                <c:pt idx="242">
                  <c:v>1.7600000000000001E-2</c:v>
                </c:pt>
                <c:pt idx="243">
                  <c:v>1.7600000000000001E-2</c:v>
                </c:pt>
                <c:pt idx="244">
                  <c:v>1.7600000000000001E-2</c:v>
                </c:pt>
                <c:pt idx="245">
                  <c:v>1.7600000000000001E-2</c:v>
                </c:pt>
                <c:pt idx="246">
                  <c:v>1.7600000000000001E-2</c:v>
                </c:pt>
                <c:pt idx="247">
                  <c:v>1.7600000000000001E-2</c:v>
                </c:pt>
                <c:pt idx="248">
                  <c:v>1.7600000000000001E-2</c:v>
                </c:pt>
                <c:pt idx="249">
                  <c:v>1.7600000000000001E-2</c:v>
                </c:pt>
                <c:pt idx="250">
                  <c:v>1.7600000000000001E-2</c:v>
                </c:pt>
                <c:pt idx="251">
                  <c:v>1.7600000000000001E-2</c:v>
                </c:pt>
                <c:pt idx="252">
                  <c:v>1.7600000000000001E-2</c:v>
                </c:pt>
                <c:pt idx="253">
                  <c:v>1.7600000000000001E-2</c:v>
                </c:pt>
                <c:pt idx="254">
                  <c:v>1.7600000000000001E-2</c:v>
                </c:pt>
                <c:pt idx="255">
                  <c:v>1.7600000000000001E-2</c:v>
                </c:pt>
                <c:pt idx="256">
                  <c:v>1.7600000000000001E-2</c:v>
                </c:pt>
                <c:pt idx="257">
                  <c:v>1.7600000000000001E-2</c:v>
                </c:pt>
                <c:pt idx="258">
                  <c:v>1.7600000000000001E-2</c:v>
                </c:pt>
                <c:pt idx="259">
                  <c:v>1.7600000000000001E-2</c:v>
                </c:pt>
                <c:pt idx="260">
                  <c:v>1.7600000000000001E-2</c:v>
                </c:pt>
                <c:pt idx="261">
                  <c:v>1.7600000000000001E-2</c:v>
                </c:pt>
                <c:pt idx="262">
                  <c:v>1.7600000000000001E-2</c:v>
                </c:pt>
                <c:pt idx="263">
                  <c:v>1.7600000000000001E-2</c:v>
                </c:pt>
                <c:pt idx="264">
                  <c:v>1.7600000000000001E-2</c:v>
                </c:pt>
                <c:pt idx="265">
                  <c:v>1.7600000000000001E-2</c:v>
                </c:pt>
                <c:pt idx="266">
                  <c:v>1.7600000000000001E-2</c:v>
                </c:pt>
                <c:pt idx="267">
                  <c:v>1.7600000000000001E-2</c:v>
                </c:pt>
                <c:pt idx="268">
                  <c:v>1.7600000000000001E-2</c:v>
                </c:pt>
                <c:pt idx="269">
                  <c:v>1.7600000000000001E-2</c:v>
                </c:pt>
                <c:pt idx="270">
                  <c:v>1.7600000000000001E-2</c:v>
                </c:pt>
                <c:pt idx="271">
                  <c:v>1.8000000000000002E-2</c:v>
                </c:pt>
                <c:pt idx="272">
                  <c:v>1.7600000000000001E-2</c:v>
                </c:pt>
                <c:pt idx="273">
                  <c:v>1.7600000000000001E-2</c:v>
                </c:pt>
                <c:pt idx="274">
                  <c:v>1.8100000000000002E-2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1.9800000000000002E-2</c:v>
                </c:pt>
                <c:pt idx="369">
                  <c:v>1.9800000000000002E-2</c:v>
                </c:pt>
                <c:pt idx="370">
                  <c:v>1.9800000000000002E-2</c:v>
                </c:pt>
                <c:pt idx="371">
                  <c:v>1.9699999999999999E-2</c:v>
                </c:pt>
                <c:pt idx="372">
                  <c:v>1.9800000000000002E-2</c:v>
                </c:pt>
                <c:pt idx="373">
                  <c:v>0.02</c:v>
                </c:pt>
                <c:pt idx="374">
                  <c:v>0.02</c:v>
                </c:pt>
                <c:pt idx="375">
                  <c:v>1.9800000000000002E-2</c:v>
                </c:pt>
                <c:pt idx="376">
                  <c:v>1.9799999999999998E-2</c:v>
                </c:pt>
                <c:pt idx="377">
                  <c:v>1.9799999999999998E-2</c:v>
                </c:pt>
                <c:pt idx="378">
                  <c:v>0.02</c:v>
                </c:pt>
                <c:pt idx="379">
                  <c:v>1.9799999999999998E-2</c:v>
                </c:pt>
                <c:pt idx="380">
                  <c:v>1.9799999999999998E-2</c:v>
                </c:pt>
                <c:pt idx="381">
                  <c:v>1.9799999999999998E-2</c:v>
                </c:pt>
                <c:pt idx="382">
                  <c:v>1.9799999999999998E-2</c:v>
                </c:pt>
                <c:pt idx="383">
                  <c:v>1.9799999999999998E-2</c:v>
                </c:pt>
                <c:pt idx="384">
                  <c:v>1.9799999999999998E-2</c:v>
                </c:pt>
                <c:pt idx="385">
                  <c:v>1.9799999999999998E-2</c:v>
                </c:pt>
                <c:pt idx="386">
                  <c:v>1.9799999999999998E-2</c:v>
                </c:pt>
                <c:pt idx="387">
                  <c:v>1.9799999999999998E-2</c:v>
                </c:pt>
                <c:pt idx="388">
                  <c:v>0.02</c:v>
                </c:pt>
                <c:pt idx="389">
                  <c:v>1.9799999999999998E-2</c:v>
                </c:pt>
                <c:pt idx="390">
                  <c:v>1.9799999999999998E-2</c:v>
                </c:pt>
                <c:pt idx="391">
                  <c:v>1.9799999999999998E-2</c:v>
                </c:pt>
                <c:pt idx="392">
                  <c:v>1.9799999999999998E-2</c:v>
                </c:pt>
                <c:pt idx="393">
                  <c:v>0.02</c:v>
                </c:pt>
                <c:pt idx="394">
                  <c:v>1.9799999999999998E-2</c:v>
                </c:pt>
                <c:pt idx="395">
                  <c:v>1.9799999999999998E-2</c:v>
                </c:pt>
                <c:pt idx="396">
                  <c:v>1.9799999999999998E-2</c:v>
                </c:pt>
                <c:pt idx="397">
                  <c:v>0.02</c:v>
                </c:pt>
                <c:pt idx="398">
                  <c:v>1.9799999999999998E-2</c:v>
                </c:pt>
                <c:pt idx="399">
                  <c:v>1.9799999999999998E-2</c:v>
                </c:pt>
                <c:pt idx="400">
                  <c:v>0.02</c:v>
                </c:pt>
                <c:pt idx="401">
                  <c:v>1.9799999999999998E-2</c:v>
                </c:pt>
                <c:pt idx="402">
                  <c:v>1.9799999999999998E-2</c:v>
                </c:pt>
                <c:pt idx="403">
                  <c:v>1.9799999999999998E-2</c:v>
                </c:pt>
                <c:pt idx="404">
                  <c:v>1.9799999999999998E-2</c:v>
                </c:pt>
                <c:pt idx="405">
                  <c:v>0.02</c:v>
                </c:pt>
                <c:pt idx="406">
                  <c:v>1.9799999999999998E-2</c:v>
                </c:pt>
                <c:pt idx="407">
                  <c:v>1.9799999999999998E-2</c:v>
                </c:pt>
                <c:pt idx="408">
                  <c:v>1.9799999999999998E-2</c:v>
                </c:pt>
                <c:pt idx="409">
                  <c:v>1.9799999999999998E-2</c:v>
                </c:pt>
                <c:pt idx="410">
                  <c:v>1.9799999999999998E-2</c:v>
                </c:pt>
                <c:pt idx="411">
                  <c:v>1.9799999999999998E-2</c:v>
                </c:pt>
                <c:pt idx="412">
                  <c:v>0.02</c:v>
                </c:pt>
                <c:pt idx="413">
                  <c:v>0.02</c:v>
                </c:pt>
                <c:pt idx="414">
                  <c:v>1.9799999999999998E-2</c:v>
                </c:pt>
                <c:pt idx="415">
                  <c:v>1.9799999999999998E-2</c:v>
                </c:pt>
                <c:pt idx="416">
                  <c:v>1.9799999999999998E-2</c:v>
                </c:pt>
                <c:pt idx="417">
                  <c:v>1.9799999999999998E-2</c:v>
                </c:pt>
                <c:pt idx="418">
                  <c:v>1.9799999999999998E-2</c:v>
                </c:pt>
                <c:pt idx="419">
                  <c:v>1.9799999999999998E-2</c:v>
                </c:pt>
                <c:pt idx="420">
                  <c:v>1.9799999999999998E-2</c:v>
                </c:pt>
                <c:pt idx="421">
                  <c:v>1.9799999999999998E-2</c:v>
                </c:pt>
                <c:pt idx="422">
                  <c:v>0.02</c:v>
                </c:pt>
                <c:pt idx="423">
                  <c:v>1.9799999999999998E-2</c:v>
                </c:pt>
                <c:pt idx="424">
                  <c:v>1.9799999999999998E-2</c:v>
                </c:pt>
                <c:pt idx="425">
                  <c:v>1.9799999999999998E-2</c:v>
                </c:pt>
                <c:pt idx="426">
                  <c:v>1.9799999999999998E-2</c:v>
                </c:pt>
                <c:pt idx="427">
                  <c:v>1.9799999999999998E-2</c:v>
                </c:pt>
                <c:pt idx="428">
                  <c:v>1.9799999999999998E-2</c:v>
                </c:pt>
                <c:pt idx="429">
                  <c:v>0.02</c:v>
                </c:pt>
                <c:pt idx="430">
                  <c:v>1.9799999999999998E-2</c:v>
                </c:pt>
                <c:pt idx="431">
                  <c:v>1.9799999999999998E-2</c:v>
                </c:pt>
                <c:pt idx="432">
                  <c:v>1.9799999999999998E-2</c:v>
                </c:pt>
                <c:pt idx="433">
                  <c:v>1.9799999999999998E-2</c:v>
                </c:pt>
                <c:pt idx="434">
                  <c:v>1.9799999999999998E-2</c:v>
                </c:pt>
                <c:pt idx="435">
                  <c:v>1.9799999999999998E-2</c:v>
                </c:pt>
                <c:pt idx="436">
                  <c:v>0.02</c:v>
                </c:pt>
                <c:pt idx="437">
                  <c:v>0.02</c:v>
                </c:pt>
                <c:pt idx="438">
                  <c:v>0.02</c:v>
                </c:pt>
                <c:pt idx="439">
                  <c:v>1.9699999999999999E-2</c:v>
                </c:pt>
                <c:pt idx="440">
                  <c:v>1.95E-2</c:v>
                </c:pt>
                <c:pt idx="441">
                  <c:v>1.9299999999999998E-2</c:v>
                </c:pt>
                <c:pt idx="442">
                  <c:v>1.9299999999999998E-2</c:v>
                </c:pt>
                <c:pt idx="443">
                  <c:v>1.8500000000000003E-2</c:v>
                </c:pt>
                <c:pt idx="444">
                  <c:v>1.8500000000000003E-2</c:v>
                </c:pt>
                <c:pt idx="445">
                  <c:v>1.83E-2</c:v>
                </c:pt>
                <c:pt idx="446">
                  <c:v>1.83E-2</c:v>
                </c:pt>
                <c:pt idx="447">
                  <c:v>1.83E-2</c:v>
                </c:pt>
                <c:pt idx="448">
                  <c:v>1.8700000000000001E-2</c:v>
                </c:pt>
                <c:pt idx="449">
                  <c:v>1.83E-2</c:v>
                </c:pt>
                <c:pt idx="450">
                  <c:v>1.83E-2</c:v>
                </c:pt>
                <c:pt idx="451">
                  <c:v>1.83E-2</c:v>
                </c:pt>
                <c:pt idx="452">
                  <c:v>1.83E-2</c:v>
                </c:pt>
                <c:pt idx="453">
                  <c:v>1.83E-2</c:v>
                </c:pt>
                <c:pt idx="454">
                  <c:v>1.83E-2</c:v>
                </c:pt>
                <c:pt idx="455">
                  <c:v>1.83E-2</c:v>
                </c:pt>
                <c:pt idx="456">
                  <c:v>1.83E-2</c:v>
                </c:pt>
                <c:pt idx="457">
                  <c:v>1.83E-2</c:v>
                </c:pt>
                <c:pt idx="458">
                  <c:v>1.83E-2</c:v>
                </c:pt>
                <c:pt idx="459">
                  <c:v>1.83E-2</c:v>
                </c:pt>
                <c:pt idx="460">
                  <c:v>1.83E-2</c:v>
                </c:pt>
                <c:pt idx="461">
                  <c:v>1.83E-2</c:v>
                </c:pt>
                <c:pt idx="462">
                  <c:v>1.8000000000000002E-2</c:v>
                </c:pt>
                <c:pt idx="463">
                  <c:v>1.7899999999999999E-2</c:v>
                </c:pt>
                <c:pt idx="464">
                  <c:v>1.7899999999999999E-2</c:v>
                </c:pt>
                <c:pt idx="465">
                  <c:v>1.7899999999999999E-2</c:v>
                </c:pt>
                <c:pt idx="466">
                  <c:v>1.7899999999999999E-2</c:v>
                </c:pt>
                <c:pt idx="467">
                  <c:v>1.7899999999999999E-2</c:v>
                </c:pt>
                <c:pt idx="468">
                  <c:v>1.7399999999999999E-2</c:v>
                </c:pt>
                <c:pt idx="469">
                  <c:v>1.7399999999999999E-2</c:v>
                </c:pt>
                <c:pt idx="470">
                  <c:v>1.7399999999999999E-2</c:v>
                </c:pt>
                <c:pt idx="471">
                  <c:v>1.7399999999999999E-2</c:v>
                </c:pt>
                <c:pt idx="472">
                  <c:v>1.7399999999999999E-2</c:v>
                </c:pt>
                <c:pt idx="473">
                  <c:v>1.7399999999999999E-2</c:v>
                </c:pt>
                <c:pt idx="474">
                  <c:v>1.7399999999999999E-2</c:v>
                </c:pt>
                <c:pt idx="475">
                  <c:v>1.7399999999999999E-2</c:v>
                </c:pt>
                <c:pt idx="476">
                  <c:v>1.7399999999999999E-2</c:v>
                </c:pt>
                <c:pt idx="477">
                  <c:v>1.7399999999999999E-2</c:v>
                </c:pt>
                <c:pt idx="478">
                  <c:v>1.7399999999999999E-2</c:v>
                </c:pt>
                <c:pt idx="479">
                  <c:v>1.7399999999999999E-2</c:v>
                </c:pt>
                <c:pt idx="480">
                  <c:v>1.7399999999999999E-2</c:v>
                </c:pt>
                <c:pt idx="481">
                  <c:v>1.7500000000000002E-2</c:v>
                </c:pt>
                <c:pt idx="482">
                  <c:v>1.7399999999999999E-2</c:v>
                </c:pt>
                <c:pt idx="483">
                  <c:v>1.7399999999999999E-2</c:v>
                </c:pt>
                <c:pt idx="484">
                  <c:v>1.7399999999999999E-2</c:v>
                </c:pt>
                <c:pt idx="485">
                  <c:v>1.7500000000000002E-2</c:v>
                </c:pt>
                <c:pt idx="486">
                  <c:v>1.7399999999999999E-2</c:v>
                </c:pt>
                <c:pt idx="487">
                  <c:v>1.7299999999999999E-2</c:v>
                </c:pt>
                <c:pt idx="488">
                  <c:v>1.7299999999999999E-2</c:v>
                </c:pt>
                <c:pt idx="489">
                  <c:v>1.7100000000000001E-2</c:v>
                </c:pt>
                <c:pt idx="490">
                  <c:v>1.72E-2</c:v>
                </c:pt>
                <c:pt idx="491">
                  <c:v>1.7100000000000001E-2</c:v>
                </c:pt>
                <c:pt idx="492">
                  <c:v>1.7100000000000001E-2</c:v>
                </c:pt>
                <c:pt idx="493">
                  <c:v>1.72E-2</c:v>
                </c:pt>
                <c:pt idx="494">
                  <c:v>1.7100000000000001E-2</c:v>
                </c:pt>
                <c:pt idx="495">
                  <c:v>1.7100000000000001E-2</c:v>
                </c:pt>
                <c:pt idx="496">
                  <c:v>1.72E-2</c:v>
                </c:pt>
                <c:pt idx="497">
                  <c:v>1.72E-2</c:v>
                </c:pt>
                <c:pt idx="498">
                  <c:v>1.7100000000000001E-2</c:v>
                </c:pt>
                <c:pt idx="499">
                  <c:v>1.7100000000000001E-2</c:v>
                </c:pt>
                <c:pt idx="500">
                  <c:v>1.72E-2</c:v>
                </c:pt>
                <c:pt idx="501">
                  <c:v>1.7100000000000001E-2</c:v>
                </c:pt>
                <c:pt idx="502">
                  <c:v>1.7000000000000001E-2</c:v>
                </c:pt>
                <c:pt idx="503">
                  <c:v>1.7000000000000001E-2</c:v>
                </c:pt>
                <c:pt idx="504">
                  <c:v>1.6799999999999999E-2</c:v>
                </c:pt>
                <c:pt idx="505">
                  <c:v>1.6500000000000001E-2</c:v>
                </c:pt>
                <c:pt idx="506">
                  <c:v>1.6500000000000001E-2</c:v>
                </c:pt>
                <c:pt idx="507">
                  <c:v>1.6500000000000001E-2</c:v>
                </c:pt>
                <c:pt idx="508">
                  <c:v>1.6500000000000001E-2</c:v>
                </c:pt>
                <c:pt idx="509">
                  <c:v>1.6500000000000001E-2</c:v>
                </c:pt>
                <c:pt idx="510">
                  <c:v>1.6500000000000001E-2</c:v>
                </c:pt>
                <c:pt idx="511">
                  <c:v>1.67E-2</c:v>
                </c:pt>
                <c:pt idx="512">
                  <c:v>1.6500000000000001E-2</c:v>
                </c:pt>
                <c:pt idx="513">
                  <c:v>1.6299999999999999E-2</c:v>
                </c:pt>
                <c:pt idx="514">
                  <c:v>1.6500000000000001E-2</c:v>
                </c:pt>
                <c:pt idx="515">
                  <c:v>1.6500000000000001E-2</c:v>
                </c:pt>
                <c:pt idx="516">
                  <c:v>1.6500000000000001E-2</c:v>
                </c:pt>
                <c:pt idx="517">
                  <c:v>1.6500000000000001E-2</c:v>
                </c:pt>
                <c:pt idx="518">
                  <c:v>1.6500000000000001E-2</c:v>
                </c:pt>
                <c:pt idx="519">
                  <c:v>1.6500000000000001E-2</c:v>
                </c:pt>
                <c:pt idx="520">
                  <c:v>1.6500000000000001E-2</c:v>
                </c:pt>
                <c:pt idx="521">
                  <c:v>1.6299999999999999E-2</c:v>
                </c:pt>
                <c:pt idx="522">
                  <c:v>1.6299999999999999E-2</c:v>
                </c:pt>
                <c:pt idx="523">
                  <c:v>1.6299999999999999E-2</c:v>
                </c:pt>
                <c:pt idx="524">
                  <c:v>1.6299999999999999E-2</c:v>
                </c:pt>
                <c:pt idx="525">
                  <c:v>1.6299999999999999E-2</c:v>
                </c:pt>
                <c:pt idx="526">
                  <c:v>1.6299999999999999E-2</c:v>
                </c:pt>
                <c:pt idx="527">
                  <c:v>1.6299999999999999E-2</c:v>
                </c:pt>
                <c:pt idx="528">
                  <c:v>1.6E-2</c:v>
                </c:pt>
                <c:pt idx="529">
                  <c:v>1.6299999999999999E-2</c:v>
                </c:pt>
                <c:pt idx="530">
                  <c:v>1.6299999999999999E-2</c:v>
                </c:pt>
                <c:pt idx="531">
                  <c:v>1.6299999999999999E-2</c:v>
                </c:pt>
                <c:pt idx="532">
                  <c:v>1.6299999999999999E-2</c:v>
                </c:pt>
                <c:pt idx="533">
                  <c:v>1.77E-2</c:v>
                </c:pt>
                <c:pt idx="534">
                  <c:v>1.6799999999999999E-2</c:v>
                </c:pt>
                <c:pt idx="535">
                  <c:v>1.6799999999999999E-2</c:v>
                </c:pt>
                <c:pt idx="536">
                  <c:v>1.7299999999999999E-2</c:v>
                </c:pt>
                <c:pt idx="537">
                  <c:v>1.6E-2</c:v>
                </c:pt>
                <c:pt idx="538">
                  <c:v>1.7000000000000001E-2</c:v>
                </c:pt>
                <c:pt idx="539">
                  <c:v>1.7000000000000001E-2</c:v>
                </c:pt>
                <c:pt idx="540">
                  <c:v>1.6E-2</c:v>
                </c:pt>
                <c:pt idx="541">
                  <c:v>1.6299999999999999E-2</c:v>
                </c:pt>
                <c:pt idx="542">
                  <c:v>1.6299999999999999E-2</c:v>
                </c:pt>
                <c:pt idx="543">
                  <c:v>1.6299999999999999E-2</c:v>
                </c:pt>
                <c:pt idx="544">
                  <c:v>1.6299999999999999E-2</c:v>
                </c:pt>
                <c:pt idx="545">
                  <c:v>1.6299999999999999E-2</c:v>
                </c:pt>
                <c:pt idx="546">
                  <c:v>1.6299999999999999E-2</c:v>
                </c:pt>
                <c:pt idx="547">
                  <c:v>1.6299999999999999E-2</c:v>
                </c:pt>
                <c:pt idx="548">
                  <c:v>1.6299999999999999E-2</c:v>
                </c:pt>
                <c:pt idx="549">
                  <c:v>1.6299999999999999E-2</c:v>
                </c:pt>
                <c:pt idx="550">
                  <c:v>1.6299999999999999E-2</c:v>
                </c:pt>
                <c:pt idx="551">
                  <c:v>1.6299999999999999E-2</c:v>
                </c:pt>
                <c:pt idx="552">
                  <c:v>1.6299999999999999E-2</c:v>
                </c:pt>
                <c:pt idx="553">
                  <c:v>1.6299999999999999E-2</c:v>
                </c:pt>
                <c:pt idx="554">
                  <c:v>1.6299999999999999E-2</c:v>
                </c:pt>
                <c:pt idx="555">
                  <c:v>1.6299999999999999E-2</c:v>
                </c:pt>
                <c:pt idx="556">
                  <c:v>1.6299999999999999E-2</c:v>
                </c:pt>
                <c:pt idx="557">
                  <c:v>1.6299999999999999E-2</c:v>
                </c:pt>
                <c:pt idx="558">
                  <c:v>1.6299999999999999E-2</c:v>
                </c:pt>
                <c:pt idx="559">
                  <c:v>1.6299999999999999E-2</c:v>
                </c:pt>
                <c:pt idx="560">
                  <c:v>1.6299999999999999E-2</c:v>
                </c:pt>
                <c:pt idx="561">
                  <c:v>1.6299999999999999E-2</c:v>
                </c:pt>
                <c:pt idx="562">
                  <c:v>1.6299999999999999E-2</c:v>
                </c:pt>
                <c:pt idx="563">
                  <c:v>1.7299999999999999E-2</c:v>
                </c:pt>
                <c:pt idx="564">
                  <c:v>1.6299999999999999E-2</c:v>
                </c:pt>
                <c:pt idx="565">
                  <c:v>1.6299999999999999E-2</c:v>
                </c:pt>
                <c:pt idx="566">
                  <c:v>1.6299999999999999E-2</c:v>
                </c:pt>
                <c:pt idx="567">
                  <c:v>1.6299999999999999E-2</c:v>
                </c:pt>
                <c:pt idx="568">
                  <c:v>1.6299999999999999E-2</c:v>
                </c:pt>
                <c:pt idx="569">
                  <c:v>1.6299999999999999E-2</c:v>
                </c:pt>
                <c:pt idx="570">
                  <c:v>1.6299999999999999E-2</c:v>
                </c:pt>
                <c:pt idx="571">
                  <c:v>1.6299999999999999E-2</c:v>
                </c:pt>
                <c:pt idx="572">
                  <c:v>1.6299999999999999E-2</c:v>
                </c:pt>
                <c:pt idx="573">
                  <c:v>1.6299999999999999E-2</c:v>
                </c:pt>
                <c:pt idx="574">
                  <c:v>1.6299999999999999E-2</c:v>
                </c:pt>
                <c:pt idx="575">
                  <c:v>1.6299999999999999E-2</c:v>
                </c:pt>
                <c:pt idx="576">
                  <c:v>1.6299999999999999E-2</c:v>
                </c:pt>
                <c:pt idx="577">
                  <c:v>1.6399999999999998E-2</c:v>
                </c:pt>
                <c:pt idx="578">
                  <c:v>1.6E-2</c:v>
                </c:pt>
                <c:pt idx="579">
                  <c:v>1.6500000000000001E-2</c:v>
                </c:pt>
                <c:pt idx="580">
                  <c:v>1.6300000000000002E-2</c:v>
                </c:pt>
                <c:pt idx="581">
                  <c:v>1.6300000000000002E-2</c:v>
                </c:pt>
                <c:pt idx="582">
                  <c:v>1.6300000000000002E-2</c:v>
                </c:pt>
                <c:pt idx="583">
                  <c:v>1.6299999999999999E-2</c:v>
                </c:pt>
                <c:pt idx="584">
                  <c:v>1.6300000000000002E-2</c:v>
                </c:pt>
                <c:pt idx="585">
                  <c:v>1.8200000000000001E-2</c:v>
                </c:pt>
                <c:pt idx="586">
                  <c:v>1.7500000000000002E-2</c:v>
                </c:pt>
                <c:pt idx="587">
                  <c:v>1.7299999999999999E-2</c:v>
                </c:pt>
                <c:pt idx="588">
                  <c:v>1.8100000000000002E-2</c:v>
                </c:pt>
                <c:pt idx="589">
                  <c:v>1.7399999999999999E-2</c:v>
                </c:pt>
                <c:pt idx="590">
                  <c:v>1.7399999999999999E-2</c:v>
                </c:pt>
                <c:pt idx="591">
                  <c:v>1.7299999999999999E-2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1.7399999999999999E-2</c:v>
                </c:pt>
                <c:pt idx="607">
                  <c:v>1.7399999999999999E-2</c:v>
                </c:pt>
                <c:pt idx="608">
                  <c:v>1.7399999999999999E-2</c:v>
                </c:pt>
                <c:pt idx="609">
                  <c:v>1.7399999999999999E-2</c:v>
                </c:pt>
                <c:pt idx="610">
                  <c:v>1.7500000000000002E-2</c:v>
                </c:pt>
                <c:pt idx="611">
                  <c:v>1.7500000000000002E-2</c:v>
                </c:pt>
                <c:pt idx="612">
                  <c:v>1.7500000000000002E-2</c:v>
                </c:pt>
                <c:pt idx="613">
                  <c:v>1.7500000000000002E-2</c:v>
                </c:pt>
                <c:pt idx="614">
                  <c:v>1.7399999999999999E-2</c:v>
                </c:pt>
                <c:pt idx="615">
                  <c:v>1.7500000000000002E-2</c:v>
                </c:pt>
                <c:pt idx="616">
                  <c:v>1.7399999999999999E-2</c:v>
                </c:pt>
                <c:pt idx="617">
                  <c:v>1.7500000000000002E-2</c:v>
                </c:pt>
                <c:pt idx="618">
                  <c:v>1.7500000000000002E-2</c:v>
                </c:pt>
                <c:pt idx="619">
                  <c:v>1.8799999999999997E-2</c:v>
                </c:pt>
                <c:pt idx="620">
                  <c:v>1.9400000000000001E-2</c:v>
                </c:pt>
                <c:pt idx="621">
                  <c:v>0.02</c:v>
                </c:pt>
                <c:pt idx="622">
                  <c:v>0.02</c:v>
                </c:pt>
              </c:numCache>
            </c:numRef>
          </c:val>
          <c:smooth val="0"/>
          <c:extLst>
            <c:ext xmlns:c16="http://schemas.microsoft.com/office/drawing/2014/chart" uri="{C3380CC4-5D6E-409C-BE32-E72D297353CC}">
              <c16:uniqueId val="{00000000-F084-478B-BF70-21D5F87784BD}"/>
            </c:ext>
          </c:extLst>
        </c:ser>
        <c:ser>
          <c:idx val="1"/>
          <c:order val="1"/>
          <c:tx>
            <c:strRef>
              <c:f>'2.3.1.6-график'!$E$4</c:f>
              <c:strCache>
                <c:ptCount val="1"/>
                <c:pt idx="0">
                  <c:v>KIBOR3M индикаторы</c:v>
                </c:pt>
              </c:strCache>
            </c:strRef>
          </c:tx>
          <c:spPr>
            <a:ln w="12700">
              <a:solidFill>
                <a:srgbClr val="0000FF"/>
              </a:solidFill>
              <a:prstDash val="solid"/>
            </a:ln>
          </c:spPr>
          <c:marker>
            <c:symbol val="none"/>
          </c:marker>
          <c:cat>
            <c:numRef>
              <c:f>('2.3.1.6-график'!$B$5,'2.3.1.6-график'!$B$65:$B$686)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('2.3.1.6-график'!$E$5,'2.3.1.6-график'!$E$65:$E$686)</c:f>
              <c:numCache>
                <c:formatCode>0.0%</c:formatCode>
                <c:ptCount val="623"/>
                <c:pt idx="1">
                  <c:v>0.14000000000000001</c:v>
                </c:pt>
                <c:pt idx="2">
                  <c:v>0.13500000000000001</c:v>
                </c:pt>
                <c:pt idx="3">
                  <c:v>0.13500000000000001</c:v>
                </c:pt>
                <c:pt idx="4">
                  <c:v>0.13500000000000001</c:v>
                </c:pt>
                <c:pt idx="5">
                  <c:v>0.13500000000000001</c:v>
                </c:pt>
                <c:pt idx="6">
                  <c:v>0.13500000000000001</c:v>
                </c:pt>
                <c:pt idx="7">
                  <c:v>0.14000000000000001</c:v>
                </c:pt>
                <c:pt idx="8">
                  <c:v>0.13500000000000001</c:v>
                </c:pt>
                <c:pt idx="9">
                  <c:v>0.14000000000000001</c:v>
                </c:pt>
                <c:pt idx="10">
                  <c:v>0.13500000000000001</c:v>
                </c:pt>
                <c:pt idx="11">
                  <c:v>0.14000000000000001</c:v>
                </c:pt>
                <c:pt idx="12">
                  <c:v>0.13</c:v>
                </c:pt>
                <c:pt idx="13">
                  <c:v>0.13</c:v>
                </c:pt>
                <c:pt idx="14">
                  <c:v>0.13</c:v>
                </c:pt>
                <c:pt idx="15">
                  <c:v>0.13</c:v>
                </c:pt>
                <c:pt idx="16">
                  <c:v>0.13</c:v>
                </c:pt>
                <c:pt idx="17">
                  <c:v>0.13</c:v>
                </c:pt>
                <c:pt idx="18">
                  <c:v>0.1275</c:v>
                </c:pt>
                <c:pt idx="19">
                  <c:v>0.13</c:v>
                </c:pt>
                <c:pt idx="20">
                  <c:v>0.13</c:v>
                </c:pt>
                <c:pt idx="21">
                  <c:v>0.125</c:v>
                </c:pt>
                <c:pt idx="22">
                  <c:v>0.1275</c:v>
                </c:pt>
                <c:pt idx="23">
                  <c:v>0.1275</c:v>
                </c:pt>
                <c:pt idx="24">
                  <c:v>0.1235</c:v>
                </c:pt>
                <c:pt idx="25">
                  <c:v>0.1235</c:v>
                </c:pt>
                <c:pt idx="26">
                  <c:v>0.1235</c:v>
                </c:pt>
                <c:pt idx="27">
                  <c:v>0.1235</c:v>
                </c:pt>
                <c:pt idx="28">
                  <c:v>0.1235</c:v>
                </c:pt>
                <c:pt idx="29">
                  <c:v>0.122</c:v>
                </c:pt>
                <c:pt idx="30">
                  <c:v>0.1235</c:v>
                </c:pt>
                <c:pt idx="31">
                  <c:v>0.122</c:v>
                </c:pt>
                <c:pt idx="32">
                  <c:v>0.122</c:v>
                </c:pt>
                <c:pt idx="33">
                  <c:v>0.122</c:v>
                </c:pt>
                <c:pt idx="34">
                  <c:v>0.12</c:v>
                </c:pt>
                <c:pt idx="35">
                  <c:v>0.12</c:v>
                </c:pt>
                <c:pt idx="36">
                  <c:v>0.12</c:v>
                </c:pt>
                <c:pt idx="37">
                  <c:v>0.11</c:v>
                </c:pt>
                <c:pt idx="38">
                  <c:v>0.11</c:v>
                </c:pt>
                <c:pt idx="39">
                  <c:v>0.115</c:v>
                </c:pt>
                <c:pt idx="40">
                  <c:v>0.12</c:v>
                </c:pt>
                <c:pt idx="41">
                  <c:v>0.115</c:v>
                </c:pt>
                <c:pt idx="42">
                  <c:v>0.12</c:v>
                </c:pt>
                <c:pt idx="43">
                  <c:v>0.11</c:v>
                </c:pt>
                <c:pt idx="44">
                  <c:v>0.11</c:v>
                </c:pt>
                <c:pt idx="45">
                  <c:v>0.11</c:v>
                </c:pt>
                <c:pt idx="46">
                  <c:v>0.11</c:v>
                </c:pt>
                <c:pt idx="47">
                  <c:v>0.11</c:v>
                </c:pt>
                <c:pt idx="48">
                  <c:v>0.11</c:v>
                </c:pt>
                <c:pt idx="49">
                  <c:v>0.11</c:v>
                </c:pt>
                <c:pt idx="50">
                  <c:v>0.11</c:v>
                </c:pt>
                <c:pt idx="51">
                  <c:v>0.105</c:v>
                </c:pt>
                <c:pt idx="52">
                  <c:v>0.105</c:v>
                </c:pt>
                <c:pt idx="53">
                  <c:v>0.105</c:v>
                </c:pt>
                <c:pt idx="54">
                  <c:v>0.105</c:v>
                </c:pt>
                <c:pt idx="55">
                  <c:v>0.105</c:v>
                </c:pt>
                <c:pt idx="56">
                  <c:v>0.105</c:v>
                </c:pt>
                <c:pt idx="57">
                  <c:v>0.105</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9.5000000000000001E-2</c:v>
                </c:pt>
                <c:pt idx="72">
                  <c:v>9.5000000000000001E-2</c:v>
                </c:pt>
                <c:pt idx="73">
                  <c:v>9.5000000000000001E-2</c:v>
                </c:pt>
                <c:pt idx="74">
                  <c:v>9.5000000000000001E-2</c:v>
                </c:pt>
                <c:pt idx="75">
                  <c:v>9.5000000000000001E-2</c:v>
                </c:pt>
                <c:pt idx="76">
                  <c:v>9.5000000000000001E-2</c:v>
                </c:pt>
                <c:pt idx="77">
                  <c:v>9.5000000000000001E-2</c:v>
                </c:pt>
                <c:pt idx="78">
                  <c:v>9.5000000000000001E-2</c:v>
                </c:pt>
                <c:pt idx="79">
                  <c:v>9.5000000000000001E-2</c:v>
                </c:pt>
                <c:pt idx="80">
                  <c:v>0.1</c:v>
                </c:pt>
                <c:pt idx="81">
                  <c:v>9.5000000000000001E-2</c:v>
                </c:pt>
                <c:pt idx="82">
                  <c:v>9.5000000000000001E-2</c:v>
                </c:pt>
                <c:pt idx="83">
                  <c:v>0.1</c:v>
                </c:pt>
                <c:pt idx="84">
                  <c:v>0.1</c:v>
                </c:pt>
                <c:pt idx="85">
                  <c:v>0.1</c:v>
                </c:pt>
                <c:pt idx="86">
                  <c:v>9.5000000000000001E-2</c:v>
                </c:pt>
                <c:pt idx="87">
                  <c:v>9.3800000000000008E-2</c:v>
                </c:pt>
                <c:pt idx="88">
                  <c:v>9.3800000000000008E-2</c:v>
                </c:pt>
                <c:pt idx="89">
                  <c:v>9.3800000000000008E-2</c:v>
                </c:pt>
                <c:pt idx="90">
                  <c:v>9.3800000000000008E-2</c:v>
                </c:pt>
                <c:pt idx="91">
                  <c:v>9.3800000000000008E-2</c:v>
                </c:pt>
                <c:pt idx="92">
                  <c:v>9.2499999999999999E-2</c:v>
                </c:pt>
                <c:pt idx="93">
                  <c:v>0.08</c:v>
                </c:pt>
                <c:pt idx="94">
                  <c:v>0.08</c:v>
                </c:pt>
                <c:pt idx="95">
                  <c:v>0.08</c:v>
                </c:pt>
                <c:pt idx="96">
                  <c:v>7.6299999999999993E-2</c:v>
                </c:pt>
                <c:pt idx="97">
                  <c:v>0.08</c:v>
                </c:pt>
                <c:pt idx="98">
                  <c:v>0.08</c:v>
                </c:pt>
                <c:pt idx="99">
                  <c:v>0.08</c:v>
                </c:pt>
                <c:pt idx="100">
                  <c:v>0.08</c:v>
                </c:pt>
                <c:pt idx="101">
                  <c:v>0.08</c:v>
                </c:pt>
                <c:pt idx="102">
                  <c:v>0.08</c:v>
                </c:pt>
                <c:pt idx="103">
                  <c:v>0.08</c:v>
                </c:pt>
                <c:pt idx="104">
                  <c:v>0.08</c:v>
                </c:pt>
                <c:pt idx="105">
                  <c:v>0.08</c:v>
                </c:pt>
                <c:pt idx="106">
                  <c:v>0.08</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0.08</c:v>
                </c:pt>
                <c:pt idx="122">
                  <c:v>9.5000000000000001E-2</c:v>
                </c:pt>
                <c:pt idx="123">
                  <c:v>9.5000000000000001E-2</c:v>
                </c:pt>
                <c:pt idx="124">
                  <c:v>9.5000000000000001E-2</c:v>
                </c:pt>
                <c:pt idx="125">
                  <c:v>9.5000000000000001E-2</c:v>
                </c:pt>
                <c:pt idx="126">
                  <c:v>8.2500000000000004E-2</c:v>
                </c:pt>
                <c:pt idx="127">
                  <c:v>8.5000000000000006E-2</c:v>
                </c:pt>
                <c:pt idx="128">
                  <c:v>7.0000000000000007E-2</c:v>
                </c:pt>
                <c:pt idx="129">
                  <c:v>8.5000000000000006E-2</c:v>
                </c:pt>
                <c:pt idx="130">
                  <c:v>0.08</c:v>
                </c:pt>
                <c:pt idx="131">
                  <c:v>0.09</c:v>
                </c:pt>
                <c:pt idx="132">
                  <c:v>7.0000000000000007E-2</c:v>
                </c:pt>
                <c:pt idx="133">
                  <c:v>0.08</c:v>
                </c:pt>
                <c:pt idx="134">
                  <c:v>0.09</c:v>
                </c:pt>
                <c:pt idx="135">
                  <c:v>0.09</c:v>
                </c:pt>
                <c:pt idx="136">
                  <c:v>0.09</c:v>
                </c:pt>
                <c:pt idx="137">
                  <c:v>0.08</c:v>
                </c:pt>
                <c:pt idx="138">
                  <c:v>0.09</c:v>
                </c:pt>
                <c:pt idx="139">
                  <c:v>0.08</c:v>
                </c:pt>
                <c:pt idx="140">
                  <c:v>0.08</c:v>
                </c:pt>
                <c:pt idx="141">
                  <c:v>0.08</c:v>
                </c:pt>
                <c:pt idx="142">
                  <c:v>7.4999999999999997E-2</c:v>
                </c:pt>
                <c:pt idx="143">
                  <c:v>0.08</c:v>
                </c:pt>
                <c:pt idx="144">
                  <c:v>7.4999999999999997E-2</c:v>
                </c:pt>
                <c:pt idx="145">
                  <c:v>7.4999999999999997E-2</c:v>
                </c:pt>
                <c:pt idx="146">
                  <c:v>7.4999999999999997E-2</c:v>
                </c:pt>
                <c:pt idx="147">
                  <c:v>7.4999999999999997E-2</c:v>
                </c:pt>
                <c:pt idx="148">
                  <c:v>7.4999999999999997E-2</c:v>
                </c:pt>
                <c:pt idx="149">
                  <c:v>7.4999999999999997E-2</c:v>
                </c:pt>
                <c:pt idx="150">
                  <c:v>7.4999999999999997E-2</c:v>
                </c:pt>
                <c:pt idx="151">
                  <c:v>0.08</c:v>
                </c:pt>
                <c:pt idx="152">
                  <c:v>7.0000000000000007E-2</c:v>
                </c:pt>
                <c:pt idx="153">
                  <c:v>7.0000000000000007E-2</c:v>
                </c:pt>
                <c:pt idx="154">
                  <c:v>7.0000000000000007E-2</c:v>
                </c:pt>
                <c:pt idx="155">
                  <c:v>7.0000000000000007E-2</c:v>
                </c:pt>
                <c:pt idx="156">
                  <c:v>7.0000000000000007E-2</c:v>
                </c:pt>
                <c:pt idx="157">
                  <c:v>7.0000000000000007E-2</c:v>
                </c:pt>
                <c:pt idx="158">
                  <c:v>7.0000000000000007E-2</c:v>
                </c:pt>
                <c:pt idx="159">
                  <c:v>7.0000000000000007E-2</c:v>
                </c:pt>
                <c:pt idx="160">
                  <c:v>6.7500000000000004E-2</c:v>
                </c:pt>
                <c:pt idx="161">
                  <c:v>6.7500000000000004E-2</c:v>
                </c:pt>
                <c:pt idx="162">
                  <c:v>7.0000000000000007E-2</c:v>
                </c:pt>
                <c:pt idx="163">
                  <c:v>6.5000000000000002E-2</c:v>
                </c:pt>
                <c:pt idx="164">
                  <c:v>6.5000000000000002E-2</c:v>
                </c:pt>
                <c:pt idx="165">
                  <c:v>6.5000000000000002E-2</c:v>
                </c:pt>
                <c:pt idx="166">
                  <c:v>0.06</c:v>
                </c:pt>
                <c:pt idx="167">
                  <c:v>0.06</c:v>
                </c:pt>
                <c:pt idx="168">
                  <c:v>0.06</c:v>
                </c:pt>
                <c:pt idx="169">
                  <c:v>0.06</c:v>
                </c:pt>
                <c:pt idx="170">
                  <c:v>0.06</c:v>
                </c:pt>
                <c:pt idx="171">
                  <c:v>0.06</c:v>
                </c:pt>
                <c:pt idx="172">
                  <c:v>0.06</c:v>
                </c:pt>
                <c:pt idx="173">
                  <c:v>0.06</c:v>
                </c:pt>
                <c:pt idx="174">
                  <c:v>0.06</c:v>
                </c:pt>
                <c:pt idx="175">
                  <c:v>5.8799999999999998E-2</c:v>
                </c:pt>
                <c:pt idx="176">
                  <c:v>5.8799999999999998E-2</c:v>
                </c:pt>
                <c:pt idx="177">
                  <c:v>5.7999999999999996E-2</c:v>
                </c:pt>
                <c:pt idx="178">
                  <c:v>5.7999999999999996E-2</c:v>
                </c:pt>
                <c:pt idx="179">
                  <c:v>5.7999999999999996E-2</c:v>
                </c:pt>
                <c:pt idx="180">
                  <c:v>5.5E-2</c:v>
                </c:pt>
                <c:pt idx="181">
                  <c:v>5.5E-2</c:v>
                </c:pt>
                <c:pt idx="182">
                  <c:v>7.0000000000000007E-2</c:v>
                </c:pt>
                <c:pt idx="183">
                  <c:v>5.2499999999999998E-2</c:v>
                </c:pt>
                <c:pt idx="184">
                  <c:v>5.1500000000000004E-2</c:v>
                </c:pt>
                <c:pt idx="185">
                  <c:v>5.1500000000000004E-2</c:v>
                </c:pt>
                <c:pt idx="186">
                  <c:v>5.0499999999999996E-2</c:v>
                </c:pt>
                <c:pt idx="187">
                  <c:v>0.05</c:v>
                </c:pt>
                <c:pt idx="188">
                  <c:v>4.9500000000000002E-2</c:v>
                </c:pt>
                <c:pt idx="189">
                  <c:v>7.0000000000000007E-2</c:v>
                </c:pt>
                <c:pt idx="190">
                  <c:v>4.9500000000000002E-2</c:v>
                </c:pt>
                <c:pt idx="191">
                  <c:v>4.9500000000000002E-2</c:v>
                </c:pt>
                <c:pt idx="192">
                  <c:v>4.9500000000000002E-2</c:v>
                </c:pt>
                <c:pt idx="193">
                  <c:v>4.9500000000000002E-2</c:v>
                </c:pt>
                <c:pt idx="194">
                  <c:v>4.9500000000000002E-2</c:v>
                </c:pt>
                <c:pt idx="195">
                  <c:v>4.9500000000000002E-2</c:v>
                </c:pt>
                <c:pt idx="196">
                  <c:v>4.9000000000000002E-2</c:v>
                </c:pt>
                <c:pt idx="197">
                  <c:v>4.9000000000000002E-2</c:v>
                </c:pt>
                <c:pt idx="198">
                  <c:v>4.9000000000000002E-2</c:v>
                </c:pt>
                <c:pt idx="199">
                  <c:v>4.9000000000000002E-2</c:v>
                </c:pt>
                <c:pt idx="200">
                  <c:v>2.7999999999999997E-2</c:v>
                </c:pt>
                <c:pt idx="201">
                  <c:v>4.9000000000000002E-2</c:v>
                </c:pt>
                <c:pt idx="202">
                  <c:v>4.9000000000000002E-2</c:v>
                </c:pt>
                <c:pt idx="203">
                  <c:v>4.9000000000000002E-2</c:v>
                </c:pt>
                <c:pt idx="204">
                  <c:v>4.9000000000000002E-2</c:v>
                </c:pt>
                <c:pt idx="205">
                  <c:v>4.8800000000000003E-2</c:v>
                </c:pt>
                <c:pt idx="206">
                  <c:v>4.8800000000000003E-2</c:v>
                </c:pt>
                <c:pt idx="207">
                  <c:v>5.1900000000000002E-2</c:v>
                </c:pt>
                <c:pt idx="208">
                  <c:v>4.8800000000000003E-2</c:v>
                </c:pt>
                <c:pt idx="209">
                  <c:v>4.8800000000000003E-2</c:v>
                </c:pt>
                <c:pt idx="210">
                  <c:v>4.8800000000000003E-2</c:v>
                </c:pt>
                <c:pt idx="211">
                  <c:v>4.8800000000000003E-2</c:v>
                </c:pt>
                <c:pt idx="212">
                  <c:v>4.8800000000000003E-2</c:v>
                </c:pt>
                <c:pt idx="213">
                  <c:v>4.8800000000000003E-2</c:v>
                </c:pt>
                <c:pt idx="214">
                  <c:v>4.8499999999999995E-2</c:v>
                </c:pt>
                <c:pt idx="215">
                  <c:v>4.8499999999999995E-2</c:v>
                </c:pt>
                <c:pt idx="216">
                  <c:v>4.8300000000000003E-2</c:v>
                </c:pt>
                <c:pt idx="217">
                  <c:v>4.8499999999999995E-2</c:v>
                </c:pt>
                <c:pt idx="218">
                  <c:v>4.8499999999999995E-2</c:v>
                </c:pt>
                <c:pt idx="219">
                  <c:v>4.8499999999999995E-2</c:v>
                </c:pt>
                <c:pt idx="220">
                  <c:v>4.8499999999999995E-2</c:v>
                </c:pt>
                <c:pt idx="221">
                  <c:v>4.8499999999999995E-2</c:v>
                </c:pt>
                <c:pt idx="222">
                  <c:v>4.8499999999999995E-2</c:v>
                </c:pt>
                <c:pt idx="223">
                  <c:v>4.8499999999999995E-2</c:v>
                </c:pt>
                <c:pt idx="224">
                  <c:v>4.8499999999999995E-2</c:v>
                </c:pt>
                <c:pt idx="225">
                  <c:v>4.8499999999999995E-2</c:v>
                </c:pt>
                <c:pt idx="226">
                  <c:v>4.8499999999999995E-2</c:v>
                </c:pt>
                <c:pt idx="227">
                  <c:v>4.8499999999999995E-2</c:v>
                </c:pt>
                <c:pt idx="228">
                  <c:v>4.4999999999999998E-2</c:v>
                </c:pt>
                <c:pt idx="229">
                  <c:v>7.0000000000000007E-2</c:v>
                </c:pt>
                <c:pt idx="230">
                  <c:v>7.0000000000000007E-2</c:v>
                </c:pt>
                <c:pt idx="231">
                  <c:v>7.0000000000000007E-2</c:v>
                </c:pt>
                <c:pt idx="232">
                  <c:v>7.0000000000000007E-2</c:v>
                </c:pt>
                <c:pt idx="233">
                  <c:v>7.0000000000000007E-2</c:v>
                </c:pt>
                <c:pt idx="234">
                  <c:v>7.0000000000000007E-2</c:v>
                </c:pt>
                <c:pt idx="235">
                  <c:v>7.0000000000000007E-2</c:v>
                </c:pt>
                <c:pt idx="236">
                  <c:v>7.0000000000000007E-2</c:v>
                </c:pt>
                <c:pt idx="237">
                  <c:v>7.0000000000000007E-2</c:v>
                </c:pt>
                <c:pt idx="238">
                  <c:v>7.0000000000000007E-2</c:v>
                </c:pt>
                <c:pt idx="239">
                  <c:v>7.0000000000000007E-2</c:v>
                </c:pt>
                <c:pt idx="240">
                  <c:v>7.0000000000000007E-2</c:v>
                </c:pt>
                <c:pt idx="241">
                  <c:v>7.0000000000000007E-2</c:v>
                </c:pt>
                <c:pt idx="242">
                  <c:v>7.0000000000000007E-2</c:v>
                </c:pt>
                <c:pt idx="243">
                  <c:v>7.0000000000000007E-2</c:v>
                </c:pt>
                <c:pt idx="244">
                  <c:v>7.0000000000000007E-2</c:v>
                </c:pt>
                <c:pt idx="245">
                  <c:v>7.0000000000000007E-2</c:v>
                </c:pt>
                <c:pt idx="246">
                  <c:v>7.0000000000000007E-2</c:v>
                </c:pt>
                <c:pt idx="247">
                  <c:v>7.0000000000000007E-2</c:v>
                </c:pt>
                <c:pt idx="248">
                  <c:v>7.0000000000000007E-2</c:v>
                </c:pt>
                <c:pt idx="249">
                  <c:v>7.0000000000000007E-2</c:v>
                </c:pt>
                <c:pt idx="250">
                  <c:v>4.4999999999999998E-2</c:v>
                </c:pt>
                <c:pt idx="251">
                  <c:v>4.4999999999999998E-2</c:v>
                </c:pt>
                <c:pt idx="252">
                  <c:v>4.4999999999999998E-2</c:v>
                </c:pt>
                <c:pt idx="253">
                  <c:v>4.4999999999999998E-2</c:v>
                </c:pt>
                <c:pt idx="254">
                  <c:v>4.4999999999999998E-2</c:v>
                </c:pt>
                <c:pt idx="255">
                  <c:v>4.4999999999999998E-2</c:v>
                </c:pt>
                <c:pt idx="256">
                  <c:v>0.02</c:v>
                </c:pt>
                <c:pt idx="257">
                  <c:v>4.4999999999999998E-2</c:v>
                </c:pt>
                <c:pt idx="258">
                  <c:v>4.4999999999999998E-2</c:v>
                </c:pt>
                <c:pt idx="259">
                  <c:v>4.4999999999999998E-2</c:v>
                </c:pt>
                <c:pt idx="260">
                  <c:v>4.4999999999999998E-2</c:v>
                </c:pt>
                <c:pt idx="261">
                  <c:v>4.4999999999999998E-2</c:v>
                </c:pt>
                <c:pt idx="262">
                  <c:v>0.02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0.02</c:v>
                </c:pt>
                <c:pt idx="274">
                  <c:v>4.4999999999999998E-2</c:v>
                </c:pt>
                <c:pt idx="275">
                  <c:v>4.4999999999999998E-2</c:v>
                </c:pt>
                <c:pt idx="276">
                  <c:v>0.02</c:v>
                </c:pt>
                <c:pt idx="277">
                  <c:v>0.02</c:v>
                </c:pt>
                <c:pt idx="278">
                  <c:v>0.02</c:v>
                </c:pt>
                <c:pt idx="279">
                  <c:v>0.02</c:v>
                </c:pt>
                <c:pt idx="280">
                  <c:v>0.02</c:v>
                </c:pt>
                <c:pt idx="281">
                  <c:v>4.4999999999999998E-2</c:v>
                </c:pt>
                <c:pt idx="282">
                  <c:v>4.4999999999999998E-2</c:v>
                </c:pt>
                <c:pt idx="283">
                  <c:v>4.4999999999999998E-2</c:v>
                </c:pt>
                <c:pt idx="284">
                  <c:v>0.02</c:v>
                </c:pt>
                <c:pt idx="285">
                  <c:v>4.7500000000000001E-2</c:v>
                </c:pt>
                <c:pt idx="286">
                  <c:v>0.02</c:v>
                </c:pt>
                <c:pt idx="287">
                  <c:v>4.4999999999999998E-2</c:v>
                </c:pt>
                <c:pt idx="288">
                  <c:v>0.02</c:v>
                </c:pt>
                <c:pt idx="289">
                  <c:v>4.4999999999999998E-2</c:v>
                </c:pt>
                <c:pt idx="290">
                  <c:v>7.0000000000000007E-2</c:v>
                </c:pt>
                <c:pt idx="291">
                  <c:v>7.0000000000000007E-2</c:v>
                </c:pt>
                <c:pt idx="292">
                  <c:v>7.0000000000000007E-2</c:v>
                </c:pt>
                <c:pt idx="293">
                  <c:v>7.0000000000000007E-2</c:v>
                </c:pt>
                <c:pt idx="294">
                  <c:v>0.02</c:v>
                </c:pt>
                <c:pt idx="295">
                  <c:v>0.02</c:v>
                </c:pt>
                <c:pt idx="296">
                  <c:v>0.02</c:v>
                </c:pt>
                <c:pt idx="297">
                  <c:v>0.02</c:v>
                </c:pt>
                <c:pt idx="298">
                  <c:v>7.0000000000000007E-2</c:v>
                </c:pt>
                <c:pt idx="299">
                  <c:v>0.02</c:v>
                </c:pt>
                <c:pt idx="300">
                  <c:v>4.4999999999999998E-2</c:v>
                </c:pt>
                <c:pt idx="301">
                  <c:v>4.4999999999999998E-2</c:v>
                </c:pt>
                <c:pt idx="302">
                  <c:v>0.02</c:v>
                </c:pt>
                <c:pt idx="303">
                  <c:v>4.4999999999999998E-2</c:v>
                </c:pt>
                <c:pt idx="304">
                  <c:v>4.4999999999999998E-2</c:v>
                </c:pt>
                <c:pt idx="305">
                  <c:v>4.4999999999999998E-2</c:v>
                </c:pt>
                <c:pt idx="306">
                  <c:v>4.4999999999999998E-2</c:v>
                </c:pt>
                <c:pt idx="307">
                  <c:v>7.0000000000000007E-2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0.02</c:v>
                </c:pt>
                <c:pt idx="316">
                  <c:v>4.4999999999999998E-2</c:v>
                </c:pt>
                <c:pt idx="317">
                  <c:v>0.02</c:v>
                </c:pt>
                <c:pt idx="318">
                  <c:v>4.4999999999999998E-2</c:v>
                </c:pt>
                <c:pt idx="319">
                  <c:v>4.4999999999999998E-2</c:v>
                </c:pt>
                <c:pt idx="320">
                  <c:v>4.4999999999999998E-2</c:v>
                </c:pt>
                <c:pt idx="321">
                  <c:v>7.0000000000000007E-2</c:v>
                </c:pt>
                <c:pt idx="322">
                  <c:v>4.4999999999999998E-2</c:v>
                </c:pt>
                <c:pt idx="323">
                  <c:v>4.4999999999999998E-2</c:v>
                </c:pt>
                <c:pt idx="324">
                  <c:v>0.02</c:v>
                </c:pt>
                <c:pt idx="325">
                  <c:v>4.4999999999999998E-2</c:v>
                </c:pt>
                <c:pt idx="326">
                  <c:v>4.4999999999999998E-2</c:v>
                </c:pt>
                <c:pt idx="327">
                  <c:v>0.02</c:v>
                </c:pt>
                <c:pt idx="328">
                  <c:v>0.02</c:v>
                </c:pt>
                <c:pt idx="329">
                  <c:v>4.4999999999999998E-2</c:v>
                </c:pt>
                <c:pt idx="330">
                  <c:v>4.4999999999999998E-2</c:v>
                </c:pt>
                <c:pt idx="331">
                  <c:v>4.4999999999999998E-2</c:v>
                </c:pt>
                <c:pt idx="332">
                  <c:v>0.02</c:v>
                </c:pt>
                <c:pt idx="333">
                  <c:v>4.4999999999999998E-2</c:v>
                </c:pt>
                <c:pt idx="334">
                  <c:v>0.02</c:v>
                </c:pt>
                <c:pt idx="335">
                  <c:v>4.4999999999999998E-2</c:v>
                </c:pt>
                <c:pt idx="336">
                  <c:v>0.02</c:v>
                </c:pt>
                <c:pt idx="337">
                  <c:v>0.02</c:v>
                </c:pt>
                <c:pt idx="338">
                  <c:v>4.4999999999999998E-2</c:v>
                </c:pt>
                <c:pt idx="339">
                  <c:v>0.02</c:v>
                </c:pt>
                <c:pt idx="340">
                  <c:v>4.4999999999999998E-2</c:v>
                </c:pt>
                <c:pt idx="341">
                  <c:v>0.02</c:v>
                </c:pt>
                <c:pt idx="342">
                  <c:v>0.02</c:v>
                </c:pt>
                <c:pt idx="343">
                  <c:v>4.4999999999999998E-2</c:v>
                </c:pt>
                <c:pt idx="344">
                  <c:v>4.4999999999999998E-2</c:v>
                </c:pt>
                <c:pt idx="345">
                  <c:v>7.0000000000000007E-2</c:v>
                </c:pt>
                <c:pt idx="346">
                  <c:v>7.0000000000000007E-2</c:v>
                </c:pt>
                <c:pt idx="347">
                  <c:v>4.4999999999999998E-2</c:v>
                </c:pt>
                <c:pt idx="348">
                  <c:v>0.02</c:v>
                </c:pt>
                <c:pt idx="349">
                  <c:v>4.4999999999999998E-2</c:v>
                </c:pt>
                <c:pt idx="350">
                  <c:v>4.4999999999999998E-2</c:v>
                </c:pt>
                <c:pt idx="351">
                  <c:v>4.4999999999999998E-2</c:v>
                </c:pt>
                <c:pt idx="352">
                  <c:v>0.02</c:v>
                </c:pt>
                <c:pt idx="353">
                  <c:v>4.4999999999999998E-2</c:v>
                </c:pt>
                <c:pt idx="354">
                  <c:v>7.0000000000000007E-2</c:v>
                </c:pt>
                <c:pt idx="355">
                  <c:v>4.4999999999999998E-2</c:v>
                </c:pt>
                <c:pt idx="356">
                  <c:v>4.4999999999999998E-2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1.7000000000000001E-2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1.8799999999999997E-2</c:v>
                </c:pt>
                <c:pt idx="621">
                  <c:v>0.02</c:v>
                </c:pt>
                <c:pt idx="622">
                  <c:v>0.02</c:v>
                </c:pt>
              </c:numCache>
            </c:numRef>
          </c:val>
          <c:smooth val="0"/>
          <c:extLst>
            <c:ext xmlns:c16="http://schemas.microsoft.com/office/drawing/2014/chart" uri="{C3380CC4-5D6E-409C-BE32-E72D297353CC}">
              <c16:uniqueId val="{00000001-F084-478B-BF70-21D5F87784BD}"/>
            </c:ext>
          </c:extLst>
        </c:ser>
        <c:ser>
          <c:idx val="2"/>
          <c:order val="2"/>
          <c:tx>
            <c:strRef>
              <c:f>'2.3.1.6-график'!$F$4</c:f>
              <c:strCache>
                <c:ptCount val="1"/>
                <c:pt idx="0">
                  <c:v>KIBID3M индикаторы</c:v>
                </c:pt>
              </c:strCache>
            </c:strRef>
          </c:tx>
          <c:spPr>
            <a:ln w="25400">
              <a:solidFill>
                <a:srgbClr val="008000"/>
              </a:solidFill>
              <a:prstDash val="solid"/>
            </a:ln>
          </c:spPr>
          <c:marker>
            <c:symbol val="none"/>
          </c:marker>
          <c:cat>
            <c:numRef>
              <c:f>('2.3.1.6-график'!$B$5,'2.3.1.6-график'!$B$65:$B$686)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('2.3.1.6-график'!$F$5,'2.3.1.6-график'!$F$65:$F$686)</c:f>
              <c:numCache>
                <c:formatCode>0.0%</c:formatCode>
                <c:ptCount val="623"/>
                <c:pt idx="1">
                  <c:v>0.11199999999999999</c:v>
                </c:pt>
                <c:pt idx="2">
                  <c:v>0.106</c:v>
                </c:pt>
                <c:pt idx="3">
                  <c:v>0.111</c:v>
                </c:pt>
                <c:pt idx="4">
                  <c:v>0.111</c:v>
                </c:pt>
                <c:pt idx="5">
                  <c:v>0.111</c:v>
                </c:pt>
                <c:pt idx="6">
                  <c:v>0.111</c:v>
                </c:pt>
                <c:pt idx="7">
                  <c:v>0.11199999999999999</c:v>
                </c:pt>
                <c:pt idx="8">
                  <c:v>0.10099999999999999</c:v>
                </c:pt>
                <c:pt idx="9">
                  <c:v>0.11199999999999999</c:v>
                </c:pt>
                <c:pt idx="10">
                  <c:v>0.10099999999999999</c:v>
                </c:pt>
                <c:pt idx="11">
                  <c:v>0.11199999999999999</c:v>
                </c:pt>
                <c:pt idx="12">
                  <c:v>0.11199999999999999</c:v>
                </c:pt>
                <c:pt idx="13">
                  <c:v>0.11199999999999999</c:v>
                </c:pt>
                <c:pt idx="14">
                  <c:v>0.11199999999999999</c:v>
                </c:pt>
                <c:pt idx="15">
                  <c:v>0.11199999999999999</c:v>
                </c:pt>
                <c:pt idx="16">
                  <c:v>0.11199999999999999</c:v>
                </c:pt>
                <c:pt idx="17">
                  <c:v>0.11199999999999999</c:v>
                </c:pt>
                <c:pt idx="18">
                  <c:v>0.11349999999999999</c:v>
                </c:pt>
                <c:pt idx="19">
                  <c:v>0.11199999999999999</c:v>
                </c:pt>
                <c:pt idx="20">
                  <c:v>0.11199999999999999</c:v>
                </c:pt>
                <c:pt idx="21">
                  <c:v>0.115</c:v>
                </c:pt>
                <c:pt idx="22">
                  <c:v>0.11349999999999999</c:v>
                </c:pt>
                <c:pt idx="23">
                  <c:v>0.11349999999999999</c:v>
                </c:pt>
                <c:pt idx="24">
                  <c:v>0.11349999999999999</c:v>
                </c:pt>
                <c:pt idx="25">
                  <c:v>0.11349999999999999</c:v>
                </c:pt>
                <c:pt idx="26">
                  <c:v>0.11349999999999999</c:v>
                </c:pt>
                <c:pt idx="27">
                  <c:v>9.0999999999999998E-2</c:v>
                </c:pt>
                <c:pt idx="28">
                  <c:v>9.0999999999999998E-2</c:v>
                </c:pt>
                <c:pt idx="29">
                  <c:v>0.11199999999999999</c:v>
                </c:pt>
                <c:pt idx="30">
                  <c:v>0.11349999999999999</c:v>
                </c:pt>
                <c:pt idx="31">
                  <c:v>0.11199999999999999</c:v>
                </c:pt>
                <c:pt idx="32">
                  <c:v>0.11199999999999999</c:v>
                </c:pt>
                <c:pt idx="33">
                  <c:v>7.0000000000000007E-2</c:v>
                </c:pt>
                <c:pt idx="34">
                  <c:v>7.0000000000000007E-2</c:v>
                </c:pt>
                <c:pt idx="35">
                  <c:v>7.0000000000000007E-2</c:v>
                </c:pt>
                <c:pt idx="36">
                  <c:v>7.0000000000000007E-2</c:v>
                </c:pt>
                <c:pt idx="37">
                  <c:v>7.0000000000000007E-2</c:v>
                </c:pt>
                <c:pt idx="38">
                  <c:v>7.0000000000000007E-2</c:v>
                </c:pt>
                <c:pt idx="39">
                  <c:v>0.08</c:v>
                </c:pt>
                <c:pt idx="40">
                  <c:v>0.08</c:v>
                </c:pt>
                <c:pt idx="41">
                  <c:v>0.08</c:v>
                </c:pt>
                <c:pt idx="42">
                  <c:v>0.08</c:v>
                </c:pt>
                <c:pt idx="43">
                  <c:v>7.0000000000000007E-2</c:v>
                </c:pt>
                <c:pt idx="44">
                  <c:v>7.0000000000000007E-2</c:v>
                </c:pt>
                <c:pt idx="45">
                  <c:v>7.0000000000000007E-2</c:v>
                </c:pt>
                <c:pt idx="46">
                  <c:v>7.0000000000000007E-2</c:v>
                </c:pt>
                <c:pt idx="47">
                  <c:v>7.0000000000000007E-2</c:v>
                </c:pt>
                <c:pt idx="48">
                  <c:v>7.0000000000000007E-2</c:v>
                </c:pt>
                <c:pt idx="49">
                  <c:v>7.0000000000000007E-2</c:v>
                </c:pt>
                <c:pt idx="50">
                  <c:v>7.0000000000000007E-2</c:v>
                </c:pt>
                <c:pt idx="51">
                  <c:v>7.0000000000000007E-2</c:v>
                </c:pt>
                <c:pt idx="52">
                  <c:v>0.08</c:v>
                </c:pt>
                <c:pt idx="53">
                  <c:v>0.08</c:v>
                </c:pt>
                <c:pt idx="54">
                  <c:v>9.5000000000000001E-2</c:v>
                </c:pt>
                <c:pt idx="55">
                  <c:v>8.7499999999999994E-2</c:v>
                </c:pt>
                <c:pt idx="56">
                  <c:v>8.7499999999999994E-2</c:v>
                </c:pt>
                <c:pt idx="57">
                  <c:v>8.7499999999999994E-2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7.0000000000000007E-2</c:v>
                </c:pt>
                <c:pt idx="68">
                  <c:v>0.08</c:v>
                </c:pt>
                <c:pt idx="69">
                  <c:v>0.08</c:v>
                </c:pt>
                <c:pt idx="70">
                  <c:v>0.08</c:v>
                </c:pt>
                <c:pt idx="71">
                  <c:v>0.08</c:v>
                </c:pt>
                <c:pt idx="72">
                  <c:v>8.5000000000000006E-2</c:v>
                </c:pt>
                <c:pt idx="73">
                  <c:v>0.08</c:v>
                </c:pt>
                <c:pt idx="74">
                  <c:v>0.08</c:v>
                </c:pt>
                <c:pt idx="75">
                  <c:v>0.08</c:v>
                </c:pt>
                <c:pt idx="76">
                  <c:v>0.08</c:v>
                </c:pt>
                <c:pt idx="77">
                  <c:v>0.08</c:v>
                </c:pt>
                <c:pt idx="78">
                  <c:v>0.08</c:v>
                </c:pt>
                <c:pt idx="79">
                  <c:v>0.08</c:v>
                </c:pt>
                <c:pt idx="80">
                  <c:v>8.2500000000000004E-2</c:v>
                </c:pt>
                <c:pt idx="81">
                  <c:v>0.08</c:v>
                </c:pt>
                <c:pt idx="82">
                  <c:v>0.08</c:v>
                </c:pt>
                <c:pt idx="83">
                  <c:v>8.2500000000000004E-2</c:v>
                </c:pt>
                <c:pt idx="84">
                  <c:v>7.7499999999999999E-2</c:v>
                </c:pt>
                <c:pt idx="85">
                  <c:v>7.7499999999999999E-2</c:v>
                </c:pt>
                <c:pt idx="86">
                  <c:v>0.08</c:v>
                </c:pt>
                <c:pt idx="87">
                  <c:v>7.6299999999999993E-2</c:v>
                </c:pt>
                <c:pt idx="88">
                  <c:v>7.6299999999999993E-2</c:v>
                </c:pt>
                <c:pt idx="89">
                  <c:v>7.6299999999999993E-2</c:v>
                </c:pt>
                <c:pt idx="90">
                  <c:v>7.6299999999999993E-2</c:v>
                </c:pt>
                <c:pt idx="91">
                  <c:v>7.6299999999999993E-2</c:v>
                </c:pt>
                <c:pt idx="92">
                  <c:v>7.4999999999999997E-2</c:v>
                </c:pt>
                <c:pt idx="93">
                  <c:v>7.0000000000000007E-2</c:v>
                </c:pt>
                <c:pt idx="94">
                  <c:v>7.0000000000000007E-2</c:v>
                </c:pt>
                <c:pt idx="95">
                  <c:v>6.6299999999999998E-2</c:v>
                </c:pt>
                <c:pt idx="96">
                  <c:v>5.6299999999999996E-2</c:v>
                </c:pt>
                <c:pt idx="97">
                  <c:v>6.25E-2</c:v>
                </c:pt>
                <c:pt idx="98">
                  <c:v>0.06</c:v>
                </c:pt>
                <c:pt idx="99">
                  <c:v>0.06</c:v>
                </c:pt>
                <c:pt idx="100">
                  <c:v>0.06</c:v>
                </c:pt>
                <c:pt idx="101">
                  <c:v>0.06</c:v>
                </c:pt>
                <c:pt idx="102">
                  <c:v>0.06</c:v>
                </c:pt>
                <c:pt idx="103">
                  <c:v>0.06</c:v>
                </c:pt>
                <c:pt idx="104">
                  <c:v>0.06</c:v>
                </c:pt>
                <c:pt idx="105">
                  <c:v>0.06</c:v>
                </c:pt>
                <c:pt idx="106">
                  <c:v>0.06</c:v>
                </c:pt>
                <c:pt idx="107">
                  <c:v>0.06</c:v>
                </c:pt>
                <c:pt idx="108">
                  <c:v>0.06</c:v>
                </c:pt>
                <c:pt idx="109">
                  <c:v>0.06</c:v>
                </c:pt>
                <c:pt idx="110">
                  <c:v>0.06</c:v>
                </c:pt>
                <c:pt idx="111">
                  <c:v>0.06</c:v>
                </c:pt>
                <c:pt idx="112">
                  <c:v>0.06</c:v>
                </c:pt>
                <c:pt idx="113">
                  <c:v>0.06</c:v>
                </c:pt>
                <c:pt idx="114">
                  <c:v>0.06</c:v>
                </c:pt>
                <c:pt idx="115">
                  <c:v>0.06</c:v>
                </c:pt>
                <c:pt idx="116">
                  <c:v>0.06</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5.2499999999999998E-2</c:v>
                </c:pt>
                <c:pt idx="133">
                  <c:v>5.1299999999999998E-2</c:v>
                </c:pt>
                <c:pt idx="134">
                  <c:v>0.05</c:v>
                </c:pt>
                <c:pt idx="135">
                  <c:v>0.05</c:v>
                </c:pt>
                <c:pt idx="136">
                  <c:v>0.05</c:v>
                </c:pt>
                <c:pt idx="137">
                  <c:v>5.1299999999999998E-2</c:v>
                </c:pt>
                <c:pt idx="138">
                  <c:v>0.05</c:v>
                </c:pt>
                <c:pt idx="139">
                  <c:v>5.1299999999999998E-2</c:v>
                </c:pt>
                <c:pt idx="140">
                  <c:v>5.1299999999999998E-2</c:v>
                </c:pt>
                <c:pt idx="141">
                  <c:v>5.1299999999999998E-2</c:v>
                </c:pt>
                <c:pt idx="142">
                  <c:v>4.4999999999999998E-2</c:v>
                </c:pt>
                <c:pt idx="143">
                  <c:v>0.05</c:v>
                </c:pt>
                <c:pt idx="144">
                  <c:v>5.1299999999999998E-2</c:v>
                </c:pt>
                <c:pt idx="145">
                  <c:v>5.1299999999999998E-2</c:v>
                </c:pt>
                <c:pt idx="146">
                  <c:v>5.1299999999999998E-2</c:v>
                </c:pt>
                <c:pt idx="147">
                  <c:v>5.1299999999999998E-2</c:v>
                </c:pt>
                <c:pt idx="148">
                  <c:v>5.1299999999999998E-2</c:v>
                </c:pt>
                <c:pt idx="149">
                  <c:v>5.1299999999999998E-2</c:v>
                </c:pt>
                <c:pt idx="150">
                  <c:v>5.1299999999999998E-2</c:v>
                </c:pt>
                <c:pt idx="151">
                  <c:v>0.05</c:v>
                </c:pt>
                <c:pt idx="152">
                  <c:v>4.6300000000000001E-2</c:v>
                </c:pt>
                <c:pt idx="153">
                  <c:v>4.6300000000000001E-2</c:v>
                </c:pt>
                <c:pt idx="154">
                  <c:v>4.6300000000000001E-2</c:v>
                </c:pt>
                <c:pt idx="155">
                  <c:v>0.04</c:v>
                </c:pt>
                <c:pt idx="156">
                  <c:v>4.6300000000000001E-2</c:v>
                </c:pt>
                <c:pt idx="157">
                  <c:v>4.6300000000000001E-2</c:v>
                </c:pt>
                <c:pt idx="158">
                  <c:v>4.6300000000000001E-2</c:v>
                </c:pt>
                <c:pt idx="159">
                  <c:v>4.6300000000000001E-2</c:v>
                </c:pt>
                <c:pt idx="160">
                  <c:v>4.2500000000000003E-2</c:v>
                </c:pt>
                <c:pt idx="161">
                  <c:v>4.2500000000000003E-2</c:v>
                </c:pt>
                <c:pt idx="162">
                  <c:v>0.04</c:v>
                </c:pt>
                <c:pt idx="163">
                  <c:v>4.2500000000000003E-2</c:v>
                </c:pt>
                <c:pt idx="164">
                  <c:v>0.04</c:v>
                </c:pt>
                <c:pt idx="165">
                  <c:v>0.04</c:v>
                </c:pt>
                <c:pt idx="166">
                  <c:v>3.9E-2</c:v>
                </c:pt>
                <c:pt idx="167">
                  <c:v>3.4000000000000002E-2</c:v>
                </c:pt>
                <c:pt idx="168">
                  <c:v>3.3500000000000002E-2</c:v>
                </c:pt>
                <c:pt idx="169">
                  <c:v>3.3500000000000002E-2</c:v>
                </c:pt>
                <c:pt idx="170">
                  <c:v>3.3000000000000002E-2</c:v>
                </c:pt>
                <c:pt idx="171">
                  <c:v>3.3000000000000002E-2</c:v>
                </c:pt>
                <c:pt idx="172">
                  <c:v>2.7999999999999997E-2</c:v>
                </c:pt>
                <c:pt idx="173">
                  <c:v>2.7999999999999997E-2</c:v>
                </c:pt>
                <c:pt idx="174">
                  <c:v>2.7999999999999997E-2</c:v>
                </c:pt>
                <c:pt idx="175">
                  <c:v>2.7999999999999997E-2</c:v>
                </c:pt>
                <c:pt idx="176">
                  <c:v>2.7999999999999997E-2</c:v>
                </c:pt>
                <c:pt idx="177">
                  <c:v>2.75E-2</c:v>
                </c:pt>
                <c:pt idx="178">
                  <c:v>2.63E-2</c:v>
                </c:pt>
                <c:pt idx="179">
                  <c:v>2.63E-2</c:v>
                </c:pt>
                <c:pt idx="180">
                  <c:v>2.3E-2</c:v>
                </c:pt>
                <c:pt idx="181">
                  <c:v>2.3E-2</c:v>
                </c:pt>
                <c:pt idx="182">
                  <c:v>0.02</c:v>
                </c:pt>
                <c:pt idx="183">
                  <c:v>2.0499999999999997E-2</c:v>
                </c:pt>
                <c:pt idx="184">
                  <c:v>0.02</c:v>
                </c:pt>
                <c:pt idx="185">
                  <c:v>0.02</c:v>
                </c:pt>
                <c:pt idx="186">
                  <c:v>1.95E-2</c:v>
                </c:pt>
                <c:pt idx="187">
                  <c:v>1.9E-2</c:v>
                </c:pt>
                <c:pt idx="188">
                  <c:v>1.8000000000000002E-2</c:v>
                </c:pt>
                <c:pt idx="189">
                  <c:v>1.9E-2</c:v>
                </c:pt>
                <c:pt idx="190">
                  <c:v>1.8000000000000002E-2</c:v>
                </c:pt>
                <c:pt idx="191">
                  <c:v>1.8000000000000002E-2</c:v>
                </c:pt>
                <c:pt idx="192">
                  <c:v>1.8000000000000002E-2</c:v>
                </c:pt>
                <c:pt idx="193">
                  <c:v>1.8000000000000002E-2</c:v>
                </c:pt>
                <c:pt idx="194">
                  <c:v>1.78E-2</c:v>
                </c:pt>
                <c:pt idx="195">
                  <c:v>1.78E-2</c:v>
                </c:pt>
                <c:pt idx="196">
                  <c:v>1.7299999999999999E-2</c:v>
                </c:pt>
                <c:pt idx="197">
                  <c:v>1.7299999999999999E-2</c:v>
                </c:pt>
                <c:pt idx="198">
                  <c:v>1.7299999999999999E-2</c:v>
                </c:pt>
                <c:pt idx="199">
                  <c:v>1.7299999999999999E-2</c:v>
                </c:pt>
                <c:pt idx="200">
                  <c:v>1.6500000000000001E-2</c:v>
                </c:pt>
                <c:pt idx="201">
                  <c:v>1.7299999999999999E-2</c:v>
                </c:pt>
                <c:pt idx="202">
                  <c:v>1.7299999999999999E-2</c:v>
                </c:pt>
                <c:pt idx="203">
                  <c:v>1.7299999999999999E-2</c:v>
                </c:pt>
                <c:pt idx="204">
                  <c:v>1.7299999999999999E-2</c:v>
                </c:pt>
                <c:pt idx="205">
                  <c:v>1.7000000000000001E-2</c:v>
                </c:pt>
                <c:pt idx="206">
                  <c:v>1.7000000000000001E-2</c:v>
                </c:pt>
                <c:pt idx="207">
                  <c:v>1.5300000000000001E-2</c:v>
                </c:pt>
                <c:pt idx="208">
                  <c:v>1.7000000000000001E-2</c:v>
                </c:pt>
                <c:pt idx="209">
                  <c:v>1.7000000000000001E-2</c:v>
                </c:pt>
                <c:pt idx="210">
                  <c:v>1.7000000000000001E-2</c:v>
                </c:pt>
                <c:pt idx="211">
                  <c:v>1.7000000000000001E-2</c:v>
                </c:pt>
                <c:pt idx="212">
                  <c:v>1.7000000000000001E-2</c:v>
                </c:pt>
                <c:pt idx="213">
                  <c:v>1.7000000000000001E-2</c:v>
                </c:pt>
                <c:pt idx="214">
                  <c:v>1.6500000000000001E-2</c:v>
                </c:pt>
                <c:pt idx="215">
                  <c:v>1.6500000000000001E-2</c:v>
                </c:pt>
                <c:pt idx="216">
                  <c:v>1.6299999999999999E-2</c:v>
                </c:pt>
                <c:pt idx="217">
                  <c:v>1.6500000000000001E-2</c:v>
                </c:pt>
                <c:pt idx="218">
                  <c:v>1.6500000000000001E-2</c:v>
                </c:pt>
                <c:pt idx="219">
                  <c:v>1.6500000000000001E-2</c:v>
                </c:pt>
                <c:pt idx="220">
                  <c:v>1.6500000000000001E-2</c:v>
                </c:pt>
                <c:pt idx="221">
                  <c:v>1.6500000000000001E-2</c:v>
                </c:pt>
                <c:pt idx="222">
                  <c:v>1.6500000000000001E-2</c:v>
                </c:pt>
                <c:pt idx="223">
                  <c:v>1.6500000000000001E-2</c:v>
                </c:pt>
                <c:pt idx="224">
                  <c:v>1.6500000000000001E-2</c:v>
                </c:pt>
                <c:pt idx="225">
                  <c:v>1.6500000000000001E-2</c:v>
                </c:pt>
                <c:pt idx="226">
                  <c:v>1.6500000000000001E-2</c:v>
                </c:pt>
                <c:pt idx="227">
                  <c:v>1.6500000000000001E-2</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8.3000000000000001E-3</c:v>
                </c:pt>
                <c:pt idx="252">
                  <c:v>8.3000000000000001E-3</c:v>
                </c:pt>
                <c:pt idx="253">
                  <c:v>8.3000000000000001E-3</c:v>
                </c:pt>
                <c:pt idx="254">
                  <c:v>8.3000000000000001E-3</c:v>
                </c:pt>
                <c:pt idx="255">
                  <c:v>8.3000000000000001E-3</c:v>
                </c:pt>
                <c:pt idx="256">
                  <c:v>6.5000000000000006E-3</c:v>
                </c:pt>
                <c:pt idx="257">
                  <c:v>8.3000000000000001E-3</c:v>
                </c:pt>
                <c:pt idx="258">
                  <c:v>8.3000000000000001E-3</c:v>
                </c:pt>
                <c:pt idx="259">
                  <c:v>8.3000000000000001E-3</c:v>
                </c:pt>
                <c:pt idx="260">
                  <c:v>8.3000000000000001E-3</c:v>
                </c:pt>
                <c:pt idx="261">
                  <c:v>8.3000000000000001E-3</c:v>
                </c:pt>
                <c:pt idx="262">
                  <c:v>6.5000000000000006E-3</c:v>
                </c:pt>
                <c:pt idx="263">
                  <c:v>8.3000000000000001E-3</c:v>
                </c:pt>
                <c:pt idx="264">
                  <c:v>8.3000000000000001E-3</c:v>
                </c:pt>
                <c:pt idx="265">
                  <c:v>8.3000000000000001E-3</c:v>
                </c:pt>
                <c:pt idx="266">
                  <c:v>8.3000000000000001E-3</c:v>
                </c:pt>
                <c:pt idx="267">
                  <c:v>8.3000000000000001E-3</c:v>
                </c:pt>
                <c:pt idx="268">
                  <c:v>8.3000000000000001E-3</c:v>
                </c:pt>
                <c:pt idx="269">
                  <c:v>8.3000000000000001E-3</c:v>
                </c:pt>
                <c:pt idx="270">
                  <c:v>8.3000000000000001E-3</c:v>
                </c:pt>
                <c:pt idx="271">
                  <c:v>8.3000000000000001E-3</c:v>
                </c:pt>
                <c:pt idx="272">
                  <c:v>8.3000000000000001E-3</c:v>
                </c:pt>
                <c:pt idx="273">
                  <c:v>6.5000000000000006E-3</c:v>
                </c:pt>
                <c:pt idx="274">
                  <c:v>8.3000000000000001E-3</c:v>
                </c:pt>
                <c:pt idx="275">
                  <c:v>0.01</c:v>
                </c:pt>
                <c:pt idx="276">
                  <c:v>0.01</c:v>
                </c:pt>
                <c:pt idx="277">
                  <c:v>0.01</c:v>
                </c:pt>
                <c:pt idx="278">
                  <c:v>0.01</c:v>
                </c:pt>
                <c:pt idx="279">
                  <c:v>0.01</c:v>
                </c:pt>
                <c:pt idx="280">
                  <c:v>0.01</c:v>
                </c:pt>
                <c:pt idx="281">
                  <c:v>0.01</c:v>
                </c:pt>
                <c:pt idx="282">
                  <c:v>0.01</c:v>
                </c:pt>
                <c:pt idx="283">
                  <c:v>0.01</c:v>
                </c:pt>
                <c:pt idx="284">
                  <c:v>0.01</c:v>
                </c:pt>
                <c:pt idx="285">
                  <c:v>1.2500000000000001E-2</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0.01</c:v>
                </c:pt>
                <c:pt idx="484">
                  <c:v>0.01</c:v>
                </c:pt>
                <c:pt idx="485">
                  <c:v>0.01</c:v>
                </c:pt>
                <c:pt idx="486">
                  <c:v>0.01</c:v>
                </c:pt>
                <c:pt idx="487">
                  <c:v>0.01</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0.01</c:v>
                </c:pt>
                <c:pt idx="525">
                  <c:v>0.01</c:v>
                </c:pt>
                <c:pt idx="526">
                  <c:v>0.01</c:v>
                </c:pt>
                <c:pt idx="527">
                  <c:v>0.01</c:v>
                </c:pt>
                <c:pt idx="528">
                  <c:v>0.01</c:v>
                </c:pt>
                <c:pt idx="529">
                  <c:v>0.01</c:v>
                </c:pt>
                <c:pt idx="530">
                  <c:v>0.01</c:v>
                </c:pt>
                <c:pt idx="531">
                  <c:v>0.01</c:v>
                </c:pt>
                <c:pt idx="532">
                  <c:v>0.01</c:v>
                </c:pt>
                <c:pt idx="533">
                  <c:v>0.01</c:v>
                </c:pt>
                <c:pt idx="534">
                  <c:v>0.01</c:v>
                </c:pt>
                <c:pt idx="535">
                  <c:v>0.01</c:v>
                </c:pt>
                <c:pt idx="536">
                  <c:v>0.01</c:v>
                </c:pt>
                <c:pt idx="537">
                  <c:v>0.01</c:v>
                </c:pt>
                <c:pt idx="538">
                  <c:v>0.01</c:v>
                </c:pt>
                <c:pt idx="539">
                  <c:v>0.01</c:v>
                </c:pt>
                <c:pt idx="540">
                  <c:v>0.01</c:v>
                </c:pt>
                <c:pt idx="541">
                  <c:v>0.01</c:v>
                </c:pt>
                <c:pt idx="542">
                  <c:v>0.01</c:v>
                </c:pt>
                <c:pt idx="543">
                  <c:v>0.01</c:v>
                </c:pt>
                <c:pt idx="544">
                  <c:v>0.01</c:v>
                </c:pt>
                <c:pt idx="545">
                  <c:v>0.01</c:v>
                </c:pt>
                <c:pt idx="546">
                  <c:v>0.01</c:v>
                </c:pt>
                <c:pt idx="547">
                  <c:v>0.01</c:v>
                </c:pt>
                <c:pt idx="548">
                  <c:v>0.01</c:v>
                </c:pt>
                <c:pt idx="549">
                  <c:v>0.01</c:v>
                </c:pt>
                <c:pt idx="550">
                  <c:v>0.01</c:v>
                </c:pt>
                <c:pt idx="551">
                  <c:v>0.01</c:v>
                </c:pt>
                <c:pt idx="552">
                  <c:v>0.01</c:v>
                </c:pt>
                <c:pt idx="553">
                  <c:v>0.01</c:v>
                </c:pt>
                <c:pt idx="554">
                  <c:v>0.01</c:v>
                </c:pt>
                <c:pt idx="555">
                  <c:v>0.01</c:v>
                </c:pt>
                <c:pt idx="556">
                  <c:v>0.01</c:v>
                </c:pt>
                <c:pt idx="557">
                  <c:v>0.01</c:v>
                </c:pt>
                <c:pt idx="558">
                  <c:v>0.01</c:v>
                </c:pt>
                <c:pt idx="559">
                  <c:v>0.01</c:v>
                </c:pt>
                <c:pt idx="560">
                  <c:v>0.01</c:v>
                </c:pt>
                <c:pt idx="561">
                  <c:v>0.01</c:v>
                </c:pt>
                <c:pt idx="562">
                  <c:v>0.01</c:v>
                </c:pt>
                <c:pt idx="563">
                  <c:v>0.01</c:v>
                </c:pt>
                <c:pt idx="564">
                  <c:v>0.01</c:v>
                </c:pt>
                <c:pt idx="565">
                  <c:v>7.4999999999999997E-3</c:v>
                </c:pt>
                <c:pt idx="566">
                  <c:v>7.4999999999999997E-3</c:v>
                </c:pt>
                <c:pt idx="567">
                  <c:v>7.4999999999999997E-3</c:v>
                </c:pt>
                <c:pt idx="568">
                  <c:v>7.4999999999999997E-3</c:v>
                </c:pt>
                <c:pt idx="569">
                  <c:v>7.4999999999999997E-3</c:v>
                </c:pt>
                <c:pt idx="570">
                  <c:v>7.4999999999999997E-3</c:v>
                </c:pt>
                <c:pt idx="571">
                  <c:v>7.4999999999999997E-3</c:v>
                </c:pt>
                <c:pt idx="572">
                  <c:v>7.4999999999999997E-3</c:v>
                </c:pt>
                <c:pt idx="573">
                  <c:v>7.4999999999999997E-3</c:v>
                </c:pt>
                <c:pt idx="574">
                  <c:v>7.4999999999999997E-3</c:v>
                </c:pt>
                <c:pt idx="575">
                  <c:v>7.4999999999999997E-3</c:v>
                </c:pt>
                <c:pt idx="576">
                  <c:v>7.4999999999999997E-3</c:v>
                </c:pt>
                <c:pt idx="577">
                  <c:v>7.4999999999999997E-3</c:v>
                </c:pt>
                <c:pt idx="578">
                  <c:v>7.4999999999999997E-3</c:v>
                </c:pt>
                <c:pt idx="579">
                  <c:v>7.4999999999999997E-3</c:v>
                </c:pt>
                <c:pt idx="580">
                  <c:v>7.4999999999999997E-3</c:v>
                </c:pt>
                <c:pt idx="581">
                  <c:v>7.4999999999999997E-3</c:v>
                </c:pt>
                <c:pt idx="582">
                  <c:v>7.4999999999999997E-3</c:v>
                </c:pt>
                <c:pt idx="583">
                  <c:v>0.01</c:v>
                </c:pt>
                <c:pt idx="584">
                  <c:v>8.8000000000000005E-3</c:v>
                </c:pt>
                <c:pt idx="585">
                  <c:v>8.8000000000000005E-3</c:v>
                </c:pt>
                <c:pt idx="586">
                  <c:v>8.8000000000000005E-3</c:v>
                </c:pt>
                <c:pt idx="587">
                  <c:v>8.8000000000000005E-3</c:v>
                </c:pt>
                <c:pt idx="588">
                  <c:v>8.8000000000000005E-3</c:v>
                </c:pt>
                <c:pt idx="589">
                  <c:v>8.8000000000000005E-3</c:v>
                </c:pt>
                <c:pt idx="590">
                  <c:v>8.8000000000000005E-3</c:v>
                </c:pt>
                <c:pt idx="591">
                  <c:v>8.8000000000000005E-3</c:v>
                </c:pt>
                <c:pt idx="592">
                  <c:v>8.8000000000000005E-3</c:v>
                </c:pt>
                <c:pt idx="593">
                  <c:v>8.8000000000000005E-3</c:v>
                </c:pt>
                <c:pt idx="594">
                  <c:v>8.8000000000000005E-3</c:v>
                </c:pt>
                <c:pt idx="595">
                  <c:v>7.4999999999999997E-3</c:v>
                </c:pt>
                <c:pt idx="596">
                  <c:v>8.8000000000000005E-3</c:v>
                </c:pt>
                <c:pt idx="597">
                  <c:v>8.8000000000000005E-3</c:v>
                </c:pt>
                <c:pt idx="598">
                  <c:v>8.8000000000000005E-3</c:v>
                </c:pt>
                <c:pt idx="599">
                  <c:v>7.4999999999999997E-3</c:v>
                </c:pt>
                <c:pt idx="600">
                  <c:v>8.8000000000000005E-3</c:v>
                </c:pt>
                <c:pt idx="601">
                  <c:v>7.4999999999999997E-3</c:v>
                </c:pt>
                <c:pt idx="602">
                  <c:v>8.8000000000000005E-3</c:v>
                </c:pt>
                <c:pt idx="603">
                  <c:v>8.8000000000000005E-3</c:v>
                </c:pt>
                <c:pt idx="604">
                  <c:v>8.8000000000000005E-3</c:v>
                </c:pt>
                <c:pt idx="605">
                  <c:v>8.8000000000000005E-3</c:v>
                </c:pt>
                <c:pt idx="606">
                  <c:v>8.8000000000000005E-3</c:v>
                </c:pt>
                <c:pt idx="607">
                  <c:v>0.01</c:v>
                </c:pt>
                <c:pt idx="608">
                  <c:v>8.8000000000000005E-3</c:v>
                </c:pt>
                <c:pt idx="609">
                  <c:v>7.4999999999999997E-3</c:v>
                </c:pt>
                <c:pt idx="610">
                  <c:v>7.4999999999999997E-3</c:v>
                </c:pt>
                <c:pt idx="611">
                  <c:v>7.4999999999999997E-3</c:v>
                </c:pt>
                <c:pt idx="612">
                  <c:v>8.8000000000000005E-3</c:v>
                </c:pt>
                <c:pt idx="613">
                  <c:v>8.0000000000000002E-3</c:v>
                </c:pt>
                <c:pt idx="614">
                  <c:v>7.4999999999999997E-3</c:v>
                </c:pt>
                <c:pt idx="615">
                  <c:v>7.4999999999999997E-3</c:v>
                </c:pt>
                <c:pt idx="616">
                  <c:v>8.0000000000000002E-3</c:v>
                </c:pt>
                <c:pt idx="617">
                  <c:v>7.4999999999999997E-3</c:v>
                </c:pt>
                <c:pt idx="618">
                  <c:v>8.0000000000000002E-3</c:v>
                </c:pt>
                <c:pt idx="619">
                  <c:v>7.4999999999999997E-3</c:v>
                </c:pt>
                <c:pt idx="620">
                  <c:v>9.300000000000001E-3</c:v>
                </c:pt>
                <c:pt idx="621">
                  <c:v>0.01</c:v>
                </c:pt>
                <c:pt idx="622">
                  <c:v>0.01</c:v>
                </c:pt>
              </c:numCache>
            </c:numRef>
          </c:val>
          <c:smooth val="0"/>
          <c:extLst>
            <c:ext xmlns:c16="http://schemas.microsoft.com/office/drawing/2014/chart" uri="{C3380CC4-5D6E-409C-BE32-E72D297353CC}">
              <c16:uniqueId val="{00000002-F084-478B-BF70-21D5F87784BD}"/>
            </c:ext>
          </c:extLst>
        </c:ser>
        <c:dLbls>
          <c:showLegendKey val="0"/>
          <c:showVal val="0"/>
          <c:showCatName val="0"/>
          <c:showSerName val="0"/>
          <c:showPercent val="0"/>
          <c:showBubbleSize val="0"/>
        </c:dLbls>
        <c:smooth val="0"/>
        <c:axId val="406092448"/>
        <c:axId val="1"/>
      </c:lineChart>
      <c:dateAx>
        <c:axId val="40609244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max val="0.1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092448"/>
        <c:crosses val="autoZero"/>
        <c:crossBetween val="between"/>
        <c:majorUnit val="0.03"/>
      </c:valAx>
      <c:spPr>
        <a:solidFill>
          <a:srgbClr val="FFFFFF"/>
        </a:solidFill>
        <a:ln w="12700">
          <a:solidFill>
            <a:srgbClr val="808080"/>
          </a:solidFill>
          <a:prstDash val="solid"/>
        </a:ln>
      </c:spPr>
    </c:plotArea>
    <c:legend>
      <c:legendPos val="b"/>
      <c:layout>
        <c:manualLayout>
          <c:xMode val="edge"/>
          <c:yMode val="edge"/>
          <c:x val="9.3985048667550829E-3"/>
          <c:y val="0.890625"/>
          <c:w val="0.98308360906258174"/>
          <c:h val="0.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strRef>
              <c:f>'2.3.1.7-график'!$B$15</c:f>
              <c:strCache>
                <c:ptCount val="1"/>
                <c:pt idx="0">
                  <c:v>Барлық секторлар бойынша мәмілелердің жиынтық көлемі</c:v>
                </c:pt>
              </c:strCache>
            </c:strRef>
          </c:tx>
          <c:spPr>
            <a:solidFill>
              <a:srgbClr val="969696"/>
            </a:solidFill>
            <a:ln w="12700">
              <a:solidFill>
                <a:srgbClr val="000000"/>
              </a:solidFill>
              <a:prstDash val="solid"/>
            </a:ln>
          </c:spPr>
          <c:cat>
            <c:strRef>
              <c:f>'2.3.1.7-график'!$C$4:$W$4</c:f>
              <c:strCache>
                <c:ptCount val="21"/>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strCache>
            </c:strRef>
          </c:cat>
          <c:val>
            <c:numRef>
              <c:f>'2.3.1.7-график'!$C$15:$W$15</c:f>
              <c:numCache>
                <c:formatCode>#,##0</c:formatCode>
                <c:ptCount val="21"/>
                <c:pt idx="0">
                  <c:v>2602.3525567785828</c:v>
                </c:pt>
                <c:pt idx="1">
                  <c:v>2578.6938710569993</c:v>
                </c:pt>
                <c:pt idx="2">
                  <c:v>1782.9954143123045</c:v>
                </c:pt>
                <c:pt idx="3">
                  <c:v>1879.754747659443</c:v>
                </c:pt>
                <c:pt idx="4">
                  <c:v>1586.3229646369291</c:v>
                </c:pt>
                <c:pt idx="5">
                  <c:v>1590.6205206924687</c:v>
                </c:pt>
                <c:pt idx="6">
                  <c:v>1882.8316654881821</c:v>
                </c:pt>
                <c:pt idx="7">
                  <c:v>1390.3398340919896</c:v>
                </c:pt>
                <c:pt idx="8">
                  <c:v>1551.4012862280103</c:v>
                </c:pt>
                <c:pt idx="9">
                  <c:v>1423.1357133079382</c:v>
                </c:pt>
                <c:pt idx="10">
                  <c:v>1182.5342831775633</c:v>
                </c:pt>
                <c:pt idx="11">
                  <c:v>1516.3559109421381</c:v>
                </c:pt>
                <c:pt idx="12">
                  <c:v>1535.1636974217622</c:v>
                </c:pt>
                <c:pt idx="13">
                  <c:v>2155.7615101821211</c:v>
                </c:pt>
                <c:pt idx="14">
                  <c:v>2287.7403323179024</c:v>
                </c:pt>
                <c:pt idx="15">
                  <c:v>2480.1461400442067</c:v>
                </c:pt>
                <c:pt idx="16">
                  <c:v>2237.1350234115971</c:v>
                </c:pt>
                <c:pt idx="17">
                  <c:v>2153.3084469312926</c:v>
                </c:pt>
                <c:pt idx="18">
                  <c:v>2283.4684443621604</c:v>
                </c:pt>
                <c:pt idx="19">
                  <c:v>2031.136826150369</c:v>
                </c:pt>
                <c:pt idx="20">
                  <c:v>1771.1383839276029</c:v>
                </c:pt>
              </c:numCache>
            </c:numRef>
          </c:val>
          <c:extLst>
            <c:ext xmlns:c16="http://schemas.microsoft.com/office/drawing/2014/chart" uri="{C3380CC4-5D6E-409C-BE32-E72D297353CC}">
              <c16:uniqueId val="{00000000-EC5C-4E8B-9795-C3630A7FFF14}"/>
            </c:ext>
          </c:extLst>
        </c:ser>
        <c:dLbls>
          <c:showLegendKey val="0"/>
          <c:showVal val="0"/>
          <c:showCatName val="0"/>
          <c:showSerName val="0"/>
          <c:showPercent val="0"/>
          <c:showBubbleSize val="0"/>
        </c:dLbls>
        <c:axId val="406097040"/>
        <c:axId val="1"/>
      </c:areaChart>
      <c:lineChart>
        <c:grouping val="standard"/>
        <c:varyColors val="0"/>
        <c:ser>
          <c:idx val="1"/>
          <c:order val="1"/>
          <c:tx>
            <c:strRef>
              <c:f>'2.3.1.7-график'!$B$17</c:f>
              <c:strCache>
                <c:ptCount val="1"/>
              </c:strCache>
            </c:strRef>
          </c:tx>
          <c:spPr>
            <a:ln w="38100">
              <a:pattFill prst="pct50">
                <a:fgClr>
                  <a:srgbClr val="00FF00"/>
                </a:fgClr>
                <a:bgClr>
                  <a:srgbClr val="FFFFFF"/>
                </a:bgClr>
              </a:pattFill>
              <a:prstDash val="solid"/>
            </a:ln>
          </c:spPr>
          <c:marker>
            <c:symbol val="none"/>
          </c:marker>
          <c:cat>
            <c:strRef>
              <c:f>'2.3.1.7-график'!$C$4:$W$4</c:f>
              <c:strCache>
                <c:ptCount val="21"/>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strCache>
            </c:strRef>
          </c:cat>
          <c:val>
            <c:numRef>
              <c:f>'2.3.1.7-график'!$C$17:$W$17</c:f>
              <c:numCache>
                <c:formatCode>0.0%</c:formatCode>
                <c:ptCount val="21"/>
              </c:numCache>
            </c:numRef>
          </c:val>
          <c:smooth val="0"/>
          <c:extLst>
            <c:ext xmlns:c16="http://schemas.microsoft.com/office/drawing/2014/chart" uri="{C3380CC4-5D6E-409C-BE32-E72D297353CC}">
              <c16:uniqueId val="{00000001-EC5C-4E8B-9795-C3630A7FFF14}"/>
            </c:ext>
          </c:extLst>
        </c:ser>
        <c:dLbls>
          <c:showLegendKey val="0"/>
          <c:showVal val="0"/>
          <c:showCatName val="0"/>
          <c:showSerName val="0"/>
          <c:showPercent val="0"/>
          <c:showBubbleSize val="0"/>
        </c:dLbls>
        <c:marker val="1"/>
        <c:smooth val="0"/>
        <c:axId val="3"/>
        <c:axId val="4"/>
      </c:lineChart>
      <c:catAx>
        <c:axId val="40609704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 b="1" i="0" u="none" strike="noStrike" baseline="0">
                    <a:solidFill>
                      <a:srgbClr val="000000"/>
                    </a:solidFill>
                    <a:latin typeface="Times New Roman"/>
                    <a:ea typeface="Times New Roman"/>
                    <a:cs typeface="Times New Roman"/>
                  </a:defRPr>
                </a:pPr>
                <a:r>
                  <a:rPr lang="ru-RU"/>
                  <a:t>Млрд. тенге</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Times New Roman"/>
                <a:ea typeface="Times New Roman"/>
                <a:cs typeface="Times New Roman"/>
              </a:defRPr>
            </a:pPr>
            <a:endParaRPr lang="ru-RU"/>
          </a:p>
        </c:txPr>
        <c:crossAx val="4060970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2"/>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valAx>
      <c:spPr>
        <a:noFill/>
        <a:ln w="12700">
          <a:solidFill>
            <a:srgbClr val="808080"/>
          </a:solidFill>
          <a:prstDash val="solid"/>
        </a:ln>
      </c:spPr>
    </c:plotArea>
    <c:legend>
      <c:legendPos val="b"/>
      <c:overlay val="0"/>
      <c:spPr>
        <a:solidFill>
          <a:srgbClr val="FFFFFF"/>
        </a:solidFill>
        <a:ln w="25400">
          <a:noFill/>
        </a:ln>
      </c:spPr>
      <c:txPr>
        <a:bodyPr/>
        <a:lstStyle/>
        <a:p>
          <a:pPr>
            <a:defRPr sz="1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2256809338522"/>
          <c:y val="4.0114613180515762E-2"/>
          <c:w val="0.77626459143968873"/>
          <c:h val="0.45845272206303728"/>
        </c:manualLayout>
      </c:layout>
      <c:barChart>
        <c:barDir val="col"/>
        <c:grouping val="stacked"/>
        <c:varyColors val="0"/>
        <c:ser>
          <c:idx val="1"/>
          <c:order val="0"/>
          <c:tx>
            <c:strRef>
              <c:f>'2.3.1.7-график'!$B$6</c:f>
              <c:strCache>
                <c:ptCount val="1"/>
                <c:pt idx="0">
                  <c:v>Тікелей репо (МЕБҚ), мәмілелер саны</c:v>
                </c:pt>
              </c:strCache>
            </c:strRef>
          </c:tx>
          <c:spPr>
            <a:solidFill>
              <a:srgbClr val="800080"/>
            </a:solidFill>
            <a:ln w="12700">
              <a:solidFill>
                <a:srgbClr val="000000"/>
              </a:solidFill>
              <a:prstDash val="solid"/>
            </a:ln>
          </c:spPr>
          <c:invertIfNegative val="0"/>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'2.3.1.7-график'!$C$6:$AI$6</c:f>
              <c:numCache>
                <c:formatCode>#,##0</c:formatCode>
                <c:ptCount val="33"/>
                <c:pt idx="0">
                  <c:v>1466</c:v>
                </c:pt>
                <c:pt idx="1">
                  <c:v>1163</c:v>
                </c:pt>
                <c:pt idx="2">
                  <c:v>619</c:v>
                </c:pt>
                <c:pt idx="3">
                  <c:v>712</c:v>
                </c:pt>
                <c:pt idx="4">
                  <c:v>643</c:v>
                </c:pt>
                <c:pt idx="5">
                  <c:v>305</c:v>
                </c:pt>
                <c:pt idx="6">
                  <c:v>392</c:v>
                </c:pt>
                <c:pt idx="7">
                  <c:v>369</c:v>
                </c:pt>
                <c:pt idx="8">
                  <c:v>279</c:v>
                </c:pt>
                <c:pt idx="9">
                  <c:v>246</c:v>
                </c:pt>
                <c:pt idx="10">
                  <c:v>167</c:v>
                </c:pt>
                <c:pt idx="11">
                  <c:v>97</c:v>
                </c:pt>
                <c:pt idx="12">
                  <c:v>74</c:v>
                </c:pt>
                <c:pt idx="13">
                  <c:v>62</c:v>
                </c:pt>
                <c:pt idx="14">
                  <c:v>60</c:v>
                </c:pt>
                <c:pt idx="15">
                  <c:v>77</c:v>
                </c:pt>
                <c:pt idx="16">
                  <c:v>47</c:v>
                </c:pt>
                <c:pt idx="17">
                  <c:v>23</c:v>
                </c:pt>
                <c:pt idx="18">
                  <c:v>67</c:v>
                </c:pt>
                <c:pt idx="19">
                  <c:v>52</c:v>
                </c:pt>
                <c:pt idx="20">
                  <c:v>61</c:v>
                </c:pt>
                <c:pt idx="21">
                  <c:v>36</c:v>
                </c:pt>
                <c:pt idx="22">
                  <c:v>66</c:v>
                </c:pt>
                <c:pt idx="23">
                  <c:v>38</c:v>
                </c:pt>
                <c:pt idx="24">
                  <c:v>32</c:v>
                </c:pt>
                <c:pt idx="25">
                  <c:v>40</c:v>
                </c:pt>
                <c:pt idx="26">
                  <c:v>36</c:v>
                </c:pt>
                <c:pt idx="27">
                  <c:v>24</c:v>
                </c:pt>
                <c:pt idx="28">
                  <c:v>17</c:v>
                </c:pt>
                <c:pt idx="29">
                  <c:v>79</c:v>
                </c:pt>
                <c:pt idx="30">
                  <c:v>21</c:v>
                </c:pt>
                <c:pt idx="31">
                  <c:v>29</c:v>
                </c:pt>
                <c:pt idx="32">
                  <c:v>14</c:v>
                </c:pt>
              </c:numCache>
            </c:numRef>
          </c:val>
          <c:extLst>
            <c:ext xmlns:c16="http://schemas.microsoft.com/office/drawing/2014/chart" uri="{C3380CC4-5D6E-409C-BE32-E72D297353CC}">
              <c16:uniqueId val="{00000000-3FD6-481B-B270-30A035135902}"/>
            </c:ext>
          </c:extLst>
        </c:ser>
        <c:ser>
          <c:idx val="0"/>
          <c:order val="1"/>
          <c:tx>
            <c:strRef>
              <c:f>'2.3.1.7-график'!$B$7</c:f>
              <c:strCache>
                <c:ptCount val="1"/>
                <c:pt idx="0">
                  <c:v>Автоматты РЕПО (МЕБҚ), мәміллер саны</c:v>
                </c:pt>
              </c:strCache>
            </c:strRef>
          </c:tx>
          <c:spPr>
            <a:solidFill>
              <a:srgbClr val="FF99CC"/>
            </a:solidFill>
            <a:ln w="12700">
              <a:solidFill>
                <a:srgbClr val="000000"/>
              </a:solidFill>
              <a:prstDash val="solid"/>
            </a:ln>
          </c:spPr>
          <c:invertIfNegative val="0"/>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'2.3.1.7-график'!$C$7:$AI$7</c:f>
              <c:numCache>
                <c:formatCode>#,##0</c:formatCode>
                <c:ptCount val="33"/>
                <c:pt idx="0">
                  <c:v>1066</c:v>
                </c:pt>
                <c:pt idx="1">
                  <c:v>1108</c:v>
                </c:pt>
                <c:pt idx="2">
                  <c:v>786</c:v>
                </c:pt>
                <c:pt idx="3">
                  <c:v>1207</c:v>
                </c:pt>
                <c:pt idx="4">
                  <c:v>709</c:v>
                </c:pt>
                <c:pt idx="5">
                  <c:v>410</c:v>
                </c:pt>
                <c:pt idx="6">
                  <c:v>375</c:v>
                </c:pt>
                <c:pt idx="7">
                  <c:v>365</c:v>
                </c:pt>
                <c:pt idx="8">
                  <c:v>319</c:v>
                </c:pt>
                <c:pt idx="9">
                  <c:v>311</c:v>
                </c:pt>
                <c:pt idx="10">
                  <c:v>333</c:v>
                </c:pt>
                <c:pt idx="11">
                  <c:v>463</c:v>
                </c:pt>
                <c:pt idx="12">
                  <c:v>290</c:v>
                </c:pt>
                <c:pt idx="13">
                  <c:v>263</c:v>
                </c:pt>
                <c:pt idx="14">
                  <c:v>316</c:v>
                </c:pt>
                <c:pt idx="15">
                  <c:v>310</c:v>
                </c:pt>
                <c:pt idx="16">
                  <c:v>214</c:v>
                </c:pt>
                <c:pt idx="17">
                  <c:v>238</c:v>
                </c:pt>
                <c:pt idx="18">
                  <c:v>191</c:v>
                </c:pt>
                <c:pt idx="19">
                  <c:v>139</c:v>
                </c:pt>
                <c:pt idx="20">
                  <c:v>254</c:v>
                </c:pt>
                <c:pt idx="21">
                  <c:v>222</c:v>
                </c:pt>
                <c:pt idx="22">
                  <c:v>234</c:v>
                </c:pt>
                <c:pt idx="23">
                  <c:v>167</c:v>
                </c:pt>
                <c:pt idx="24">
                  <c:v>123</c:v>
                </c:pt>
                <c:pt idx="25">
                  <c:v>182</c:v>
                </c:pt>
                <c:pt idx="26">
                  <c:v>217</c:v>
                </c:pt>
                <c:pt idx="27">
                  <c:v>170</c:v>
                </c:pt>
                <c:pt idx="28">
                  <c:v>182</c:v>
                </c:pt>
                <c:pt idx="29">
                  <c:v>237</c:v>
                </c:pt>
                <c:pt idx="30">
                  <c:v>132</c:v>
                </c:pt>
                <c:pt idx="31">
                  <c:v>245</c:v>
                </c:pt>
                <c:pt idx="32">
                  <c:v>242</c:v>
                </c:pt>
              </c:numCache>
            </c:numRef>
          </c:val>
          <c:extLst>
            <c:ext xmlns:c16="http://schemas.microsoft.com/office/drawing/2014/chart" uri="{C3380CC4-5D6E-409C-BE32-E72D297353CC}">
              <c16:uniqueId val="{00000001-3FD6-481B-B270-30A035135902}"/>
            </c:ext>
          </c:extLst>
        </c:ser>
        <c:ser>
          <c:idx val="6"/>
          <c:order val="2"/>
          <c:tx>
            <c:strRef>
              <c:f>'2.3.1.7-график'!$B$8</c:f>
              <c:strCache>
                <c:ptCount val="1"/>
                <c:pt idx="0">
                  <c:v>Тікелей репо (МБҚ), мәмілелер саны</c:v>
                </c:pt>
              </c:strCache>
            </c:strRef>
          </c:tx>
          <c:spPr>
            <a:solidFill>
              <a:srgbClr val="00FF00"/>
            </a:solidFill>
            <a:ln w="12700">
              <a:solidFill>
                <a:srgbClr val="000000"/>
              </a:solidFill>
              <a:prstDash val="solid"/>
            </a:ln>
          </c:spPr>
          <c:invertIfNegative val="0"/>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'2.3.1.7-график'!$C$8:$AI$8</c:f>
              <c:numCache>
                <c:formatCode>#,##0</c:formatCode>
                <c:ptCount val="33"/>
                <c:pt idx="0">
                  <c:v>127</c:v>
                </c:pt>
                <c:pt idx="1">
                  <c:v>75</c:v>
                </c:pt>
                <c:pt idx="2">
                  <c:v>46</c:v>
                </c:pt>
                <c:pt idx="3">
                  <c:v>177</c:v>
                </c:pt>
                <c:pt idx="4">
                  <c:v>107</c:v>
                </c:pt>
                <c:pt idx="5">
                  <c:v>127</c:v>
                </c:pt>
                <c:pt idx="6">
                  <c:v>147</c:v>
                </c:pt>
                <c:pt idx="7">
                  <c:v>94</c:v>
                </c:pt>
                <c:pt idx="8">
                  <c:v>72</c:v>
                </c:pt>
                <c:pt idx="9">
                  <c:v>47</c:v>
                </c:pt>
                <c:pt idx="10">
                  <c:v>79</c:v>
                </c:pt>
                <c:pt idx="11">
                  <c:v>63</c:v>
                </c:pt>
                <c:pt idx="12">
                  <c:v>95</c:v>
                </c:pt>
                <c:pt idx="13">
                  <c:v>59</c:v>
                </c:pt>
                <c:pt idx="14">
                  <c:v>183</c:v>
                </c:pt>
                <c:pt idx="15">
                  <c:v>248</c:v>
                </c:pt>
                <c:pt idx="16">
                  <c:v>37</c:v>
                </c:pt>
                <c:pt idx="17">
                  <c:v>17</c:v>
                </c:pt>
                <c:pt idx="18">
                  <c:v>2</c:v>
                </c:pt>
                <c:pt idx="19">
                  <c:v>66</c:v>
                </c:pt>
                <c:pt idx="20">
                  <c:v>46</c:v>
                </c:pt>
                <c:pt idx="21">
                  <c:v>16</c:v>
                </c:pt>
                <c:pt idx="22">
                  <c:v>0</c:v>
                </c:pt>
                <c:pt idx="23">
                  <c:v>2</c:v>
                </c:pt>
                <c:pt idx="24">
                  <c:v>0</c:v>
                </c:pt>
                <c:pt idx="25">
                  <c:v>0</c:v>
                </c:pt>
                <c:pt idx="26">
                  <c:v>0</c:v>
                </c:pt>
                <c:pt idx="27">
                  <c:v>2</c:v>
                </c:pt>
                <c:pt idx="28">
                  <c:v>0</c:v>
                </c:pt>
                <c:pt idx="29">
                  <c:v>1</c:v>
                </c:pt>
                <c:pt idx="30">
                  <c:v>1</c:v>
                </c:pt>
                <c:pt idx="31">
                  <c:v>0</c:v>
                </c:pt>
                <c:pt idx="32">
                  <c:v>0</c:v>
                </c:pt>
              </c:numCache>
            </c:numRef>
          </c:val>
          <c:extLst>
            <c:ext xmlns:c16="http://schemas.microsoft.com/office/drawing/2014/chart" uri="{C3380CC4-5D6E-409C-BE32-E72D297353CC}">
              <c16:uniqueId val="{00000002-3FD6-481B-B270-30A035135902}"/>
            </c:ext>
          </c:extLst>
        </c:ser>
        <c:ser>
          <c:idx val="7"/>
          <c:order val="3"/>
          <c:tx>
            <c:strRef>
              <c:f>'2.3.1.7-график'!$B$9</c:f>
              <c:strCache>
                <c:ptCount val="1"/>
                <c:pt idx="0">
                  <c:v>Автоматты РЕПО (МБҚ), мәміллер саны</c:v>
                </c:pt>
              </c:strCache>
            </c:strRef>
          </c:tx>
          <c:spPr>
            <a:solidFill>
              <a:srgbClr val="99CCFF"/>
            </a:solidFill>
            <a:ln w="12700">
              <a:solidFill>
                <a:srgbClr val="000000"/>
              </a:solidFill>
              <a:prstDash val="solid"/>
            </a:ln>
          </c:spPr>
          <c:invertIfNegative val="0"/>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'2.3.1.7-график'!$C$9:$AI$9</c:f>
              <c:numCache>
                <c:formatCode>#,##0</c:formatCode>
                <c:ptCount val="33"/>
                <c:pt idx="0">
                  <c:v>5620</c:v>
                </c:pt>
                <c:pt idx="1">
                  <c:v>4864</c:v>
                </c:pt>
                <c:pt idx="2">
                  <c:v>5226</c:v>
                </c:pt>
                <c:pt idx="3">
                  <c:v>5649</c:v>
                </c:pt>
                <c:pt idx="4">
                  <c:v>3577</c:v>
                </c:pt>
                <c:pt idx="5">
                  <c:v>4386</c:v>
                </c:pt>
                <c:pt idx="6">
                  <c:v>4074</c:v>
                </c:pt>
                <c:pt idx="7">
                  <c:v>3452</c:v>
                </c:pt>
                <c:pt idx="8">
                  <c:v>4986</c:v>
                </c:pt>
                <c:pt idx="9">
                  <c:v>4231</c:v>
                </c:pt>
                <c:pt idx="10">
                  <c:v>2588</c:v>
                </c:pt>
                <c:pt idx="11">
                  <c:v>2624</c:v>
                </c:pt>
                <c:pt idx="12">
                  <c:v>1968</c:v>
                </c:pt>
                <c:pt idx="13">
                  <c:v>2944</c:v>
                </c:pt>
                <c:pt idx="14">
                  <c:v>2598</c:v>
                </c:pt>
                <c:pt idx="15">
                  <c:v>3363</c:v>
                </c:pt>
                <c:pt idx="16">
                  <c:v>2623</c:v>
                </c:pt>
                <c:pt idx="17">
                  <c:v>2364</c:v>
                </c:pt>
                <c:pt idx="18">
                  <c:v>2352</c:v>
                </c:pt>
                <c:pt idx="19">
                  <c:v>2323</c:v>
                </c:pt>
                <c:pt idx="20">
                  <c:v>2785</c:v>
                </c:pt>
                <c:pt idx="21">
                  <c:v>3099</c:v>
                </c:pt>
                <c:pt idx="22">
                  <c:v>2260</c:v>
                </c:pt>
                <c:pt idx="23">
                  <c:v>2595</c:v>
                </c:pt>
                <c:pt idx="24">
                  <c:v>2249</c:v>
                </c:pt>
                <c:pt idx="25">
                  <c:v>2276</c:v>
                </c:pt>
                <c:pt idx="26">
                  <c:v>2332</c:v>
                </c:pt>
                <c:pt idx="27">
                  <c:v>2631</c:v>
                </c:pt>
                <c:pt idx="28">
                  <c:v>2768</c:v>
                </c:pt>
                <c:pt idx="29">
                  <c:v>2668</c:v>
                </c:pt>
                <c:pt idx="30">
                  <c:v>2325</c:v>
                </c:pt>
                <c:pt idx="31">
                  <c:v>3113</c:v>
                </c:pt>
                <c:pt idx="32">
                  <c:v>2707</c:v>
                </c:pt>
              </c:numCache>
            </c:numRef>
          </c:val>
          <c:extLst>
            <c:ext xmlns:c16="http://schemas.microsoft.com/office/drawing/2014/chart" uri="{C3380CC4-5D6E-409C-BE32-E72D297353CC}">
              <c16:uniqueId val="{00000003-3FD6-481B-B270-30A035135902}"/>
            </c:ext>
          </c:extLst>
        </c:ser>
        <c:dLbls>
          <c:showLegendKey val="0"/>
          <c:showVal val="0"/>
          <c:showCatName val="0"/>
          <c:showSerName val="0"/>
          <c:showPercent val="0"/>
          <c:showBubbleSize val="0"/>
        </c:dLbls>
        <c:gapWidth val="100"/>
        <c:overlap val="100"/>
        <c:axId val="406086544"/>
        <c:axId val="1"/>
      </c:barChart>
      <c:lineChart>
        <c:grouping val="standard"/>
        <c:varyColors val="0"/>
        <c:ser>
          <c:idx val="2"/>
          <c:order val="4"/>
          <c:tx>
            <c:strRef>
              <c:f>'2.3.1.7-график'!$B$11</c:f>
              <c:strCache>
                <c:ptCount val="1"/>
                <c:pt idx="0">
                  <c:v>Тікелей репо (МЕБҚ), мәмілелердің жиынтық көлемі</c:v>
                </c:pt>
              </c:strCache>
            </c:strRef>
          </c:tx>
          <c:spPr>
            <a:ln w="25400">
              <a:solidFill>
                <a:srgbClr val="993366"/>
              </a:solidFill>
              <a:prstDash val="solid"/>
            </a:ln>
          </c:spPr>
          <c:marker>
            <c:symbol val="none"/>
          </c:marker>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'2.3.1.7-график'!$C$11:$AI$11</c:f>
              <c:numCache>
                <c:formatCode>0.0</c:formatCode>
                <c:ptCount val="33"/>
                <c:pt idx="0">
                  <c:v>182.51426270644012</c:v>
                </c:pt>
                <c:pt idx="1">
                  <c:v>256.03396109119001</c:v>
                </c:pt>
                <c:pt idx="2">
                  <c:v>91.524592546659989</c:v>
                </c:pt>
                <c:pt idx="3">
                  <c:v>219.12950097998012</c:v>
                </c:pt>
                <c:pt idx="4">
                  <c:v>288.92694351092007</c:v>
                </c:pt>
                <c:pt idx="5">
                  <c:v>111.86572044949</c:v>
                </c:pt>
                <c:pt idx="6">
                  <c:v>115.11491940410002</c:v>
                </c:pt>
                <c:pt idx="7">
                  <c:v>114.52219490778002</c:v>
                </c:pt>
                <c:pt idx="8">
                  <c:v>64.627224887909989</c:v>
                </c:pt>
                <c:pt idx="9">
                  <c:v>57.69481120503999</c:v>
                </c:pt>
                <c:pt idx="10">
                  <c:v>29.558439038999985</c:v>
                </c:pt>
                <c:pt idx="11">
                  <c:v>3.9396139301399993</c:v>
                </c:pt>
                <c:pt idx="12">
                  <c:v>2.4267302156500001</c:v>
                </c:pt>
                <c:pt idx="13">
                  <c:v>2.0171178563200001</c:v>
                </c:pt>
                <c:pt idx="14">
                  <c:v>2.1443491316799999</c:v>
                </c:pt>
                <c:pt idx="15">
                  <c:v>1.9503524412299997</c:v>
                </c:pt>
                <c:pt idx="16">
                  <c:v>0.68845260886000004</c:v>
                </c:pt>
                <c:pt idx="17">
                  <c:v>0.19648059189000003</c:v>
                </c:pt>
                <c:pt idx="18">
                  <c:v>1.3887990308899998</c:v>
                </c:pt>
                <c:pt idx="19">
                  <c:v>1.2868400324000004</c:v>
                </c:pt>
                <c:pt idx="20">
                  <c:v>1.6113093221400003</c:v>
                </c:pt>
                <c:pt idx="21">
                  <c:v>0.66219473268999995</c:v>
                </c:pt>
                <c:pt idx="22">
                  <c:v>1.3327238938800001</c:v>
                </c:pt>
                <c:pt idx="23">
                  <c:v>0.44212565179999996</c:v>
                </c:pt>
                <c:pt idx="24">
                  <c:v>0.48882693922999998</c:v>
                </c:pt>
                <c:pt idx="25">
                  <c:v>0.79119483315999994</c:v>
                </c:pt>
                <c:pt idx="26">
                  <c:v>0.48567551480999999</c:v>
                </c:pt>
                <c:pt idx="27">
                  <c:v>0.34076628915000001</c:v>
                </c:pt>
                <c:pt idx="28">
                  <c:v>0.23149100815999998</c:v>
                </c:pt>
                <c:pt idx="29">
                  <c:v>1.5525591676999997</c:v>
                </c:pt>
                <c:pt idx="30">
                  <c:v>1.7508634457999999</c:v>
                </c:pt>
                <c:pt idx="31">
                  <c:v>0.43928405664999998</c:v>
                </c:pt>
                <c:pt idx="32">
                  <c:v>1.9550172716300003</c:v>
                </c:pt>
              </c:numCache>
            </c:numRef>
          </c:val>
          <c:smooth val="0"/>
          <c:extLst>
            <c:ext xmlns:c16="http://schemas.microsoft.com/office/drawing/2014/chart" uri="{C3380CC4-5D6E-409C-BE32-E72D297353CC}">
              <c16:uniqueId val="{00000004-3FD6-481B-B270-30A035135902}"/>
            </c:ext>
          </c:extLst>
        </c:ser>
        <c:ser>
          <c:idx val="3"/>
          <c:order val="5"/>
          <c:tx>
            <c:strRef>
              <c:f>'2.3.1.7-график'!$B$12</c:f>
              <c:strCache>
                <c:ptCount val="1"/>
                <c:pt idx="0">
                  <c:v>Автоматты РЕПО (МБҚ), мәмілелердің жиынтық көлемі</c:v>
                </c:pt>
              </c:strCache>
            </c:strRef>
          </c:tx>
          <c:spPr>
            <a:ln w="25400">
              <a:solidFill>
                <a:srgbClr val="FF0000"/>
              </a:solidFill>
              <a:prstDash val="solid"/>
            </a:ln>
          </c:spPr>
          <c:marker>
            <c:symbol val="none"/>
          </c:marker>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'2.3.1.7-график'!$C$12:$AI$12</c:f>
              <c:numCache>
                <c:formatCode>0.0</c:formatCode>
                <c:ptCount val="33"/>
                <c:pt idx="0">
                  <c:v>288.36653023780985</c:v>
                </c:pt>
                <c:pt idx="1">
                  <c:v>277.00101044268996</c:v>
                </c:pt>
                <c:pt idx="2">
                  <c:v>170.43336499103006</c:v>
                </c:pt>
                <c:pt idx="3">
                  <c:v>171.18077936414008</c:v>
                </c:pt>
                <c:pt idx="4">
                  <c:v>146.16654065142009</c:v>
                </c:pt>
                <c:pt idx="5">
                  <c:v>46.882339583469971</c:v>
                </c:pt>
                <c:pt idx="6">
                  <c:v>40.652972925379999</c:v>
                </c:pt>
                <c:pt idx="7">
                  <c:v>36.920859406360002</c:v>
                </c:pt>
                <c:pt idx="8">
                  <c:v>42.184496480299977</c:v>
                </c:pt>
                <c:pt idx="9">
                  <c:v>36.791427607259998</c:v>
                </c:pt>
                <c:pt idx="10">
                  <c:v>17.426759567639991</c:v>
                </c:pt>
                <c:pt idx="11">
                  <c:v>29.546197083139997</c:v>
                </c:pt>
                <c:pt idx="12">
                  <c:v>19.824067085959999</c:v>
                </c:pt>
                <c:pt idx="13">
                  <c:v>18.754675112960005</c:v>
                </c:pt>
                <c:pt idx="14">
                  <c:v>24.413820964139997</c:v>
                </c:pt>
                <c:pt idx="15">
                  <c:v>27.935763609909998</c:v>
                </c:pt>
                <c:pt idx="16">
                  <c:v>14.49786471328</c:v>
                </c:pt>
                <c:pt idx="17">
                  <c:v>20.98135267924</c:v>
                </c:pt>
                <c:pt idx="18">
                  <c:v>15.500915171429993</c:v>
                </c:pt>
                <c:pt idx="19">
                  <c:v>10.51664661123</c:v>
                </c:pt>
                <c:pt idx="20">
                  <c:v>21.286360299620007</c:v>
                </c:pt>
                <c:pt idx="21">
                  <c:v>48.114797404739996</c:v>
                </c:pt>
                <c:pt idx="22">
                  <c:v>39.602605934679993</c:v>
                </c:pt>
                <c:pt idx="23">
                  <c:v>21.17732977407</c:v>
                </c:pt>
                <c:pt idx="24">
                  <c:v>7.7952065293799988</c:v>
                </c:pt>
                <c:pt idx="25">
                  <c:v>13.249877158960004</c:v>
                </c:pt>
                <c:pt idx="26">
                  <c:v>10.231281722809994</c:v>
                </c:pt>
                <c:pt idx="27">
                  <c:v>5.1354285071400012</c:v>
                </c:pt>
                <c:pt idx="28">
                  <c:v>6.4005051540700082</c:v>
                </c:pt>
                <c:pt idx="29">
                  <c:v>10.745206426430004</c:v>
                </c:pt>
                <c:pt idx="30">
                  <c:v>5.9373721362899996</c:v>
                </c:pt>
                <c:pt idx="31">
                  <c:v>10.446305746520007</c:v>
                </c:pt>
                <c:pt idx="32">
                  <c:v>9.0408242488400017</c:v>
                </c:pt>
              </c:numCache>
            </c:numRef>
          </c:val>
          <c:smooth val="0"/>
          <c:extLst>
            <c:ext xmlns:c16="http://schemas.microsoft.com/office/drawing/2014/chart" uri="{C3380CC4-5D6E-409C-BE32-E72D297353CC}">
              <c16:uniqueId val="{00000005-3FD6-481B-B270-30A035135902}"/>
            </c:ext>
          </c:extLst>
        </c:ser>
        <c:ser>
          <c:idx val="4"/>
          <c:order val="6"/>
          <c:tx>
            <c:strRef>
              <c:f>'2.3.1.7-график'!$B$13</c:f>
              <c:strCache>
                <c:ptCount val="1"/>
                <c:pt idx="0">
                  <c:v>Тікелей репо (МБҚ), мәмілелердің жиынтық көлемі</c:v>
                </c:pt>
              </c:strCache>
            </c:strRef>
          </c:tx>
          <c:spPr>
            <a:ln w="25400">
              <a:solidFill>
                <a:srgbClr val="008000"/>
              </a:solidFill>
              <a:prstDash val="solid"/>
            </a:ln>
          </c:spPr>
          <c:marker>
            <c:symbol val="none"/>
          </c:marker>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'2.3.1.7-график'!$C$13:$AI$13</c:f>
              <c:numCache>
                <c:formatCode>0.0</c:formatCode>
                <c:ptCount val="33"/>
                <c:pt idx="0">
                  <c:v>14.240627772229804</c:v>
                </c:pt>
                <c:pt idx="1">
                  <c:v>9.0170173752389005</c:v>
                </c:pt>
                <c:pt idx="2">
                  <c:v>5.2949001449502022</c:v>
                </c:pt>
                <c:pt idx="3">
                  <c:v>24.291725046569802</c:v>
                </c:pt>
                <c:pt idx="4">
                  <c:v>21.925033546457403</c:v>
                </c:pt>
                <c:pt idx="5">
                  <c:v>33.199383096186402</c:v>
                </c:pt>
                <c:pt idx="6">
                  <c:v>34.046535685754797</c:v>
                </c:pt>
                <c:pt idx="7">
                  <c:v>23.854213713969997</c:v>
                </c:pt>
                <c:pt idx="8">
                  <c:v>20.923136959807</c:v>
                </c:pt>
                <c:pt idx="9">
                  <c:v>9.6999383399999992</c:v>
                </c:pt>
                <c:pt idx="10">
                  <c:v>24.624131321882</c:v>
                </c:pt>
                <c:pt idx="11">
                  <c:v>16.426182599820002</c:v>
                </c:pt>
                <c:pt idx="12">
                  <c:v>22.093079348579998</c:v>
                </c:pt>
                <c:pt idx="13">
                  <c:v>13.17474385407</c:v>
                </c:pt>
                <c:pt idx="14">
                  <c:v>27.894965249200002</c:v>
                </c:pt>
                <c:pt idx="15">
                  <c:v>38.021435680459987</c:v>
                </c:pt>
                <c:pt idx="16">
                  <c:v>4.2987483855899997</c:v>
                </c:pt>
                <c:pt idx="17">
                  <c:v>1.8813295481000001</c:v>
                </c:pt>
                <c:pt idx="18">
                  <c:v>0.33415466700000002</c:v>
                </c:pt>
                <c:pt idx="19">
                  <c:v>7.3509647397000002</c:v>
                </c:pt>
                <c:pt idx="20">
                  <c:v>5.6536498452200004</c:v>
                </c:pt>
                <c:pt idx="21" formatCode="#\ ##0.0">
                  <c:v>3.1529286124500002</c:v>
                </c:pt>
                <c:pt idx="22" formatCode="#\ ##0.0">
                  <c:v>0</c:v>
                </c:pt>
                <c:pt idx="23" formatCode="#\ ##0.0">
                  <c:v>3.6600867150000001E-2</c:v>
                </c:pt>
                <c:pt idx="24" formatCode="#\ ##0.0">
                  <c:v>0</c:v>
                </c:pt>
                <c:pt idx="25" formatCode="#\ ##0.0">
                  <c:v>0</c:v>
                </c:pt>
                <c:pt idx="26" formatCode="#\ ##0.0">
                  <c:v>0</c:v>
                </c:pt>
                <c:pt idx="27" formatCode="#\ ##0.0">
                  <c:v>0.11518102000000001</c:v>
                </c:pt>
                <c:pt idx="28" formatCode="#\ ##0.0">
                  <c:v>0</c:v>
                </c:pt>
                <c:pt idx="29" formatCode="#\ ##0.0">
                  <c:v>9.5515092000000006E-3</c:v>
                </c:pt>
                <c:pt idx="30" formatCode="#\ ##0.0">
                  <c:v>9.5606685000000011E-3</c:v>
                </c:pt>
                <c:pt idx="31" formatCode="#\ ##0.0">
                  <c:v>0</c:v>
                </c:pt>
                <c:pt idx="32" formatCode="#\ ##0.0">
                  <c:v>0</c:v>
                </c:pt>
              </c:numCache>
            </c:numRef>
          </c:val>
          <c:smooth val="0"/>
          <c:extLst>
            <c:ext xmlns:c16="http://schemas.microsoft.com/office/drawing/2014/chart" uri="{C3380CC4-5D6E-409C-BE32-E72D297353CC}">
              <c16:uniqueId val="{00000006-3FD6-481B-B270-30A035135902}"/>
            </c:ext>
          </c:extLst>
        </c:ser>
        <c:ser>
          <c:idx val="5"/>
          <c:order val="7"/>
          <c:tx>
            <c:strRef>
              <c:f>'2.3.1.7-график'!$B$14</c:f>
              <c:strCache>
                <c:ptCount val="1"/>
                <c:pt idx="0">
                  <c:v>Автоматты РЕПО (МБҚ), мәмілелердің жиынтық көлемі</c:v>
                </c:pt>
              </c:strCache>
            </c:strRef>
          </c:tx>
          <c:spPr>
            <a:ln w="25400">
              <a:solidFill>
                <a:srgbClr val="0000FF"/>
              </a:solidFill>
              <a:prstDash val="solid"/>
            </a:ln>
          </c:spPr>
          <c:marker>
            <c:symbol val="none"/>
          </c:marker>
          <c:cat>
            <c:strRef>
              <c:f>'2.3.1.7-график'!$C$4:$AI$4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'2.3.1.7-график'!$C$14:$AI$14</c:f>
              <c:numCache>
                <c:formatCode>0.0</c:formatCode>
                <c:ptCount val="33"/>
                <c:pt idx="0">
                  <c:v>2117.2311360621029</c:v>
                </c:pt>
                <c:pt idx="1">
                  <c:v>2036.6418821478806</c:v>
                </c:pt>
                <c:pt idx="2">
                  <c:v>1515.7425566296643</c:v>
                </c:pt>
                <c:pt idx="3">
                  <c:v>1465.1527422687529</c:v>
                </c:pt>
                <c:pt idx="4">
                  <c:v>1129.3044469281315</c:v>
                </c:pt>
                <c:pt idx="5">
                  <c:v>1398.6730775633223</c:v>
                </c:pt>
                <c:pt idx="6">
                  <c:v>1693.0172374729473</c:v>
                </c:pt>
                <c:pt idx="7">
                  <c:v>1215.0425660638796</c:v>
                </c:pt>
                <c:pt idx="8">
                  <c:v>1423.6664278999933</c:v>
                </c:pt>
                <c:pt idx="9">
                  <c:v>1318.9495361556383</c:v>
                </c:pt>
                <c:pt idx="10">
                  <c:v>1110.9249532490414</c:v>
                </c:pt>
                <c:pt idx="11">
                  <c:v>1466.443917329038</c:v>
                </c:pt>
                <c:pt idx="12">
                  <c:v>1490.8198207715723</c:v>
                </c:pt>
                <c:pt idx="13">
                  <c:v>2121.8149733587711</c:v>
                </c:pt>
                <c:pt idx="14">
                  <c:v>2233.2871969728822</c:v>
                </c:pt>
                <c:pt idx="15">
                  <c:v>2412.2385883126067</c:v>
                </c:pt>
                <c:pt idx="16">
                  <c:v>2217.6499577038671</c:v>
                </c:pt>
                <c:pt idx="17">
                  <c:v>2130.2492841120625</c:v>
                </c:pt>
                <c:pt idx="18">
                  <c:v>2266.2445754928403</c:v>
                </c:pt>
                <c:pt idx="19">
                  <c:v>2011.9823747670389</c:v>
                </c:pt>
                <c:pt idx="20">
                  <c:v>1742.587064460623</c:v>
                </c:pt>
                <c:pt idx="21" formatCode="#\ ##0.0">
                  <c:v>2359.3084346424102</c:v>
                </c:pt>
                <c:pt idx="22" formatCode="#\ ##0.0">
                  <c:v>2071.2383690944448</c:v>
                </c:pt>
                <c:pt idx="23" formatCode="#\ ##0.0">
                  <c:v>1965.3601187154577</c:v>
                </c:pt>
                <c:pt idx="24" formatCode="#\ ##0.0">
                  <c:v>1524.8514597372312</c:v>
                </c:pt>
                <c:pt idx="25" formatCode="#\ ##0.0">
                  <c:v>1727.6769723005432</c:v>
                </c:pt>
                <c:pt idx="26" formatCode="#\ ##0.0">
                  <c:v>1413.9964904489334</c:v>
                </c:pt>
                <c:pt idx="27" formatCode="#\ ##0.0">
                  <c:v>2135.1367039938846</c:v>
                </c:pt>
                <c:pt idx="28" formatCode="#\ ##0.0">
                  <c:v>2137.6052579796747</c:v>
                </c:pt>
                <c:pt idx="29" formatCode="#\ ##0.0">
                  <c:v>2270.4913480079467</c:v>
                </c:pt>
                <c:pt idx="30" formatCode="#\ ##0.0">
                  <c:v>2274.0075934411216</c:v>
                </c:pt>
                <c:pt idx="31" formatCode="#\ ##0.0">
                  <c:v>2954.4191962393502</c:v>
                </c:pt>
                <c:pt idx="32" formatCode="#\ ##0.0">
                  <c:v>2363.2061845581152</c:v>
                </c:pt>
              </c:numCache>
            </c:numRef>
          </c:val>
          <c:smooth val="0"/>
          <c:extLst>
            <c:ext xmlns:c16="http://schemas.microsoft.com/office/drawing/2014/chart" uri="{C3380CC4-5D6E-409C-BE32-E72D297353CC}">
              <c16:uniqueId val="{00000007-3FD6-481B-B270-30A035135902}"/>
            </c:ext>
          </c:extLst>
        </c:ser>
        <c:dLbls>
          <c:showLegendKey val="0"/>
          <c:showVal val="0"/>
          <c:showCatName val="0"/>
          <c:showSerName val="0"/>
          <c:showPercent val="0"/>
          <c:showBubbleSize val="0"/>
        </c:dLbls>
        <c:marker val="1"/>
        <c:smooth val="0"/>
        <c:axId val="3"/>
        <c:axId val="4"/>
      </c:lineChart>
      <c:catAx>
        <c:axId val="406086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Мәмілелер саны, бірлік</a:t>
                </a:r>
              </a:p>
            </c:rich>
          </c:tx>
          <c:layout>
            <c:manualLayout>
              <c:xMode val="edge"/>
              <c:yMode val="edge"/>
              <c:x val="9.727626459143969E-3"/>
              <c:y val="0.128940128902225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0865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3175">
          <a:solidFill>
            <a:srgbClr val="000000"/>
          </a:solidFill>
          <a:prstDash val="solid"/>
        </a:ln>
      </c:spPr>
    </c:plotArea>
    <c:legend>
      <c:legendPos val="r"/>
      <c:layout>
        <c:manualLayout>
          <c:xMode val="edge"/>
          <c:yMode val="edge"/>
          <c:x val="1.9455252918287938E-2"/>
          <c:y val="0.66189111747851004"/>
          <c:w val="0.92607003891050588"/>
          <c:h val="0.326647564469914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93858554790538E-2"/>
          <c:y val="3.9325842696629212E-2"/>
          <c:w val="0.82162306732662471"/>
          <c:h val="0.547752808988764"/>
        </c:manualLayout>
      </c:layout>
      <c:barChart>
        <c:barDir val="col"/>
        <c:grouping val="clustered"/>
        <c:varyColors val="0"/>
        <c:ser>
          <c:idx val="2"/>
          <c:order val="2"/>
          <c:tx>
            <c:strRef>
              <c:f>'2.3.2.1-график'!$B$9</c:f>
              <c:strCache>
                <c:ptCount val="1"/>
                <c:pt idx="0">
                  <c:v>Қаржы министрлігінің МҚБ, сауда-саттықтың жиынтық көлемі</c:v>
                </c:pt>
              </c:strCache>
            </c:strRef>
          </c:tx>
          <c:spPr>
            <a:solidFill>
              <a:srgbClr val="008080"/>
            </a:solidFill>
            <a:ln w="12700">
              <a:solidFill>
                <a:srgbClr val="000000"/>
              </a:solidFill>
              <a:prstDash val="solid"/>
            </a:ln>
          </c:spPr>
          <c:invertIfNegative val="0"/>
          <c:cat>
            <c:strRef>
              <c:f>'2.3.2.1-график'!$C$4:$AI$4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'2.3.2.1-график'!$C$9:$AI$9</c:f>
              <c:numCache>
                <c:formatCode>#,##0.00</c:formatCode>
                <c:ptCount val="33"/>
                <c:pt idx="0">
                  <c:v>26.163301617700021</c:v>
                </c:pt>
                <c:pt idx="1">
                  <c:v>26.270792477789996</c:v>
                </c:pt>
                <c:pt idx="2">
                  <c:v>18.396712455600003</c:v>
                </c:pt>
                <c:pt idx="3">
                  <c:v>57.779696686140014</c:v>
                </c:pt>
                <c:pt idx="4">
                  <c:v>34.374928863709997</c:v>
                </c:pt>
                <c:pt idx="5">
                  <c:v>53.905148647970002</c:v>
                </c:pt>
                <c:pt idx="6">
                  <c:v>86.549581081319985</c:v>
                </c:pt>
                <c:pt idx="7">
                  <c:v>69.215777943299997</c:v>
                </c:pt>
                <c:pt idx="8">
                  <c:v>59.811354279980002</c:v>
                </c:pt>
                <c:pt idx="9">
                  <c:v>33.348633271600001</c:v>
                </c:pt>
                <c:pt idx="10">
                  <c:v>53.328334374939992</c:v>
                </c:pt>
                <c:pt idx="11">
                  <c:v>79.818775205229997</c:v>
                </c:pt>
                <c:pt idx="12">
                  <c:v>99.744410924429985</c:v>
                </c:pt>
                <c:pt idx="13">
                  <c:v>166.31950009506994</c:v>
                </c:pt>
                <c:pt idx="14">
                  <c:v>121.28614906626001</c:v>
                </c:pt>
                <c:pt idx="15">
                  <c:v>137.00310153160001</c:v>
                </c:pt>
                <c:pt idx="16">
                  <c:v>119.52113135757</c:v>
                </c:pt>
                <c:pt idx="17">
                  <c:v>72.669589378569995</c:v>
                </c:pt>
                <c:pt idx="18">
                  <c:v>96.329207428719997</c:v>
                </c:pt>
                <c:pt idx="19">
                  <c:v>134.13054952008002</c:v>
                </c:pt>
                <c:pt idx="20">
                  <c:v>127.87224070838001</c:v>
                </c:pt>
                <c:pt idx="21">
                  <c:v>111.23020375821</c:v>
                </c:pt>
                <c:pt idx="22">
                  <c:v>60.127769594519997</c:v>
                </c:pt>
                <c:pt idx="23">
                  <c:v>37.829781076740005</c:v>
                </c:pt>
                <c:pt idx="24">
                  <c:v>31.875948092000002</c:v>
                </c:pt>
                <c:pt idx="25">
                  <c:v>72.458968479960006</c:v>
                </c:pt>
                <c:pt idx="26">
                  <c:v>121.01005295165001</c:v>
                </c:pt>
                <c:pt idx="27">
                  <c:v>83.267690530679999</c:v>
                </c:pt>
                <c:pt idx="28">
                  <c:v>63.302721398740005</c:v>
                </c:pt>
                <c:pt idx="29">
                  <c:v>83.163676791290001</c:v>
                </c:pt>
                <c:pt idx="30">
                  <c:v>71.464872471139998</c:v>
                </c:pt>
                <c:pt idx="31">
                  <c:v>94.536313676169996</c:v>
                </c:pt>
                <c:pt idx="32">
                  <c:v>82.829334109290002</c:v>
                </c:pt>
              </c:numCache>
            </c:numRef>
          </c:val>
          <c:extLst>
            <c:ext xmlns:c16="http://schemas.microsoft.com/office/drawing/2014/chart" uri="{C3380CC4-5D6E-409C-BE32-E72D297353CC}">
              <c16:uniqueId val="{00000000-78EF-4246-86DA-9E29563914FC}"/>
            </c:ext>
          </c:extLst>
        </c:ser>
        <c:ser>
          <c:idx val="3"/>
          <c:order val="3"/>
          <c:tx>
            <c:strRef>
              <c:f>'2.3.2.1-график'!$B$12</c:f>
              <c:strCache>
                <c:ptCount val="1"/>
                <c:pt idx="0">
                  <c:v>Ұлттық Банктің ноттары, сауда-саттықтың жиынтық көлемі </c:v>
                </c:pt>
              </c:strCache>
            </c:strRef>
          </c:tx>
          <c:spPr>
            <a:solidFill>
              <a:srgbClr val="993366"/>
            </a:solidFill>
            <a:ln w="12700">
              <a:solidFill>
                <a:srgbClr val="000000"/>
              </a:solidFill>
              <a:prstDash val="solid"/>
            </a:ln>
          </c:spPr>
          <c:invertIfNegative val="0"/>
          <c:cat>
            <c:strRef>
              <c:f>'2.3.2.1-график'!$C$4:$AI$4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'2.3.2.1-график'!$C$12:$AI$12</c:f>
              <c:numCache>
                <c:formatCode>#,##0.00</c:formatCode>
                <c:ptCount val="33"/>
                <c:pt idx="0">
                  <c:v>6.7029764536999998</c:v>
                </c:pt>
                <c:pt idx="1">
                  <c:v>1.7963573500000001</c:v>
                </c:pt>
                <c:pt idx="2">
                  <c:v>3.1627567140599999</c:v>
                </c:pt>
                <c:pt idx="3">
                  <c:v>7.7157176622399994</c:v>
                </c:pt>
                <c:pt idx="4">
                  <c:v>10.348442005500001</c:v>
                </c:pt>
                <c:pt idx="5">
                  <c:v>2.73424308401</c:v>
                </c:pt>
                <c:pt idx="6">
                  <c:v>5.4420353931300012</c:v>
                </c:pt>
                <c:pt idx="7">
                  <c:v>19.936173964999998</c:v>
                </c:pt>
                <c:pt idx="8">
                  <c:v>5.6153803079999998</c:v>
                </c:pt>
                <c:pt idx="9">
                  <c:v>3.3775089773999998</c:v>
                </c:pt>
                <c:pt idx="10">
                  <c:v>6.8531820739300002</c:v>
                </c:pt>
                <c:pt idx="11">
                  <c:v>37.349248492380006</c:v>
                </c:pt>
                <c:pt idx="12">
                  <c:v>2.3727381921699999</c:v>
                </c:pt>
                <c:pt idx="13">
                  <c:v>15.870543875600001</c:v>
                </c:pt>
                <c:pt idx="14">
                  <c:v>3.8721708389999998</c:v>
                </c:pt>
                <c:pt idx="15">
                  <c:v>4.2547684749999997</c:v>
                </c:pt>
                <c:pt idx="16">
                  <c:v>6.7588411483999993</c:v>
                </c:pt>
                <c:pt idx="17">
                  <c:v>1.6073289675</c:v>
                </c:pt>
                <c:pt idx="18">
                  <c:v>1.8816386641999998</c:v>
                </c:pt>
                <c:pt idx="19">
                  <c:v>1.256490761</c:v>
                </c:pt>
                <c:pt idx="20">
                  <c:v>23.482823693949996</c:v>
                </c:pt>
                <c:pt idx="21">
                  <c:v>0.73892866999999995</c:v>
                </c:pt>
                <c:pt idx="22">
                  <c:v>1.4139406419</c:v>
                </c:pt>
                <c:pt idx="23">
                  <c:v>33.629662472</c:v>
                </c:pt>
                <c:pt idx="24">
                  <c:v>5.2220122558000002</c:v>
                </c:pt>
                <c:pt idx="25">
                  <c:v>4.1916466689999998</c:v>
                </c:pt>
                <c:pt idx="26">
                  <c:v>36.651540310000001</c:v>
                </c:pt>
                <c:pt idx="27">
                  <c:v>28.449366167000001</c:v>
                </c:pt>
                <c:pt idx="28">
                  <c:v>2.5905023389999999</c:v>
                </c:pt>
                <c:pt idx="29">
                  <c:v>2.0085320000000002</c:v>
                </c:pt>
                <c:pt idx="30">
                  <c:v>2.4982173E-2</c:v>
                </c:pt>
                <c:pt idx="31">
                  <c:v>15.201276047</c:v>
                </c:pt>
                <c:pt idx="32">
                  <c:v>49.055021400999998</c:v>
                </c:pt>
              </c:numCache>
            </c:numRef>
          </c:val>
          <c:extLst>
            <c:ext xmlns:c16="http://schemas.microsoft.com/office/drawing/2014/chart" uri="{C3380CC4-5D6E-409C-BE32-E72D297353CC}">
              <c16:uniqueId val="{00000001-78EF-4246-86DA-9E29563914FC}"/>
            </c:ext>
          </c:extLst>
        </c:ser>
        <c:dLbls>
          <c:showLegendKey val="0"/>
          <c:showVal val="0"/>
          <c:showCatName val="0"/>
          <c:showSerName val="0"/>
          <c:showPercent val="0"/>
          <c:showBubbleSize val="0"/>
        </c:dLbls>
        <c:gapWidth val="150"/>
        <c:axId val="406090808"/>
        <c:axId val="1"/>
      </c:barChart>
      <c:lineChart>
        <c:grouping val="standard"/>
        <c:varyColors val="0"/>
        <c:ser>
          <c:idx val="1"/>
          <c:order val="1"/>
          <c:tx>
            <c:strRef>
              <c:f>'2.3.2.1-график'!$B$8</c:f>
              <c:strCache>
                <c:ptCount val="1"/>
                <c:pt idx="0">
                  <c:v>Ұлттық Банктің ноттары, мәмілелер саны</c:v>
                </c:pt>
              </c:strCache>
            </c:strRef>
          </c:tx>
          <c:spPr>
            <a:ln w="25400">
              <a:solidFill>
                <a:srgbClr val="FF0000"/>
              </a:solidFill>
              <a:prstDash val="solid"/>
            </a:ln>
          </c:spPr>
          <c:marker>
            <c:symbol val="none"/>
          </c:marker>
          <c:cat>
            <c:strRef>
              <c:f>'2.3.2.1-график'!$C$4:$AI$4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'2.3.2.1-график'!$C$8:$AI$8</c:f>
              <c:numCache>
                <c:formatCode>#,##0</c:formatCode>
                <c:ptCount val="33"/>
                <c:pt idx="0">
                  <c:v>12</c:v>
                </c:pt>
                <c:pt idx="1">
                  <c:v>6</c:v>
                </c:pt>
                <c:pt idx="2">
                  <c:v>21</c:v>
                </c:pt>
                <c:pt idx="3">
                  <c:v>16</c:v>
                </c:pt>
                <c:pt idx="4">
                  <c:v>10</c:v>
                </c:pt>
                <c:pt idx="5">
                  <c:v>15</c:v>
                </c:pt>
                <c:pt idx="6">
                  <c:v>24</c:v>
                </c:pt>
                <c:pt idx="7">
                  <c:v>28</c:v>
                </c:pt>
                <c:pt idx="8">
                  <c:v>8</c:v>
                </c:pt>
                <c:pt idx="9">
                  <c:v>10</c:v>
                </c:pt>
                <c:pt idx="10">
                  <c:v>15</c:v>
                </c:pt>
                <c:pt idx="11">
                  <c:v>37</c:v>
                </c:pt>
                <c:pt idx="12">
                  <c:v>17</c:v>
                </c:pt>
                <c:pt idx="13">
                  <c:v>18</c:v>
                </c:pt>
                <c:pt idx="14">
                  <c:v>7</c:v>
                </c:pt>
                <c:pt idx="15">
                  <c:v>8</c:v>
                </c:pt>
                <c:pt idx="16">
                  <c:v>10</c:v>
                </c:pt>
                <c:pt idx="17">
                  <c:v>4</c:v>
                </c:pt>
                <c:pt idx="18">
                  <c:v>5</c:v>
                </c:pt>
                <c:pt idx="19">
                  <c:v>3</c:v>
                </c:pt>
                <c:pt idx="20">
                  <c:v>20</c:v>
                </c:pt>
                <c:pt idx="21">
                  <c:v>3</c:v>
                </c:pt>
                <c:pt idx="22">
                  <c:v>8</c:v>
                </c:pt>
                <c:pt idx="23">
                  <c:v>20</c:v>
                </c:pt>
                <c:pt idx="24">
                  <c:v>10</c:v>
                </c:pt>
                <c:pt idx="25">
                  <c:v>9</c:v>
                </c:pt>
                <c:pt idx="26">
                  <c:v>26</c:v>
                </c:pt>
                <c:pt idx="27">
                  <c:v>28</c:v>
                </c:pt>
                <c:pt idx="28">
                  <c:v>8</c:v>
                </c:pt>
                <c:pt idx="29">
                  <c:v>3</c:v>
                </c:pt>
                <c:pt idx="30">
                  <c:v>4</c:v>
                </c:pt>
                <c:pt idx="31">
                  <c:v>10</c:v>
                </c:pt>
                <c:pt idx="32">
                  <c:v>33</c:v>
                </c:pt>
              </c:numCache>
            </c:numRef>
          </c:val>
          <c:smooth val="0"/>
          <c:extLst>
            <c:ext xmlns:c16="http://schemas.microsoft.com/office/drawing/2014/chart" uri="{C3380CC4-5D6E-409C-BE32-E72D297353CC}">
              <c16:uniqueId val="{00000002-78EF-4246-86DA-9E29563914FC}"/>
            </c:ext>
          </c:extLst>
        </c:ser>
        <c:dLbls>
          <c:showLegendKey val="0"/>
          <c:showVal val="0"/>
          <c:showCatName val="0"/>
          <c:showSerName val="0"/>
          <c:showPercent val="0"/>
          <c:showBubbleSize val="0"/>
        </c:dLbls>
        <c:marker val="1"/>
        <c:smooth val="0"/>
        <c:axId val="406090808"/>
        <c:axId val="1"/>
      </c:lineChart>
      <c:lineChart>
        <c:grouping val="standard"/>
        <c:varyColors val="0"/>
        <c:ser>
          <c:idx val="0"/>
          <c:order val="0"/>
          <c:tx>
            <c:strRef>
              <c:f>'2.3.2.1-график'!$B$5</c:f>
              <c:strCache>
                <c:ptCount val="1"/>
                <c:pt idx="0">
                  <c:v>Қаржы министрлігінің МБҚ, мәмілелер саны</c:v>
                </c:pt>
              </c:strCache>
            </c:strRef>
          </c:tx>
          <c:spPr>
            <a:ln w="25400">
              <a:solidFill>
                <a:srgbClr val="008000"/>
              </a:solidFill>
              <a:prstDash val="solid"/>
            </a:ln>
          </c:spPr>
          <c:marker>
            <c:symbol val="none"/>
          </c:marker>
          <c:cat>
            <c:strRef>
              <c:f>'2.3.2.1-график'!$C$4:$AI$4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'2.3.2.1-график'!$C$5:$AI$5</c:f>
              <c:numCache>
                <c:formatCode>#,##0</c:formatCode>
                <c:ptCount val="33"/>
                <c:pt idx="0">
                  <c:v>128</c:v>
                </c:pt>
                <c:pt idx="1">
                  <c:v>117</c:v>
                </c:pt>
                <c:pt idx="2">
                  <c:v>108</c:v>
                </c:pt>
                <c:pt idx="3">
                  <c:v>334</c:v>
                </c:pt>
                <c:pt idx="4">
                  <c:v>144</c:v>
                </c:pt>
                <c:pt idx="5">
                  <c:v>172</c:v>
                </c:pt>
                <c:pt idx="6">
                  <c:v>341</c:v>
                </c:pt>
                <c:pt idx="7">
                  <c:v>246</c:v>
                </c:pt>
                <c:pt idx="8">
                  <c:v>174</c:v>
                </c:pt>
                <c:pt idx="9">
                  <c:v>134</c:v>
                </c:pt>
                <c:pt idx="10">
                  <c:v>246</c:v>
                </c:pt>
                <c:pt idx="11">
                  <c:v>268</c:v>
                </c:pt>
                <c:pt idx="12">
                  <c:v>230</c:v>
                </c:pt>
                <c:pt idx="13">
                  <c:v>399</c:v>
                </c:pt>
                <c:pt idx="14">
                  <c:v>376</c:v>
                </c:pt>
                <c:pt idx="15">
                  <c:v>408</c:v>
                </c:pt>
                <c:pt idx="16">
                  <c:v>253</c:v>
                </c:pt>
                <c:pt idx="17">
                  <c:v>184</c:v>
                </c:pt>
                <c:pt idx="18">
                  <c:v>197</c:v>
                </c:pt>
                <c:pt idx="19">
                  <c:v>376</c:v>
                </c:pt>
                <c:pt idx="20">
                  <c:v>352</c:v>
                </c:pt>
                <c:pt idx="21">
                  <c:v>258</c:v>
                </c:pt>
                <c:pt idx="22">
                  <c:v>161</c:v>
                </c:pt>
                <c:pt idx="23">
                  <c:v>119</c:v>
                </c:pt>
                <c:pt idx="24">
                  <c:v>115</c:v>
                </c:pt>
                <c:pt idx="25">
                  <c:v>133</c:v>
                </c:pt>
                <c:pt idx="26">
                  <c:v>192</c:v>
                </c:pt>
                <c:pt idx="27">
                  <c:v>149</c:v>
                </c:pt>
                <c:pt idx="28">
                  <c:v>154</c:v>
                </c:pt>
                <c:pt idx="29">
                  <c:v>181</c:v>
                </c:pt>
                <c:pt idx="30">
                  <c:v>112</c:v>
                </c:pt>
                <c:pt idx="31">
                  <c:v>177</c:v>
                </c:pt>
                <c:pt idx="32">
                  <c:v>139</c:v>
                </c:pt>
              </c:numCache>
            </c:numRef>
          </c:val>
          <c:smooth val="0"/>
          <c:extLst>
            <c:ext xmlns:c16="http://schemas.microsoft.com/office/drawing/2014/chart" uri="{C3380CC4-5D6E-409C-BE32-E72D297353CC}">
              <c16:uniqueId val="{00000003-78EF-4246-86DA-9E29563914FC}"/>
            </c:ext>
          </c:extLst>
        </c:ser>
        <c:dLbls>
          <c:showLegendKey val="0"/>
          <c:showVal val="0"/>
          <c:showCatName val="0"/>
          <c:showSerName val="0"/>
          <c:showPercent val="0"/>
          <c:showBubbleSize val="0"/>
        </c:dLbls>
        <c:marker val="1"/>
        <c:smooth val="0"/>
        <c:axId val="3"/>
        <c:axId val="4"/>
      </c:lineChart>
      <c:catAx>
        <c:axId val="40609080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8.3056478405315621E-3"/>
              <c:y val="0.26966292134831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0908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мәмілелер саны, бірлік.</a:t>
                </a:r>
              </a:p>
            </c:rich>
          </c:tx>
          <c:layout>
            <c:manualLayout>
              <c:xMode val="edge"/>
              <c:yMode val="edge"/>
              <c:x val="0.95856024521439542"/>
              <c:y val="0.134831460674157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
        <c:minorUnit val="50"/>
      </c:valAx>
      <c:spPr>
        <a:noFill/>
        <a:ln w="3175">
          <a:solidFill>
            <a:srgbClr val="000000"/>
          </a:solidFill>
          <a:prstDash val="solid"/>
        </a:ln>
      </c:spPr>
    </c:plotArea>
    <c:legend>
      <c:legendPos val="b"/>
      <c:layout>
        <c:manualLayout>
          <c:xMode val="edge"/>
          <c:yMode val="edge"/>
          <c:x val="9.0090248610375512E-3"/>
          <c:y val="0.7668539325842697"/>
          <c:w val="0.97838009990867802"/>
          <c:h val="0.191011235955056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6.5573770491803282E-2"/>
          <c:w val="0.82333333333333336"/>
          <c:h val="0.61748633879781423"/>
        </c:manualLayout>
      </c:layout>
      <c:barChart>
        <c:barDir val="col"/>
        <c:grouping val="clustered"/>
        <c:varyColors val="0"/>
        <c:ser>
          <c:idx val="2"/>
          <c:order val="2"/>
          <c:tx>
            <c:strRef>
              <c:f>'2.3.2.2-график'!$B$7</c:f>
              <c:strCache>
                <c:ptCount val="1"/>
                <c:pt idx="0">
                  <c:v>Үлестік БҚ нарығы, сауда-саттық көлемі</c:v>
                </c:pt>
              </c:strCache>
            </c:strRef>
          </c:tx>
          <c:spPr>
            <a:solidFill>
              <a:srgbClr val="008080"/>
            </a:solidFill>
            <a:ln w="12700">
              <a:solidFill>
                <a:srgbClr val="000000"/>
              </a:solidFill>
              <a:prstDash val="solid"/>
            </a:ln>
          </c:spPr>
          <c:invertIfNegative val="0"/>
          <c:cat>
            <c:strRef>
              <c:f>'2.3.2.2-график'!$C$4:$AI$4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'2.3.2.2-график'!$C$7:$AI$7</c:f>
              <c:numCache>
                <c:formatCode>#\ ##0.0;;\–</c:formatCode>
                <c:ptCount val="33"/>
                <c:pt idx="0" formatCode="#,##0.00">
                  <c:v>19.376072800169997</c:v>
                </c:pt>
                <c:pt idx="1">
                  <c:v>58.414828392820013</c:v>
                </c:pt>
                <c:pt idx="2">
                  <c:v>25.274919685500002</c:v>
                </c:pt>
                <c:pt idx="3">
                  <c:v>26.16993794271</c:v>
                </c:pt>
                <c:pt idx="4">
                  <c:v>5.9493219191399991</c:v>
                </c:pt>
                <c:pt idx="5">
                  <c:v>7.6826481625200014</c:v>
                </c:pt>
                <c:pt idx="6">
                  <c:v>6.0975941831899991</c:v>
                </c:pt>
                <c:pt idx="7">
                  <c:v>26.764268980219985</c:v>
                </c:pt>
                <c:pt idx="8">
                  <c:v>13.712461580500012</c:v>
                </c:pt>
                <c:pt idx="9">
                  <c:v>25.955270556689992</c:v>
                </c:pt>
                <c:pt idx="10">
                  <c:v>392.52582311937999</c:v>
                </c:pt>
                <c:pt idx="11">
                  <c:v>29.66461258396</c:v>
                </c:pt>
                <c:pt idx="12">
                  <c:v>2.0140360529400003</c:v>
                </c:pt>
                <c:pt idx="13">
                  <c:v>2.1275819327500001</c:v>
                </c:pt>
                <c:pt idx="14">
                  <c:v>6.9994441502800013</c:v>
                </c:pt>
                <c:pt idx="15">
                  <c:v>6.8524848515800034</c:v>
                </c:pt>
                <c:pt idx="16">
                  <c:v>7.2970843307000015</c:v>
                </c:pt>
                <c:pt idx="17">
                  <c:v>7.0409877680400088</c:v>
                </c:pt>
                <c:pt idx="18">
                  <c:v>11.242052054629992</c:v>
                </c:pt>
                <c:pt idx="19">
                  <c:v>7.8626180211100003</c:v>
                </c:pt>
                <c:pt idx="20">
                  <c:v>10.048115117630006</c:v>
                </c:pt>
                <c:pt idx="21" formatCode="0.0">
                  <c:v>204.26798073175004</c:v>
                </c:pt>
                <c:pt idx="22" formatCode="0.0">
                  <c:v>11.406454426170013</c:v>
                </c:pt>
                <c:pt idx="23" formatCode="0.0">
                  <c:v>5.6869566592899989</c:v>
                </c:pt>
                <c:pt idx="24" formatCode="0.0">
                  <c:v>8.5313667374399991</c:v>
                </c:pt>
                <c:pt idx="25" formatCode="0.0">
                  <c:v>4.3588935165299993</c:v>
                </c:pt>
                <c:pt idx="26" formatCode="0.0">
                  <c:v>78.351138664539988</c:v>
                </c:pt>
                <c:pt idx="27" formatCode="0.0">
                  <c:v>15.557636678090001</c:v>
                </c:pt>
                <c:pt idx="28" formatCode="0.0">
                  <c:v>6.2370597710300011</c:v>
                </c:pt>
                <c:pt idx="29" formatCode="0.0">
                  <c:v>5.3281095820100015</c:v>
                </c:pt>
                <c:pt idx="30" formatCode="0.0">
                  <c:v>1.5064516826900005</c:v>
                </c:pt>
                <c:pt idx="31" formatCode="0.0">
                  <c:v>2.5256547105800005</c:v>
                </c:pt>
                <c:pt idx="32" formatCode="0.0">
                  <c:v>14.541119073809998</c:v>
                </c:pt>
              </c:numCache>
            </c:numRef>
          </c:val>
          <c:extLst>
            <c:ext xmlns:c16="http://schemas.microsoft.com/office/drawing/2014/chart" uri="{C3380CC4-5D6E-409C-BE32-E72D297353CC}">
              <c16:uniqueId val="{00000000-80EA-449A-9EFC-B4244D3EF0A4}"/>
            </c:ext>
          </c:extLst>
        </c:ser>
        <c:ser>
          <c:idx val="3"/>
          <c:order val="3"/>
          <c:tx>
            <c:strRef>
              <c:f>'2.3.2.2-график'!$B$8</c:f>
              <c:strCache>
                <c:ptCount val="1"/>
                <c:pt idx="0">
                  <c:v>Борыштық МЕБҚ нарығы, сауда-саттық көлемі</c:v>
                </c:pt>
              </c:strCache>
            </c:strRef>
          </c:tx>
          <c:spPr>
            <a:solidFill>
              <a:srgbClr val="800080"/>
            </a:solidFill>
            <a:ln w="12700">
              <a:solidFill>
                <a:srgbClr val="000000"/>
              </a:solidFill>
              <a:prstDash val="solid"/>
            </a:ln>
          </c:spPr>
          <c:invertIfNegative val="0"/>
          <c:cat>
            <c:strRef>
              <c:f>'2.3.2.2-график'!$C$4:$AI$4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'2.3.2.2-график'!$C$8:$AI$8</c:f>
              <c:numCache>
                <c:formatCode>#\ ##0.0;;\–</c:formatCode>
                <c:ptCount val="33"/>
                <c:pt idx="0" formatCode="#,##0.00">
                  <c:v>38.452817648590006</c:v>
                </c:pt>
                <c:pt idx="1">
                  <c:v>52.155903550530056</c:v>
                </c:pt>
                <c:pt idx="2">
                  <c:v>28.353343804619978</c:v>
                </c:pt>
                <c:pt idx="3">
                  <c:v>17.514339552180004</c:v>
                </c:pt>
                <c:pt idx="4">
                  <c:v>32.428772461969977</c:v>
                </c:pt>
                <c:pt idx="5">
                  <c:v>57.661693618859964</c:v>
                </c:pt>
                <c:pt idx="6">
                  <c:v>44.75206060990002</c:v>
                </c:pt>
                <c:pt idx="7">
                  <c:v>13.01416735635001</c:v>
                </c:pt>
                <c:pt idx="8">
                  <c:v>17.29759519183002</c:v>
                </c:pt>
                <c:pt idx="9">
                  <c:v>32.92491577338</c:v>
                </c:pt>
                <c:pt idx="10">
                  <c:v>25.685085790470016</c:v>
                </c:pt>
                <c:pt idx="11">
                  <c:v>25.815028358010025</c:v>
                </c:pt>
                <c:pt idx="12">
                  <c:v>14.927473831780013</c:v>
                </c:pt>
                <c:pt idx="13">
                  <c:v>17.737426788029993</c:v>
                </c:pt>
                <c:pt idx="14">
                  <c:v>11.649382223789994</c:v>
                </c:pt>
                <c:pt idx="15">
                  <c:v>12.475145995570006</c:v>
                </c:pt>
                <c:pt idx="16">
                  <c:v>13.859477672470009</c:v>
                </c:pt>
                <c:pt idx="17">
                  <c:v>20.202739079420006</c:v>
                </c:pt>
                <c:pt idx="18">
                  <c:v>5.8730790598300002</c:v>
                </c:pt>
                <c:pt idx="19">
                  <c:v>10.467738182930004</c:v>
                </c:pt>
                <c:pt idx="20">
                  <c:v>22.242001726050002</c:v>
                </c:pt>
                <c:pt idx="21" formatCode="0.0">
                  <c:v>15.161778591370007</c:v>
                </c:pt>
                <c:pt idx="22" formatCode="0.0">
                  <c:v>21.099970524669995</c:v>
                </c:pt>
                <c:pt idx="23" formatCode="0.0">
                  <c:v>43.498353874330014</c:v>
                </c:pt>
                <c:pt idx="24" formatCode="0.0">
                  <c:v>12.564883353500001</c:v>
                </c:pt>
                <c:pt idx="25" formatCode="0.0">
                  <c:v>30.240921855890001</c:v>
                </c:pt>
                <c:pt idx="26" formatCode="0.0">
                  <c:v>30.660648102010008</c:v>
                </c:pt>
                <c:pt idx="27" formatCode="0.0">
                  <c:v>42.674452985590001</c:v>
                </c:pt>
                <c:pt idx="28" formatCode="0.0">
                  <c:v>13.364453734580001</c:v>
                </c:pt>
                <c:pt idx="29" formatCode="0.0">
                  <c:v>24.231288490259967</c:v>
                </c:pt>
                <c:pt idx="30" formatCode="0.0">
                  <c:v>21.063288030469977</c:v>
                </c:pt>
                <c:pt idx="31" formatCode="0.0">
                  <c:v>15.559853208139996</c:v>
                </c:pt>
                <c:pt idx="32" formatCode="0.0">
                  <c:v>22.473679723099995</c:v>
                </c:pt>
              </c:numCache>
            </c:numRef>
          </c:val>
          <c:extLst>
            <c:ext xmlns:c16="http://schemas.microsoft.com/office/drawing/2014/chart" uri="{C3380CC4-5D6E-409C-BE32-E72D297353CC}">
              <c16:uniqueId val="{00000001-80EA-449A-9EFC-B4244D3EF0A4}"/>
            </c:ext>
          </c:extLst>
        </c:ser>
        <c:dLbls>
          <c:showLegendKey val="0"/>
          <c:showVal val="0"/>
          <c:showCatName val="0"/>
          <c:showSerName val="0"/>
          <c:showPercent val="0"/>
          <c:showBubbleSize val="0"/>
        </c:dLbls>
        <c:gapWidth val="100"/>
        <c:axId val="406584776"/>
        <c:axId val="1"/>
      </c:barChart>
      <c:lineChart>
        <c:grouping val="standard"/>
        <c:varyColors val="0"/>
        <c:ser>
          <c:idx val="0"/>
          <c:order val="0"/>
          <c:tx>
            <c:strRef>
              <c:f>'2.3.2.2-график'!$B$5</c:f>
              <c:strCache>
                <c:ptCount val="1"/>
                <c:pt idx="0">
                  <c:v>Үлестік БҚ нарығы, мәмілелер саны</c:v>
                </c:pt>
              </c:strCache>
            </c:strRef>
          </c:tx>
          <c:spPr>
            <a:ln w="25400">
              <a:solidFill>
                <a:srgbClr val="008000"/>
              </a:solidFill>
              <a:prstDash val="solid"/>
            </a:ln>
          </c:spPr>
          <c:marker>
            <c:symbol val="none"/>
          </c:marker>
          <c:cat>
            <c:strRef>
              <c:f>'2.3.2.2-график'!$C$4:$AI$4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'2.3.2.2-график'!$C$5:$AI$5</c:f>
              <c:numCache>
                <c:formatCode>#,##0</c:formatCode>
                <c:ptCount val="33"/>
                <c:pt idx="0" formatCode="#,##0.00">
                  <c:v>1071</c:v>
                </c:pt>
                <c:pt idx="1">
                  <c:v>1499</c:v>
                </c:pt>
                <c:pt idx="2">
                  <c:v>849</c:v>
                </c:pt>
                <c:pt idx="3">
                  <c:v>1489</c:v>
                </c:pt>
                <c:pt idx="4">
                  <c:v>1857</c:v>
                </c:pt>
                <c:pt idx="5">
                  <c:v>1225</c:v>
                </c:pt>
                <c:pt idx="6">
                  <c:v>935</c:v>
                </c:pt>
                <c:pt idx="7">
                  <c:v>1127</c:v>
                </c:pt>
                <c:pt idx="8">
                  <c:v>1483</c:v>
                </c:pt>
                <c:pt idx="9">
                  <c:v>1626</c:v>
                </c:pt>
                <c:pt idx="10">
                  <c:v>2033</c:v>
                </c:pt>
                <c:pt idx="11">
                  <c:v>1322</c:v>
                </c:pt>
                <c:pt idx="12">
                  <c:v>991</c:v>
                </c:pt>
                <c:pt idx="13">
                  <c:v>938</c:v>
                </c:pt>
                <c:pt idx="14">
                  <c:v>1014</c:v>
                </c:pt>
                <c:pt idx="15">
                  <c:v>1307</c:v>
                </c:pt>
                <c:pt idx="16">
                  <c:v>1282</c:v>
                </c:pt>
                <c:pt idx="17">
                  <c:v>1215</c:v>
                </c:pt>
                <c:pt idx="18">
                  <c:v>1393</c:v>
                </c:pt>
                <c:pt idx="19">
                  <c:v>865</c:v>
                </c:pt>
                <c:pt idx="20">
                  <c:v>1377</c:v>
                </c:pt>
                <c:pt idx="21">
                  <c:v>1627</c:v>
                </c:pt>
                <c:pt idx="22" formatCode="General">
                  <c:v>1837</c:v>
                </c:pt>
                <c:pt idx="23" formatCode="General">
                  <c:v>1302</c:v>
                </c:pt>
                <c:pt idx="24" formatCode="General">
                  <c:v>1462</c:v>
                </c:pt>
                <c:pt idx="25" formatCode="General">
                  <c:v>1440</c:v>
                </c:pt>
                <c:pt idx="26" formatCode="General">
                  <c:v>1086</c:v>
                </c:pt>
                <c:pt idx="27" formatCode="General">
                  <c:v>953</c:v>
                </c:pt>
                <c:pt idx="28" formatCode="General">
                  <c:v>982</c:v>
                </c:pt>
                <c:pt idx="29" formatCode="General">
                  <c:v>870</c:v>
                </c:pt>
                <c:pt idx="30" formatCode="General">
                  <c:v>587</c:v>
                </c:pt>
                <c:pt idx="31" formatCode="General">
                  <c:v>1252</c:v>
                </c:pt>
                <c:pt idx="32" formatCode="General">
                  <c:v>741</c:v>
                </c:pt>
              </c:numCache>
            </c:numRef>
          </c:val>
          <c:smooth val="0"/>
          <c:extLst>
            <c:ext xmlns:c16="http://schemas.microsoft.com/office/drawing/2014/chart" uri="{C3380CC4-5D6E-409C-BE32-E72D297353CC}">
              <c16:uniqueId val="{00000002-80EA-449A-9EFC-B4244D3EF0A4}"/>
            </c:ext>
          </c:extLst>
        </c:ser>
        <c:ser>
          <c:idx val="1"/>
          <c:order val="1"/>
          <c:tx>
            <c:strRef>
              <c:f>'2.3.2.2-график'!$B$6</c:f>
              <c:strCache>
                <c:ptCount val="1"/>
                <c:pt idx="0">
                  <c:v>Борыштық МЕБҚ нарығы, мәмілелер саны</c:v>
                </c:pt>
              </c:strCache>
            </c:strRef>
          </c:tx>
          <c:spPr>
            <a:ln w="25400">
              <a:solidFill>
                <a:srgbClr val="FF0000"/>
              </a:solidFill>
              <a:prstDash val="solid"/>
            </a:ln>
          </c:spPr>
          <c:marker>
            <c:symbol val="none"/>
          </c:marker>
          <c:cat>
            <c:strRef>
              <c:f>'2.3.2.2-график'!$C$4:$AI$4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'2.3.2.2-график'!$C$6:$AI$6</c:f>
              <c:numCache>
                <c:formatCode>#,##0</c:formatCode>
                <c:ptCount val="33"/>
                <c:pt idx="0" formatCode="#,##0.00">
                  <c:v>908</c:v>
                </c:pt>
                <c:pt idx="1">
                  <c:v>915</c:v>
                </c:pt>
                <c:pt idx="2">
                  <c:v>910</c:v>
                </c:pt>
                <c:pt idx="3">
                  <c:v>638</c:v>
                </c:pt>
                <c:pt idx="4">
                  <c:v>657</c:v>
                </c:pt>
                <c:pt idx="5">
                  <c:v>858</c:v>
                </c:pt>
                <c:pt idx="6">
                  <c:v>643</c:v>
                </c:pt>
                <c:pt idx="7">
                  <c:v>509</c:v>
                </c:pt>
                <c:pt idx="8">
                  <c:v>684</c:v>
                </c:pt>
                <c:pt idx="9">
                  <c:v>614</c:v>
                </c:pt>
                <c:pt idx="10">
                  <c:v>541</c:v>
                </c:pt>
                <c:pt idx="11">
                  <c:v>422</c:v>
                </c:pt>
                <c:pt idx="12">
                  <c:v>292</c:v>
                </c:pt>
                <c:pt idx="13">
                  <c:v>311</c:v>
                </c:pt>
                <c:pt idx="14">
                  <c:v>361</c:v>
                </c:pt>
                <c:pt idx="15">
                  <c:v>412</c:v>
                </c:pt>
                <c:pt idx="16">
                  <c:v>273</c:v>
                </c:pt>
                <c:pt idx="17">
                  <c:v>307</c:v>
                </c:pt>
                <c:pt idx="18">
                  <c:v>310</c:v>
                </c:pt>
                <c:pt idx="19">
                  <c:v>252</c:v>
                </c:pt>
                <c:pt idx="20">
                  <c:v>359</c:v>
                </c:pt>
                <c:pt idx="21">
                  <c:v>254</c:v>
                </c:pt>
                <c:pt idx="22" formatCode="General">
                  <c:v>266</c:v>
                </c:pt>
                <c:pt idx="23" formatCode="General">
                  <c:v>357</c:v>
                </c:pt>
                <c:pt idx="24" formatCode="General">
                  <c:v>228</c:v>
                </c:pt>
                <c:pt idx="25" formatCode="General">
                  <c:v>376</c:v>
                </c:pt>
                <c:pt idx="26" formatCode="General">
                  <c:v>330</c:v>
                </c:pt>
                <c:pt idx="27" formatCode="General">
                  <c:v>339</c:v>
                </c:pt>
                <c:pt idx="28" formatCode="General">
                  <c:v>136</c:v>
                </c:pt>
                <c:pt idx="29" formatCode="General">
                  <c:v>251</c:v>
                </c:pt>
                <c:pt idx="30" formatCode="General">
                  <c:v>169</c:v>
                </c:pt>
                <c:pt idx="31" formatCode="General">
                  <c:v>167</c:v>
                </c:pt>
                <c:pt idx="32" formatCode="General">
                  <c:v>148</c:v>
                </c:pt>
              </c:numCache>
            </c:numRef>
          </c:val>
          <c:smooth val="0"/>
          <c:extLst>
            <c:ext xmlns:c16="http://schemas.microsoft.com/office/drawing/2014/chart" uri="{C3380CC4-5D6E-409C-BE32-E72D297353CC}">
              <c16:uniqueId val="{00000003-80EA-449A-9EFC-B4244D3EF0A4}"/>
            </c:ext>
          </c:extLst>
        </c:ser>
        <c:dLbls>
          <c:showLegendKey val="0"/>
          <c:showVal val="0"/>
          <c:showCatName val="0"/>
          <c:showSerName val="0"/>
          <c:showPercent val="0"/>
          <c:showBubbleSize val="0"/>
        </c:dLbls>
        <c:marker val="1"/>
        <c:smooth val="0"/>
        <c:axId val="3"/>
        <c:axId val="4"/>
      </c:lineChart>
      <c:catAx>
        <c:axId val="40658477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8.3333333333333332E-3"/>
              <c:y val="0.278688524590163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584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мәмілелер саны, бірлік</a:t>
                </a:r>
              </a:p>
            </c:rich>
          </c:tx>
          <c:layout>
            <c:manualLayout>
              <c:xMode val="edge"/>
              <c:yMode val="edge"/>
              <c:x val="0.96166666666666667"/>
              <c:y val="0.199453551912568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8.3333333333333332E-3"/>
          <c:y val="0.84699453551912574"/>
          <c:w val="0.96499999999999997"/>
          <c:h val="0.144808743169398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6542750929369"/>
          <c:y val="4.2042042042042045E-2"/>
          <c:w val="0.81412639405204457"/>
          <c:h val="0.59759759759759756"/>
        </c:manualLayout>
      </c:layout>
      <c:areaChart>
        <c:grouping val="stacked"/>
        <c:varyColors val="0"/>
        <c:ser>
          <c:idx val="2"/>
          <c:order val="0"/>
          <c:tx>
            <c:strRef>
              <c:f>'2.3.2.3-график'!$B$9</c:f>
              <c:strCache>
                <c:ptCount val="1"/>
                <c:pt idx="0">
                  <c:v>3-санат</c:v>
                </c:pt>
              </c:strCache>
            </c:strRef>
          </c:tx>
          <c:spPr>
            <a:solidFill>
              <a:srgbClr val="800000"/>
            </a:solidFill>
            <a:ln w="25400">
              <a:noFill/>
            </a:ln>
          </c:spPr>
          <c:cat>
            <c:strRef>
              <c:f>'2.3.2.3-график'!$C$4:$AI$4</c:f>
              <c:strCache>
                <c:ptCount val="33"/>
                <c:pt idx="0">
                  <c:v>қаң.2009</c:v>
                </c:pt>
                <c:pt idx="1">
                  <c:v>фев.09</c:v>
                </c:pt>
                <c:pt idx="2">
                  <c:v>ақп.2009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фев.10</c:v>
                </c:pt>
                <c:pt idx="14">
                  <c:v>ақп.2010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фев.11</c:v>
                </c:pt>
                <c:pt idx="26">
                  <c:v>ақп.2011</c:v>
                </c:pt>
                <c:pt idx="27">
                  <c:v>сәу.2011</c:v>
                </c:pt>
                <c:pt idx="28">
                  <c:v>мам.2011</c:v>
                </c:pt>
                <c:pt idx="29">
                  <c:v>мау.2011</c:v>
                </c:pt>
                <c:pt idx="30">
                  <c:v>шіл.2011</c:v>
                </c:pt>
                <c:pt idx="31">
                  <c:v>там.2011</c:v>
                </c:pt>
                <c:pt idx="32">
                  <c:v>қыр.2011</c:v>
                </c:pt>
              </c:strCache>
            </c:strRef>
          </c:cat>
          <c:val>
            <c:numRef>
              <c:f>'2.3.2.3-график'!$C$9:$AI$9</c:f>
              <c:numCache>
                <c:formatCode>#,##0.00</c:formatCode>
                <c:ptCount val="33"/>
                <c:pt idx="0">
                  <c:v>464.91830424633179</c:v>
                </c:pt>
                <c:pt idx="1">
                  <c:v>858.36718374633188</c:v>
                </c:pt>
                <c:pt idx="2" formatCode="#\ ##0.000">
                  <c:v>544.46815617982327</c:v>
                </c:pt>
                <c:pt idx="3" formatCode="#\ ##0.000">
                  <c:v>461.62132441322314</c:v>
                </c:pt>
                <c:pt idx="4" formatCode="#\ ##0.000">
                  <c:v>458.98852147564662</c:v>
                </c:pt>
                <c:pt idx="5" formatCode="#\ ##0.000">
                  <c:v>455.86888689064665</c:v>
                </c:pt>
                <c:pt idx="6" formatCode="#\ ##0.000">
                  <c:v>468.5372710543466</c:v>
                </c:pt>
                <c:pt idx="7" formatCode="#\ ##0.000">
                  <c:v>677.66809133470326</c:v>
                </c:pt>
                <c:pt idx="8" formatCode="#\ ##0.000">
                  <c:v>674.81284522979433</c:v>
                </c:pt>
                <c:pt idx="9" formatCode="#\ ##0.000">
                  <c:v>684.71901199581441</c:v>
                </c:pt>
                <c:pt idx="10" formatCode="#\ ##0.000">
                  <c:v>943.78306705103114</c:v>
                </c:pt>
                <c:pt idx="11" formatCode="#\ ##0.000">
                  <c:v>926.5919927669313</c:v>
                </c:pt>
                <c:pt idx="12" formatCode="#\ ##0.000">
                  <c:v>892.67895493790206</c:v>
                </c:pt>
                <c:pt idx="13" formatCode="#\ ##0.000">
                  <c:v>873.09115308099581</c:v>
                </c:pt>
                <c:pt idx="14" formatCode="#\ ##0.000">
                  <c:v>898.59567648361406</c:v>
                </c:pt>
                <c:pt idx="15" formatCode="#\ ##0.000">
                  <c:v>848.07629878474972</c:v>
                </c:pt>
                <c:pt idx="16" formatCode="#\ ##0.000">
                  <c:v>884.65452468474962</c:v>
                </c:pt>
                <c:pt idx="17" formatCode="#\ ##0.000">
                  <c:v>929.43437277883686</c:v>
                </c:pt>
                <c:pt idx="18" formatCode="#\ ##0.000">
                  <c:v>951.61634842908779</c:v>
                </c:pt>
                <c:pt idx="19" formatCode="#\ ##0.000">
                  <c:v>960.66600847731706</c:v>
                </c:pt>
                <c:pt idx="20" formatCode="#\ ##0.000">
                  <c:v>968.12934275626117</c:v>
                </c:pt>
                <c:pt idx="21" formatCode="#\ ##0.000">
                  <c:v>966.82464312027946</c:v>
                </c:pt>
                <c:pt idx="22" formatCode="#\ ##0.000">
                  <c:v>1016.1924735509607</c:v>
                </c:pt>
                <c:pt idx="23" formatCode="#\ ##0.000">
                  <c:v>1125.0769701966328</c:v>
                </c:pt>
                <c:pt idx="24" formatCode="#\ ##0.000">
                  <c:v>1129.7990604498693</c:v>
                </c:pt>
                <c:pt idx="25" formatCode="#\ ##0.000">
                  <c:v>1134.54942940622</c:v>
                </c:pt>
                <c:pt idx="26" formatCode="#\ ##0.000">
                  <c:v>1209.7825375560824</c:v>
                </c:pt>
                <c:pt idx="27" formatCode="#\ ##0.000">
                  <c:v>1103.0828651827499</c:v>
                </c:pt>
                <c:pt idx="28" formatCode="#\ ##0.000">
                  <c:v>1102.7588788860514</c:v>
                </c:pt>
                <c:pt idx="29" formatCode="#\ ##0.000">
                  <c:v>1122.8911942618972</c:v>
                </c:pt>
                <c:pt idx="30" formatCode="#\ ##0.000">
                  <c:v>1127.511114357422</c:v>
                </c:pt>
                <c:pt idx="31" formatCode="#\ ##0.000">
                  <c:v>1119.1392039053121</c:v>
                </c:pt>
                <c:pt idx="32" formatCode="#\ ##0.000">
                  <c:v>1116.9041630134222</c:v>
                </c:pt>
              </c:numCache>
            </c:numRef>
          </c:val>
          <c:extLst>
            <c:ext xmlns:c16="http://schemas.microsoft.com/office/drawing/2014/chart" uri="{C3380CC4-5D6E-409C-BE32-E72D297353CC}">
              <c16:uniqueId val="{00000000-C156-4F31-B0E7-401B8954FFED}"/>
            </c:ext>
          </c:extLst>
        </c:ser>
        <c:ser>
          <c:idx val="1"/>
          <c:order val="1"/>
          <c:tx>
            <c:strRef>
              <c:f>'2.3.2.3-график'!$B$7</c:f>
              <c:strCache>
                <c:ptCount val="1"/>
                <c:pt idx="0">
                  <c:v>2-санат</c:v>
                </c:pt>
              </c:strCache>
            </c:strRef>
          </c:tx>
          <c:spPr>
            <a:solidFill>
              <a:srgbClr val="CCFFCC"/>
            </a:solidFill>
            <a:ln w="25400">
              <a:noFill/>
            </a:ln>
          </c:spPr>
          <c:cat>
            <c:strRef>
              <c:f>'2.3.2.3-график'!$C$4:$AI$4</c:f>
              <c:strCache>
                <c:ptCount val="33"/>
                <c:pt idx="0">
                  <c:v>қаң.2009</c:v>
                </c:pt>
                <c:pt idx="1">
                  <c:v>фев.09</c:v>
                </c:pt>
                <c:pt idx="2">
                  <c:v>ақп.2009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фев.10</c:v>
                </c:pt>
                <c:pt idx="14">
                  <c:v>ақп.2010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фев.11</c:v>
                </c:pt>
                <c:pt idx="26">
                  <c:v>ақп.2011</c:v>
                </c:pt>
                <c:pt idx="27">
                  <c:v>сәу.2011</c:v>
                </c:pt>
                <c:pt idx="28">
                  <c:v>мам.2011</c:v>
                </c:pt>
                <c:pt idx="29">
                  <c:v>мау.2011</c:v>
                </c:pt>
                <c:pt idx="30">
                  <c:v>шіл.2011</c:v>
                </c:pt>
                <c:pt idx="31">
                  <c:v>там.2011</c:v>
                </c:pt>
                <c:pt idx="32">
                  <c:v>қыр.2011</c:v>
                </c:pt>
              </c:strCache>
            </c:strRef>
          </c:cat>
          <c:val>
            <c:numRef>
              <c:f>'2.3.2.3-график'!$C$7:$AI$7</c:f>
              <c:numCache>
                <c:formatCode>#,##0.00</c:formatCode>
                <c:ptCount val="33"/>
                <c:pt idx="0">
                  <c:v>210.07014145757302</c:v>
                </c:pt>
                <c:pt idx="1">
                  <c:v>190.85325236406524</c:v>
                </c:pt>
                <c:pt idx="2" formatCode="#\ ##0.000">
                  <c:v>165.30722567796295</c:v>
                </c:pt>
                <c:pt idx="3" formatCode="#\ ##0.000">
                  <c:v>192.79777630786879</c:v>
                </c:pt>
                <c:pt idx="4" formatCode="#\ ##0.000">
                  <c:v>192.82841777207003</c:v>
                </c:pt>
                <c:pt idx="5" formatCode="#\ ##0.000">
                  <c:v>184.85516630407005</c:v>
                </c:pt>
                <c:pt idx="6" formatCode="#\ ##0.000">
                  <c:v>179.49028895639353</c:v>
                </c:pt>
                <c:pt idx="7" formatCode="#\ ##0.000">
                  <c:v>178.36040226677147</c:v>
                </c:pt>
                <c:pt idx="8" formatCode="#\ ##0.000">
                  <c:v>173.25190797680349</c:v>
                </c:pt>
                <c:pt idx="9" formatCode="#\ ##0.000">
                  <c:v>208.07047007058773</c:v>
                </c:pt>
                <c:pt idx="10" formatCode="#\ ##0.000">
                  <c:v>194.75253082205163</c:v>
                </c:pt>
                <c:pt idx="11" formatCode="#\ ##0.000">
                  <c:v>200.2964070387435</c:v>
                </c:pt>
                <c:pt idx="12" formatCode="#\ ##0.000">
                  <c:v>199.83730992915739</c:v>
                </c:pt>
                <c:pt idx="13" formatCode="#\ ##0.000">
                  <c:v>183.07394631280008</c:v>
                </c:pt>
                <c:pt idx="14" formatCode="#\ ##0.000">
                  <c:v>174.79972083303576</c:v>
                </c:pt>
                <c:pt idx="15" formatCode="#\ ##0.000">
                  <c:v>169.94388581999232</c:v>
                </c:pt>
                <c:pt idx="16" formatCode="#\ ##0.000">
                  <c:v>131.44644615999235</c:v>
                </c:pt>
                <c:pt idx="17" formatCode="#\ ##0.000">
                  <c:v>130.2953279153223</c:v>
                </c:pt>
                <c:pt idx="18" formatCode="#\ ##0.000">
                  <c:v>156.52133951532232</c:v>
                </c:pt>
                <c:pt idx="19" formatCode="#\ ##0.000">
                  <c:v>139.61320368982234</c:v>
                </c:pt>
                <c:pt idx="20" formatCode="#\ ##0.000">
                  <c:v>142.77895620540781</c:v>
                </c:pt>
                <c:pt idx="21" formatCode="#\ ##0.000">
                  <c:v>246.31716537395002</c:v>
                </c:pt>
                <c:pt idx="22" formatCode="#\ ##0.000">
                  <c:v>246.25107693154999</c:v>
                </c:pt>
                <c:pt idx="23" formatCode="#\ ##0.000">
                  <c:v>253.92968758697609</c:v>
                </c:pt>
                <c:pt idx="24" formatCode="#\ ##0.000">
                  <c:v>265.19081068941995</c:v>
                </c:pt>
                <c:pt idx="25" formatCode="#\ ##0.000">
                  <c:v>265.97098445137038</c:v>
                </c:pt>
                <c:pt idx="26" formatCode="#\ ##0.000">
                  <c:v>260.69841935358068</c:v>
                </c:pt>
                <c:pt idx="27" formatCode="#\ ##0.000">
                  <c:v>247.57672470588813</c:v>
                </c:pt>
                <c:pt idx="28" formatCode="#\ ##0.000">
                  <c:v>517.11936830514242</c:v>
                </c:pt>
                <c:pt idx="29" formatCode="#\ ##0.000">
                  <c:v>516.88797519453874</c:v>
                </c:pt>
                <c:pt idx="30" formatCode="#\ ##0.000">
                  <c:v>520.11097782322531</c:v>
                </c:pt>
                <c:pt idx="31" formatCode="#\ ##0.000">
                  <c:v>501.67518258322525</c:v>
                </c:pt>
                <c:pt idx="32" formatCode="#\ ##0.000">
                  <c:v>503.03081938063974</c:v>
                </c:pt>
              </c:numCache>
            </c:numRef>
          </c:val>
          <c:extLst>
            <c:ext xmlns:c16="http://schemas.microsoft.com/office/drawing/2014/chart" uri="{C3380CC4-5D6E-409C-BE32-E72D297353CC}">
              <c16:uniqueId val="{00000001-C156-4F31-B0E7-401B8954FFED}"/>
            </c:ext>
          </c:extLst>
        </c:ser>
        <c:ser>
          <c:idx val="0"/>
          <c:order val="2"/>
          <c:tx>
            <c:strRef>
              <c:f>'2.3.2.3-график'!$B$5</c:f>
              <c:strCache>
                <c:ptCount val="1"/>
                <c:pt idx="0">
                  <c:v>1-санат</c:v>
                </c:pt>
              </c:strCache>
            </c:strRef>
          </c:tx>
          <c:spPr>
            <a:solidFill>
              <a:srgbClr val="99CCFF"/>
            </a:solidFill>
            <a:ln w="25400">
              <a:noFill/>
            </a:ln>
          </c:spPr>
          <c:cat>
            <c:strRef>
              <c:f>'2.3.2.3-график'!$C$4:$AI$4</c:f>
              <c:strCache>
                <c:ptCount val="33"/>
                <c:pt idx="0">
                  <c:v>қаң.2009</c:v>
                </c:pt>
                <c:pt idx="1">
                  <c:v>фев.09</c:v>
                </c:pt>
                <c:pt idx="2">
                  <c:v>ақп.2009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фев.10</c:v>
                </c:pt>
                <c:pt idx="14">
                  <c:v>ақп.2010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фев.11</c:v>
                </c:pt>
                <c:pt idx="26">
                  <c:v>ақп.2011</c:v>
                </c:pt>
                <c:pt idx="27">
                  <c:v>сәу.2011</c:v>
                </c:pt>
                <c:pt idx="28">
                  <c:v>мам.2011</c:v>
                </c:pt>
                <c:pt idx="29">
                  <c:v>мау.2011</c:v>
                </c:pt>
                <c:pt idx="30">
                  <c:v>шіл.2011</c:v>
                </c:pt>
                <c:pt idx="31">
                  <c:v>там.2011</c:v>
                </c:pt>
                <c:pt idx="32">
                  <c:v>қыр.2011</c:v>
                </c:pt>
              </c:strCache>
            </c:strRef>
          </c:cat>
          <c:val>
            <c:numRef>
              <c:f>'2.3.2.3-график'!$C$5:$AI$5</c:f>
              <c:numCache>
                <c:formatCode>#,##0.00</c:formatCode>
                <c:ptCount val="33"/>
                <c:pt idx="0">
                  <c:v>2563.642861993972</c:v>
                </c:pt>
                <c:pt idx="1">
                  <c:v>2872.4643089119922</c:v>
                </c:pt>
                <c:pt idx="2" formatCode="#\ ##0.000">
                  <c:v>3249.0080113835347</c:v>
                </c:pt>
                <c:pt idx="3" formatCode="#\ ##0.000">
                  <c:v>4340.0698621655265</c:v>
                </c:pt>
                <c:pt idx="4" formatCode="#\ ##0.000">
                  <c:v>5317.9395881332293</c:v>
                </c:pt>
                <c:pt idx="5" formatCode="#\ ##0.000">
                  <c:v>5359.429052296895</c:v>
                </c:pt>
                <c:pt idx="6" formatCode="#\ ##0.000">
                  <c:v>6227.2760884459731</c:v>
                </c:pt>
                <c:pt idx="7" formatCode="#\ ##0.000">
                  <c:v>6610.1754130260497</c:v>
                </c:pt>
                <c:pt idx="8" formatCode="#\ ##0.000">
                  <c:v>6874.5705535085553</c:v>
                </c:pt>
                <c:pt idx="9" formatCode="#\ ##0.000">
                  <c:v>7558.6702450964385</c:v>
                </c:pt>
                <c:pt idx="10" formatCode="#\ ##0.000">
                  <c:v>7498.6474447001856</c:v>
                </c:pt>
                <c:pt idx="11" formatCode="#\ ##0.000">
                  <c:v>7379.349147607375</c:v>
                </c:pt>
                <c:pt idx="12" formatCode="#\ ##0.000">
                  <c:v>7724.1628375410046</c:v>
                </c:pt>
                <c:pt idx="13" formatCode="#\ ##0.000">
                  <c:v>7503.3194940111644</c:v>
                </c:pt>
                <c:pt idx="14" formatCode="#\ ##0.000">
                  <c:v>8230.0341174984824</c:v>
                </c:pt>
                <c:pt idx="15" formatCode="#\ ##0.000">
                  <c:v>8361.3383720555685</c:v>
                </c:pt>
                <c:pt idx="16" formatCode="#\ ##0.000">
                  <c:v>6741.980507503964</c:v>
                </c:pt>
                <c:pt idx="17" formatCode="#\ ##0.000">
                  <c:v>6263.6966594124142</c:v>
                </c:pt>
                <c:pt idx="18" formatCode="#\ ##0.000">
                  <c:v>6656.7555735020342</c:v>
                </c:pt>
                <c:pt idx="19" formatCode="#\ ##0.000">
                  <c:v>6230.6241108493368</c:v>
                </c:pt>
                <c:pt idx="20" formatCode="#\ ##0.000">
                  <c:v>6899.2310964656199</c:v>
                </c:pt>
                <c:pt idx="21" formatCode="#\ ##0.000">
                  <c:v>6607.2263417163886</c:v>
                </c:pt>
                <c:pt idx="22" formatCode="#\ ##0.000">
                  <c:v>6866.4295432822701</c:v>
                </c:pt>
                <c:pt idx="23" formatCode="#\ ##0.000">
                  <c:v>7580.4396148930227</c:v>
                </c:pt>
                <c:pt idx="24" formatCode="#\ ##0.000">
                  <c:v>7852.4829922892868</c:v>
                </c:pt>
                <c:pt idx="25" formatCode="#\ ##0.000">
                  <c:v>7942.3543739507058</c:v>
                </c:pt>
                <c:pt idx="26" formatCode="#\ ##0.000">
                  <c:v>7515.7785520870948</c:v>
                </c:pt>
                <c:pt idx="27" formatCode="#\ ##0.000">
                  <c:v>7453.9429672507194</c:v>
                </c:pt>
                <c:pt idx="28" formatCode="#\ ##0.000">
                  <c:v>6767.9092854105756</c:v>
                </c:pt>
                <c:pt idx="29" formatCode="#\ ##0.000">
                  <c:v>6475.982372304331</c:v>
                </c:pt>
                <c:pt idx="30" formatCode="#\ ##0.000">
                  <c:v>6312.6286606635713</c:v>
                </c:pt>
                <c:pt idx="31" formatCode="#\ ##0.000">
                  <c:v>5279.8278443955633</c:v>
                </c:pt>
                <c:pt idx="32" formatCode="#\ ##0.000">
                  <c:v>4594.0979656930494</c:v>
                </c:pt>
              </c:numCache>
            </c:numRef>
          </c:val>
          <c:extLst>
            <c:ext xmlns:c16="http://schemas.microsoft.com/office/drawing/2014/chart" uri="{C3380CC4-5D6E-409C-BE32-E72D297353CC}">
              <c16:uniqueId val="{00000002-C156-4F31-B0E7-401B8954FFED}"/>
            </c:ext>
          </c:extLst>
        </c:ser>
        <c:dLbls>
          <c:showLegendKey val="0"/>
          <c:showVal val="0"/>
          <c:showCatName val="0"/>
          <c:showSerName val="0"/>
          <c:showPercent val="0"/>
          <c:showBubbleSize val="0"/>
        </c:dLbls>
        <c:axId val="406580840"/>
        <c:axId val="1"/>
      </c:areaChart>
      <c:lineChart>
        <c:grouping val="standard"/>
        <c:varyColors val="0"/>
        <c:ser>
          <c:idx val="3"/>
          <c:order val="3"/>
          <c:tx>
            <c:strRef>
              <c:f>'2.3.2.3-график'!$B$13</c:f>
              <c:strCache>
                <c:ptCount val="1"/>
                <c:pt idx="0">
                  <c:v>KASE Shares индексінің айдың аяғындағы мәні (оң ось)</c:v>
                </c:pt>
              </c:strCache>
            </c:strRef>
          </c:tx>
          <c:spPr>
            <a:ln w="25400">
              <a:solidFill>
                <a:srgbClr val="FF0000"/>
              </a:solidFill>
              <a:prstDash val="solid"/>
            </a:ln>
          </c:spPr>
          <c:marker>
            <c:symbol val="none"/>
          </c:marker>
          <c:cat>
            <c:strRef>
              <c:f>'2.3.2.3-график'!$C$4:$AI$4</c:f>
              <c:strCache>
                <c:ptCount val="33"/>
                <c:pt idx="0">
                  <c:v>қаң.2009</c:v>
                </c:pt>
                <c:pt idx="1">
                  <c:v>фев.09</c:v>
                </c:pt>
                <c:pt idx="2">
                  <c:v>ақп.2009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фев.10</c:v>
                </c:pt>
                <c:pt idx="14">
                  <c:v>ақп.2010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фев.11</c:v>
                </c:pt>
                <c:pt idx="26">
                  <c:v>ақп.2011</c:v>
                </c:pt>
                <c:pt idx="27">
                  <c:v>сәу.2011</c:v>
                </c:pt>
                <c:pt idx="28">
                  <c:v>мам.2011</c:v>
                </c:pt>
                <c:pt idx="29">
                  <c:v>мау.2011</c:v>
                </c:pt>
                <c:pt idx="30">
                  <c:v>шіл.2011</c:v>
                </c:pt>
                <c:pt idx="31">
                  <c:v>там.2011</c:v>
                </c:pt>
                <c:pt idx="32">
                  <c:v>қыр.2011</c:v>
                </c:pt>
              </c:strCache>
            </c:strRef>
          </c:cat>
          <c:val>
            <c:numRef>
              <c:f>'2.3.2.3-график'!$C$13:$AI$13</c:f>
              <c:numCache>
                <c:formatCode>#,##0.00</c:formatCode>
                <c:ptCount val="33"/>
                <c:pt idx="0">
                  <c:v>622.27</c:v>
                </c:pt>
                <c:pt idx="1">
                  <c:v>626.84</c:v>
                </c:pt>
                <c:pt idx="2">
                  <c:v>683.64</c:v>
                </c:pt>
                <c:pt idx="3">
                  <c:v>899.98</c:v>
                </c:pt>
                <c:pt idx="4">
                  <c:v>1157.26</c:v>
                </c:pt>
                <c:pt idx="5">
                  <c:v>1069.77</c:v>
                </c:pt>
                <c:pt idx="6">
                  <c:v>1191.74</c:v>
                </c:pt>
                <c:pt idx="7">
                  <c:v>1394.47</c:v>
                </c:pt>
                <c:pt idx="8">
                  <c:v>1512.84</c:v>
                </c:pt>
                <c:pt idx="9">
                  <c:v>1681.2</c:v>
                </c:pt>
                <c:pt idx="10">
                  <c:v>1837.76</c:v>
                </c:pt>
                <c:pt idx="11">
                  <c:v>1768.26</c:v>
                </c:pt>
                <c:pt idx="12">
                  <c:v>1838.82</c:v>
                </c:pt>
                <c:pt idx="13">
                  <c:v>1747.64</c:v>
                </c:pt>
                <c:pt idx="14">
                  <c:v>1886.11</c:v>
                </c:pt>
                <c:pt idx="15">
                  <c:v>1804.7</c:v>
                </c:pt>
                <c:pt idx="16">
                  <c:v>1457.44</c:v>
                </c:pt>
                <c:pt idx="17">
                  <c:v>1407.99</c:v>
                </c:pt>
                <c:pt idx="18">
                  <c:v>1467.84</c:v>
                </c:pt>
                <c:pt idx="19">
                  <c:v>1408.43</c:v>
                </c:pt>
                <c:pt idx="20">
                  <c:v>1525.29</c:v>
                </c:pt>
                <c:pt idx="21" formatCode="0.00">
                  <c:v>1521.6</c:v>
                </c:pt>
                <c:pt idx="22" formatCode="0.00">
                  <c:v>1600.5</c:v>
                </c:pt>
                <c:pt idx="23" formatCode="0.00">
                  <c:v>1718.09</c:v>
                </c:pt>
                <c:pt idx="24" formatCode="0.00">
                  <c:v>1790.97</c:v>
                </c:pt>
                <c:pt idx="25" formatCode="0.00">
                  <c:v>1815.83</c:v>
                </c:pt>
                <c:pt idx="26" formatCode="0.00">
                  <c:v>1737.95</c:v>
                </c:pt>
                <c:pt idx="27" formatCode="0.00">
                  <c:v>1714.42</c:v>
                </c:pt>
                <c:pt idx="28" formatCode="0.00">
                  <c:v>1628.17</c:v>
                </c:pt>
                <c:pt idx="29" formatCode="0.00">
                  <c:v>1559.77</c:v>
                </c:pt>
                <c:pt idx="30" formatCode="0.00">
                  <c:v>1526.16</c:v>
                </c:pt>
                <c:pt idx="31" formatCode="0.00">
                  <c:v>1249.1600000000001</c:v>
                </c:pt>
                <c:pt idx="32" formatCode="0.00">
                  <c:v>1140.3</c:v>
                </c:pt>
              </c:numCache>
            </c:numRef>
          </c:val>
          <c:smooth val="0"/>
          <c:extLst>
            <c:ext xmlns:c16="http://schemas.microsoft.com/office/drawing/2014/chart" uri="{C3380CC4-5D6E-409C-BE32-E72D297353CC}">
              <c16:uniqueId val="{00000003-C156-4F31-B0E7-401B8954FFED}"/>
            </c:ext>
          </c:extLst>
        </c:ser>
        <c:dLbls>
          <c:showLegendKey val="0"/>
          <c:showVal val="0"/>
          <c:showCatName val="0"/>
          <c:showSerName val="0"/>
          <c:showPercent val="0"/>
          <c:showBubbleSize val="0"/>
        </c:dLbls>
        <c:marker val="1"/>
        <c:smooth val="0"/>
        <c:axId val="3"/>
        <c:axId val="4"/>
      </c:lineChart>
      <c:catAx>
        <c:axId val="40658084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9.2936802973977699E-3"/>
              <c:y val="0.27627722210399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5808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b"/>
      <c:layout>
        <c:manualLayout>
          <c:xMode val="edge"/>
          <c:yMode val="edge"/>
          <c:x val="7.24907063197026E-2"/>
          <c:y val="0.82282282282282282"/>
          <c:w val="0.77137546468401486"/>
          <c:h val="0.1681681681681681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48709344110896"/>
          <c:y val="4.2944785276073622E-2"/>
          <c:w val="0.82209888170587864"/>
          <c:h val="0.58895705521472397"/>
        </c:manualLayout>
      </c:layout>
      <c:areaChart>
        <c:grouping val="stacked"/>
        <c:varyColors val="0"/>
        <c:ser>
          <c:idx val="2"/>
          <c:order val="0"/>
          <c:tx>
            <c:strRef>
              <c:f>'2.3.2.4-график'!$B$9</c:f>
              <c:strCache>
                <c:ptCount val="1"/>
                <c:pt idx="0">
                  <c:v>3-санат</c:v>
                </c:pt>
              </c:strCache>
            </c:strRef>
          </c:tx>
          <c:spPr>
            <a:solidFill>
              <a:srgbClr val="800000"/>
            </a:solidFill>
            <a:ln w="25400">
              <a:noFill/>
            </a:ln>
          </c:spPr>
          <c:cat>
            <c:strRef>
              <c:f>'2.3.2.4-график'!$C$4:$AI$4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'2.3.2.4-график'!$C$9:$AI$9</c:f>
              <c:numCache>
                <c:formatCode>#,##0.00</c:formatCode>
                <c:ptCount val="33"/>
                <c:pt idx="0">
                  <c:v>118.20029</c:v>
                </c:pt>
                <c:pt idx="1">
                  <c:v>129.25755973580175</c:v>
                </c:pt>
                <c:pt idx="2">
                  <c:v>127.76992187969613</c:v>
                </c:pt>
                <c:pt idx="3">
                  <c:v>127.72507865921376</c:v>
                </c:pt>
                <c:pt idx="4">
                  <c:v>125.91468292263093</c:v>
                </c:pt>
                <c:pt idx="5">
                  <c:v>110.33469543693852</c:v>
                </c:pt>
                <c:pt idx="6">
                  <c:v>110.05618110467508</c:v>
                </c:pt>
                <c:pt idx="7">
                  <c:v>102.95139605127898</c:v>
                </c:pt>
                <c:pt idx="8">
                  <c:v>101.71789594561878</c:v>
                </c:pt>
                <c:pt idx="9">
                  <c:v>65.626783305080082</c:v>
                </c:pt>
                <c:pt idx="10">
                  <c:v>69.914230405026302</c:v>
                </c:pt>
                <c:pt idx="11">
                  <c:v>58.563313914101798</c:v>
                </c:pt>
                <c:pt idx="12">
                  <c:v>57.368049712910263</c:v>
                </c:pt>
                <c:pt idx="13">
                  <c:v>84.792765990929681</c:v>
                </c:pt>
                <c:pt idx="14">
                  <c:v>84.783314288150578</c:v>
                </c:pt>
                <c:pt idx="15">
                  <c:v>78.816634968949103</c:v>
                </c:pt>
                <c:pt idx="16">
                  <c:v>110.45350254166252</c:v>
                </c:pt>
                <c:pt idx="17">
                  <c:v>108.31194978986849</c:v>
                </c:pt>
                <c:pt idx="18">
                  <c:v>102.52180184864312</c:v>
                </c:pt>
                <c:pt idx="19">
                  <c:v>101.25486106718789</c:v>
                </c:pt>
                <c:pt idx="20">
                  <c:v>71.267642857384899</c:v>
                </c:pt>
                <c:pt idx="21" formatCode="0.00">
                  <c:v>71.296657784835702</c:v>
                </c:pt>
                <c:pt idx="22" formatCode="0.00">
                  <c:v>70.712183723643108</c:v>
                </c:pt>
                <c:pt idx="23" formatCode="0.00">
                  <c:v>68.911074668897697</c:v>
                </c:pt>
                <c:pt idx="24">
                  <c:v>65.603425682244406</c:v>
                </c:pt>
                <c:pt idx="25">
                  <c:v>65.590196653743959</c:v>
                </c:pt>
                <c:pt idx="26">
                  <c:v>65.501926313602624</c:v>
                </c:pt>
                <c:pt idx="27">
                  <c:v>80.381246493531947</c:v>
                </c:pt>
                <c:pt idx="28">
                  <c:v>80.379534501608347</c:v>
                </c:pt>
                <c:pt idx="29">
                  <c:v>76.626650126785023</c:v>
                </c:pt>
                <c:pt idx="30">
                  <c:v>104.81312483129696</c:v>
                </c:pt>
                <c:pt idx="31">
                  <c:v>101.30968517143828</c:v>
                </c:pt>
                <c:pt idx="32">
                  <c:v>71.339607422739064</c:v>
                </c:pt>
              </c:numCache>
            </c:numRef>
          </c:val>
          <c:extLst>
            <c:ext xmlns:c16="http://schemas.microsoft.com/office/drawing/2014/chart" uri="{C3380CC4-5D6E-409C-BE32-E72D297353CC}">
              <c16:uniqueId val="{00000000-B5BC-4EF6-879E-D2DF62979447}"/>
            </c:ext>
          </c:extLst>
        </c:ser>
        <c:ser>
          <c:idx val="1"/>
          <c:order val="1"/>
          <c:tx>
            <c:strRef>
              <c:f>'2.3.2.4-график'!$B$7</c:f>
              <c:strCache>
                <c:ptCount val="1"/>
                <c:pt idx="0">
                  <c:v>2-санат</c:v>
                </c:pt>
              </c:strCache>
            </c:strRef>
          </c:tx>
          <c:spPr>
            <a:solidFill>
              <a:srgbClr val="CCFFCC"/>
            </a:solidFill>
            <a:ln w="25400">
              <a:noFill/>
            </a:ln>
          </c:spPr>
          <c:cat>
            <c:strRef>
              <c:f>'2.3.2.4-график'!$C$4:$AI$4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'2.3.2.4-график'!$C$7:$AI$7</c:f>
              <c:numCache>
                <c:formatCode>#,##0.00</c:formatCode>
                <c:ptCount val="33"/>
                <c:pt idx="0">
                  <c:v>744.66814397022176</c:v>
                </c:pt>
                <c:pt idx="1">
                  <c:v>745.8497796276248</c:v>
                </c:pt>
                <c:pt idx="2">
                  <c:v>773.91554850718956</c:v>
                </c:pt>
                <c:pt idx="3">
                  <c:v>759.00774608871507</c:v>
                </c:pt>
                <c:pt idx="4">
                  <c:v>779.3234959790426</c:v>
                </c:pt>
                <c:pt idx="5">
                  <c:v>798.98624663783437</c:v>
                </c:pt>
                <c:pt idx="6">
                  <c:v>804.80058241858194</c:v>
                </c:pt>
                <c:pt idx="7">
                  <c:v>908.57650259654156</c:v>
                </c:pt>
                <c:pt idx="8">
                  <c:v>905.36374122647373</c:v>
                </c:pt>
                <c:pt idx="9">
                  <c:v>1240.9815572492851</c:v>
                </c:pt>
                <c:pt idx="10">
                  <c:v>1298.17796785113</c:v>
                </c:pt>
                <c:pt idx="11">
                  <c:v>1340.0929271197999</c:v>
                </c:pt>
                <c:pt idx="12">
                  <c:v>1727.3194724549753</c:v>
                </c:pt>
                <c:pt idx="13">
                  <c:v>1679.3634858709165</c:v>
                </c:pt>
                <c:pt idx="14">
                  <c:v>1673.5474031780311</c:v>
                </c:pt>
                <c:pt idx="15">
                  <c:v>1673.8212845148173</c:v>
                </c:pt>
                <c:pt idx="16">
                  <c:v>1634.5359762616536</c:v>
                </c:pt>
                <c:pt idx="17">
                  <c:v>1571.6314094509562</c:v>
                </c:pt>
                <c:pt idx="18">
                  <c:v>1569.1754264034389</c:v>
                </c:pt>
                <c:pt idx="19">
                  <c:v>1561.9205149913726</c:v>
                </c:pt>
                <c:pt idx="20">
                  <c:v>1560.6443903439863</c:v>
                </c:pt>
                <c:pt idx="21" formatCode="0.00">
                  <c:v>1544.6208705617121</c:v>
                </c:pt>
                <c:pt idx="22" formatCode="0.00">
                  <c:v>1338.4024409561889</c:v>
                </c:pt>
                <c:pt idx="23" formatCode="0.00">
                  <c:v>1326.1250863986704</c:v>
                </c:pt>
                <c:pt idx="24" formatCode="0.00">
                  <c:v>1248.3406619865316</c:v>
                </c:pt>
                <c:pt idx="25" formatCode="0.00">
                  <c:v>1243.2677751368208</c:v>
                </c:pt>
                <c:pt idx="26" formatCode="0.00">
                  <c:v>1242.6080572639883</c:v>
                </c:pt>
                <c:pt idx="27" formatCode="0.00">
                  <c:v>1246.7432310443758</c:v>
                </c:pt>
                <c:pt idx="28" formatCode="0.00">
                  <c:v>1213.4473492718394</c:v>
                </c:pt>
                <c:pt idx="29" formatCode="0.00">
                  <c:v>1183.7864723900002</c:v>
                </c:pt>
                <c:pt idx="30" formatCode="0.00">
                  <c:v>1179.1624783900004</c:v>
                </c:pt>
                <c:pt idx="31" formatCode="0.00">
                  <c:v>1165.0401233900004</c:v>
                </c:pt>
                <c:pt idx="32" formatCode="0.00">
                  <c:v>1163.2122483900002</c:v>
                </c:pt>
              </c:numCache>
            </c:numRef>
          </c:val>
          <c:extLst>
            <c:ext xmlns:c16="http://schemas.microsoft.com/office/drawing/2014/chart" uri="{C3380CC4-5D6E-409C-BE32-E72D297353CC}">
              <c16:uniqueId val="{00000001-B5BC-4EF6-879E-D2DF62979447}"/>
            </c:ext>
          </c:extLst>
        </c:ser>
        <c:ser>
          <c:idx val="0"/>
          <c:order val="2"/>
          <c:tx>
            <c:strRef>
              <c:f>'2.3.2.4-график'!$B$5</c:f>
              <c:strCache>
                <c:ptCount val="1"/>
                <c:pt idx="0">
                  <c:v>1-санат</c:v>
                </c:pt>
              </c:strCache>
            </c:strRef>
          </c:tx>
          <c:spPr>
            <a:solidFill>
              <a:srgbClr val="CCFFFF"/>
            </a:solidFill>
            <a:ln w="25400">
              <a:noFill/>
            </a:ln>
          </c:spPr>
          <c:cat>
            <c:strRef>
              <c:f>'2.3.2.4-график'!$C$4:$AI$4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'2.3.2.4-график'!$C$5:$AI$5</c:f>
              <c:numCache>
                <c:formatCode>#,##0.00</c:formatCode>
                <c:ptCount val="33"/>
                <c:pt idx="0">
                  <c:v>674.1585</c:v>
                </c:pt>
                <c:pt idx="1">
                  <c:v>837.88649999999996</c:v>
                </c:pt>
                <c:pt idx="2">
                  <c:v>843.15062</c:v>
                </c:pt>
                <c:pt idx="3">
                  <c:v>840.70862</c:v>
                </c:pt>
                <c:pt idx="4">
                  <c:v>839.59861999999998</c:v>
                </c:pt>
                <c:pt idx="5">
                  <c:v>842.38372600000002</c:v>
                </c:pt>
                <c:pt idx="6">
                  <c:v>843.937726</c:v>
                </c:pt>
                <c:pt idx="7">
                  <c:v>844.95463600000005</c:v>
                </c:pt>
                <c:pt idx="8">
                  <c:v>845.80272599999989</c:v>
                </c:pt>
                <c:pt idx="9">
                  <c:v>701.64044979999994</c:v>
                </c:pt>
                <c:pt idx="10">
                  <c:v>576.27458044000002</c:v>
                </c:pt>
                <c:pt idx="11">
                  <c:v>676.51568794000002</c:v>
                </c:pt>
                <c:pt idx="12">
                  <c:v>745.82792438963122</c:v>
                </c:pt>
                <c:pt idx="13">
                  <c:v>807.4324434546636</c:v>
                </c:pt>
                <c:pt idx="14">
                  <c:v>805.59030239401613</c:v>
                </c:pt>
                <c:pt idx="15">
                  <c:v>968.77493555532158</c:v>
                </c:pt>
                <c:pt idx="16">
                  <c:v>990.84366876052286</c:v>
                </c:pt>
                <c:pt idx="17">
                  <c:v>1051.4759772315722</c:v>
                </c:pt>
                <c:pt idx="18">
                  <c:v>1070.8064455398642</c:v>
                </c:pt>
                <c:pt idx="19">
                  <c:v>1065.4586253440943</c:v>
                </c:pt>
                <c:pt idx="20">
                  <c:v>1137.7036931104337</c:v>
                </c:pt>
                <c:pt idx="21">
                  <c:v>1613.7994826275501</c:v>
                </c:pt>
                <c:pt idx="22">
                  <c:v>1608.7518249515988</c:v>
                </c:pt>
                <c:pt idx="23">
                  <c:v>1607.7567358898295</c:v>
                </c:pt>
                <c:pt idx="24">
                  <c:v>3313.1801867397357</c:v>
                </c:pt>
                <c:pt idx="25">
                  <c:v>4431.1336322849393</c:v>
                </c:pt>
                <c:pt idx="26">
                  <c:v>4429.7249612733349</c:v>
                </c:pt>
                <c:pt idx="27">
                  <c:v>4483.5947944775189</c:v>
                </c:pt>
                <c:pt idx="28">
                  <c:v>4487.9422303155543</c:v>
                </c:pt>
                <c:pt idx="29">
                  <c:v>4512.3863931099559</c:v>
                </c:pt>
                <c:pt idx="30">
                  <c:v>4736.9577849366788</c:v>
                </c:pt>
                <c:pt idx="31">
                  <c:v>4754.7397173001591</c:v>
                </c:pt>
                <c:pt idx="32">
                  <c:v>4768.1038326221133</c:v>
                </c:pt>
              </c:numCache>
            </c:numRef>
          </c:val>
          <c:extLst>
            <c:ext xmlns:c16="http://schemas.microsoft.com/office/drawing/2014/chart" uri="{C3380CC4-5D6E-409C-BE32-E72D297353CC}">
              <c16:uniqueId val="{00000002-B5BC-4EF6-879E-D2DF62979447}"/>
            </c:ext>
          </c:extLst>
        </c:ser>
        <c:dLbls>
          <c:showLegendKey val="0"/>
          <c:showVal val="0"/>
          <c:showCatName val="0"/>
          <c:showSerName val="0"/>
          <c:showPercent val="0"/>
          <c:showBubbleSize val="0"/>
        </c:dLbls>
        <c:axId val="406574936"/>
        <c:axId val="1"/>
      </c:areaChart>
      <c:lineChart>
        <c:grouping val="standard"/>
        <c:varyColors val="0"/>
        <c:ser>
          <c:idx val="3"/>
          <c:order val="3"/>
          <c:tx>
            <c:strRef>
              <c:f>'2.3.2.4-график'!$B$14</c:f>
              <c:strCache>
                <c:ptCount val="1"/>
                <c:pt idx="0">
                  <c:v>KASE_BY индексінің айдың аяғындағы мәні (оң ось) </c:v>
                </c:pt>
              </c:strCache>
            </c:strRef>
          </c:tx>
          <c:spPr>
            <a:ln w="25400">
              <a:solidFill>
                <a:srgbClr val="FF0000"/>
              </a:solidFill>
              <a:prstDash val="solid"/>
            </a:ln>
          </c:spPr>
          <c:marker>
            <c:symbol val="square"/>
            <c:size val="5"/>
            <c:spPr>
              <a:noFill/>
              <a:ln w="9525">
                <a:noFill/>
              </a:ln>
            </c:spPr>
          </c:marker>
          <c:cat>
            <c:strRef>
              <c:f>'2.3.2.4-график'!$C$4:$AI$4</c:f>
              <c:strCache>
                <c:ptCount val="33"/>
                <c:pt idx="0">
                  <c:v>қаң.2009</c:v>
                </c:pt>
                <c:pt idx="1">
                  <c:v>ақп.2009</c:v>
                </c:pt>
                <c:pt idx="2">
                  <c:v>нау.2009</c:v>
                </c:pt>
                <c:pt idx="3">
                  <c:v>сәу.2009</c:v>
                </c:pt>
                <c:pt idx="4">
                  <c:v>мам.2009</c:v>
                </c:pt>
                <c:pt idx="5">
                  <c:v>мау.2009</c:v>
                </c:pt>
                <c:pt idx="6">
                  <c:v>шіл.2009</c:v>
                </c:pt>
                <c:pt idx="7">
                  <c:v>там.2009</c:v>
                </c:pt>
                <c:pt idx="8">
                  <c:v>қыр.2009</c:v>
                </c:pt>
                <c:pt idx="9">
                  <c:v>қаз.2009</c:v>
                </c:pt>
                <c:pt idx="10">
                  <c:v>қар.2009</c:v>
                </c:pt>
                <c:pt idx="11">
                  <c:v>жел.2009</c:v>
                </c:pt>
                <c:pt idx="12">
                  <c:v>қаң.2010</c:v>
                </c:pt>
                <c:pt idx="13">
                  <c:v>ақп.2010</c:v>
                </c:pt>
                <c:pt idx="14">
                  <c:v>нау.2010</c:v>
                </c:pt>
                <c:pt idx="15">
                  <c:v>сәу.2010</c:v>
                </c:pt>
                <c:pt idx="16">
                  <c:v>мам.2010</c:v>
                </c:pt>
                <c:pt idx="17">
                  <c:v>мау.2010</c:v>
                </c:pt>
                <c:pt idx="18">
                  <c:v>шіл.2010</c:v>
                </c:pt>
                <c:pt idx="19">
                  <c:v>там.2010</c:v>
                </c:pt>
                <c:pt idx="20">
                  <c:v>қыр.2010</c:v>
                </c:pt>
                <c:pt idx="21">
                  <c:v>қаз.2010</c:v>
                </c:pt>
                <c:pt idx="22">
                  <c:v>қар.2010</c:v>
                </c:pt>
                <c:pt idx="23">
                  <c:v>жел.2010</c:v>
                </c:pt>
                <c:pt idx="24">
                  <c:v>қаң.2011</c:v>
                </c:pt>
                <c:pt idx="25">
                  <c:v>ақп.2011</c:v>
                </c:pt>
                <c:pt idx="26">
                  <c:v>нау.2011</c:v>
                </c:pt>
                <c:pt idx="27">
                  <c:v>сәу.2011</c:v>
                </c:pt>
                <c:pt idx="28">
                  <c:v>мам.2011</c:v>
                </c:pt>
                <c:pt idx="29">
                  <c:v>мау.2011</c:v>
                </c:pt>
                <c:pt idx="30">
                  <c:v>шіл.2011</c:v>
                </c:pt>
                <c:pt idx="31">
                  <c:v>там.2011</c:v>
                </c:pt>
                <c:pt idx="32">
                  <c:v>қыр.2011</c:v>
                </c:pt>
              </c:strCache>
            </c:strRef>
          </c:cat>
          <c:val>
            <c:numRef>
              <c:f>'2.3.2.4-график'!$C$14:$AI$14</c:f>
              <c:numCache>
                <c:formatCode>0.00%</c:formatCode>
                <c:ptCount val="33"/>
                <c:pt idx="0">
                  <c:v>0.11269999999999999</c:v>
                </c:pt>
                <c:pt idx="1">
                  <c:v>0.13602509187599998</c:v>
                </c:pt>
                <c:pt idx="2">
                  <c:v>0.17901352015200001</c:v>
                </c:pt>
                <c:pt idx="3">
                  <c:v>0.17246788852100003</c:v>
                </c:pt>
                <c:pt idx="4">
                  <c:v>0.17396499467900001</c:v>
                </c:pt>
                <c:pt idx="5">
                  <c:v>0.15246155574799999</c:v>
                </c:pt>
                <c:pt idx="6">
                  <c:v>0.17560570359099997</c:v>
                </c:pt>
                <c:pt idx="7">
                  <c:v>0.17673174192500002</c:v>
                </c:pt>
                <c:pt idx="8">
                  <c:v>0.16499422768200003</c:v>
                </c:pt>
                <c:pt idx="9">
                  <c:v>0.16190362098400002</c:v>
                </c:pt>
                <c:pt idx="10">
                  <c:v>0.16143888299699999</c:v>
                </c:pt>
                <c:pt idx="11">
                  <c:v>0.13109999999999999</c:v>
                </c:pt>
                <c:pt idx="12">
                  <c:v>0.15015204233599999</c:v>
                </c:pt>
                <c:pt idx="13">
                  <c:v>0.14890526006999999</c:v>
                </c:pt>
                <c:pt idx="14">
                  <c:v>0.141727562473</c:v>
                </c:pt>
                <c:pt idx="15">
                  <c:v>0.140229143936</c:v>
                </c:pt>
                <c:pt idx="16">
                  <c:v>0.141009996182</c:v>
                </c:pt>
                <c:pt idx="17">
                  <c:v>0.14150485748399999</c:v>
                </c:pt>
                <c:pt idx="18">
                  <c:v>0.14257181908800001</c:v>
                </c:pt>
                <c:pt idx="19">
                  <c:v>0.14260695498299999</c:v>
                </c:pt>
                <c:pt idx="20">
                  <c:v>0.14112220958400001</c:v>
                </c:pt>
                <c:pt idx="21">
                  <c:v>0.14202386403799999</c:v>
                </c:pt>
                <c:pt idx="22">
                  <c:v>0.142266374802</c:v>
                </c:pt>
                <c:pt idx="23">
                  <c:v>0.138847539233</c:v>
                </c:pt>
                <c:pt idx="24">
                  <c:v>0.142071664076</c:v>
                </c:pt>
                <c:pt idx="25">
                  <c:v>0.14226155825199999</c:v>
                </c:pt>
                <c:pt idx="26">
                  <c:v>0.14749432873400001</c:v>
                </c:pt>
                <c:pt idx="27">
                  <c:v>0.143500106771</c:v>
                </c:pt>
                <c:pt idx="28">
                  <c:v>0.147243463036</c:v>
                </c:pt>
                <c:pt idx="29">
                  <c:v>0.148119145492</c:v>
                </c:pt>
                <c:pt idx="30">
                  <c:v>0.14728334747899999</c:v>
                </c:pt>
                <c:pt idx="31">
                  <c:v>0.14665481375600001</c:v>
                </c:pt>
                <c:pt idx="32">
                  <c:v>0.1448641225</c:v>
                </c:pt>
              </c:numCache>
            </c:numRef>
          </c:val>
          <c:smooth val="0"/>
          <c:extLst>
            <c:ext xmlns:c16="http://schemas.microsoft.com/office/drawing/2014/chart" uri="{C3380CC4-5D6E-409C-BE32-E72D297353CC}">
              <c16:uniqueId val="{00000003-B5BC-4EF6-879E-D2DF62979447}"/>
            </c:ext>
          </c:extLst>
        </c:ser>
        <c:dLbls>
          <c:showLegendKey val="0"/>
          <c:showVal val="0"/>
          <c:showCatName val="0"/>
          <c:showSerName val="0"/>
          <c:showPercent val="0"/>
          <c:showBubbleSize val="0"/>
        </c:dLbls>
        <c:marker val="1"/>
        <c:smooth val="0"/>
        <c:axId val="3"/>
        <c:axId val="4"/>
      </c:lineChart>
      <c:catAx>
        <c:axId val="40657493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9.3632958801498131E-3"/>
              <c:y val="0.254546090829555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57493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minorUnit val="0.01"/>
      </c:valAx>
      <c:spPr>
        <a:solidFill>
          <a:srgbClr val="FFFFFF"/>
        </a:solidFill>
        <a:ln w="12700">
          <a:solidFill>
            <a:srgbClr val="808080"/>
          </a:solidFill>
          <a:prstDash val="solid"/>
        </a:ln>
      </c:spPr>
    </c:plotArea>
    <c:legend>
      <c:legendPos val="b"/>
      <c:layout>
        <c:manualLayout>
          <c:xMode val="edge"/>
          <c:yMode val="edge"/>
          <c:x val="0.10861443084041221"/>
          <c:y val="0.81901840490797551"/>
          <c:w val="0.81460823130309157"/>
          <c:h val="0.162576687116564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'2.1.1.3-график'!#REF!</c:f>
              <c:strCache>
                <c:ptCount val="1"/>
                <c:pt idx="0">
                  <c:v>Потребительские кредиты, на конец периода</c:v>
                </c:pt>
              </c:strCache>
            </c:strRef>
          </c:tx>
          <c:spPr>
            <a:solidFill>
              <a:srgbClr val="9999FF"/>
            </a:solidFill>
            <a:ln w="12700">
              <a:solidFill>
                <a:srgbClr val="000000"/>
              </a:solidFill>
              <a:prstDash val="solid"/>
            </a:ln>
          </c:spPr>
          <c:invertIfNegative val="0"/>
          <c:cat>
            <c:strRef>
              <c:f>'2.1.1.3-график'!#REF!</c:f>
              <c:strCache>
                <c:ptCount val="15"/>
                <c:pt idx="0">
                  <c:v>1кв2007</c:v>
                </c:pt>
                <c:pt idx="1">
                  <c:v>2кв2007</c:v>
                </c:pt>
                <c:pt idx="2">
                  <c:v>3кв2007</c:v>
                </c:pt>
                <c:pt idx="3">
                  <c:v>4кв2007</c:v>
                </c:pt>
                <c:pt idx="4">
                  <c:v>1кв2008</c:v>
                </c:pt>
                <c:pt idx="5">
                  <c:v>2кв2008</c:v>
                </c:pt>
                <c:pt idx="6">
                  <c:v>3кв2008</c:v>
                </c:pt>
                <c:pt idx="7">
                  <c:v>4кв2008</c:v>
                </c:pt>
                <c:pt idx="8">
                  <c:v>1кв2009</c:v>
                </c:pt>
                <c:pt idx="9">
                  <c:v>2кв2009</c:v>
                </c:pt>
                <c:pt idx="10">
                  <c:v>3кв2009</c:v>
                </c:pt>
                <c:pt idx="11">
                  <c:v>4кв2009</c:v>
                </c:pt>
                <c:pt idx="12">
                  <c:v>1кв2010</c:v>
                </c:pt>
                <c:pt idx="13">
                  <c:v>2кв2010</c:v>
                </c:pt>
                <c:pt idx="14">
                  <c:v>3кв2010</c:v>
                </c:pt>
              </c:strCache>
            </c:strRef>
          </c:cat>
          <c:val>
            <c:numRef>
              <c:f>'2.1.1.3-график'!#REF!</c:f>
              <c:numCache>
                <c:formatCode>General</c:formatCode>
                <c:ptCount val="15"/>
                <c:pt idx="0">
                  <c:v>2414.8745699999999</c:v>
                </c:pt>
                <c:pt idx="1">
                  <c:v>2448.7629900000002</c:v>
                </c:pt>
                <c:pt idx="2">
                  <c:v>2490.8206800000003</c:v>
                </c:pt>
                <c:pt idx="3">
                  <c:v>2522.1870400000003</c:v>
                </c:pt>
                <c:pt idx="4">
                  <c:v>2553.35475</c:v>
                </c:pt>
                <c:pt idx="5">
                  <c:v>2576.1534200000001</c:v>
                </c:pt>
                <c:pt idx="6">
                  <c:v>2576.1683499999999</c:v>
                </c:pt>
                <c:pt idx="7">
                  <c:v>2561.1068</c:v>
                </c:pt>
                <c:pt idx="8">
                  <c:v>2537.7530000000002</c:v>
                </c:pt>
                <c:pt idx="9">
                  <c:v>2507.5386899999999</c:v>
                </c:pt>
                <c:pt idx="10">
                  <c:v>2483.6922000000004</c:v>
                </c:pt>
                <c:pt idx="11">
                  <c:v>2449.3751600000001</c:v>
                </c:pt>
                <c:pt idx="12">
                  <c:v>2425.2924400000002</c:v>
                </c:pt>
                <c:pt idx="13">
                  <c:v>2405.1193800000001</c:v>
                </c:pt>
                <c:pt idx="14">
                  <c:v>2395.8691699999999</c:v>
                </c:pt>
              </c:numCache>
            </c:numRef>
          </c:val>
          <c:extLst>
            <c:ext xmlns:c16="http://schemas.microsoft.com/office/drawing/2014/chart" uri="{C3380CC4-5D6E-409C-BE32-E72D297353CC}">
              <c16:uniqueId val="{00000000-0D94-45F4-AFAC-3ABD6D5DCBA9}"/>
            </c:ext>
          </c:extLst>
        </c:ser>
        <c:dLbls>
          <c:showLegendKey val="0"/>
          <c:showVal val="0"/>
          <c:showCatName val="0"/>
          <c:showSerName val="0"/>
          <c:showPercent val="0"/>
          <c:showBubbleSize val="0"/>
        </c:dLbls>
        <c:gapWidth val="150"/>
        <c:axId val="297370616"/>
        <c:axId val="1"/>
      </c:barChart>
      <c:catAx>
        <c:axId val="297370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4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450" b="1" i="0" u="none" strike="noStrike" baseline="0">
                    <a:solidFill>
                      <a:srgbClr val="000000"/>
                    </a:solidFill>
                    <a:latin typeface="Times New Roman"/>
                    <a:ea typeface="Times New Roman"/>
                    <a:cs typeface="Times New Roman"/>
                  </a:defRPr>
                </a:pPr>
                <a:r>
                  <a:rPr lang="ru-RU"/>
                  <a:t>млрд.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1" i="0" u="none" strike="noStrike" baseline="0">
                <a:solidFill>
                  <a:srgbClr val="000000"/>
                </a:solidFill>
                <a:latin typeface="Times New Roman"/>
                <a:ea typeface="Times New Roman"/>
                <a:cs typeface="Times New Roman"/>
              </a:defRPr>
            </a:pPr>
            <a:endParaRPr lang="ru-RU"/>
          </a:p>
        </c:txPr>
        <c:crossAx val="297370616"/>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'3.1.1-график'!#REF!</c:f>
              <c:strCache>
                <c:ptCount val="1"/>
                <c:pt idx="0">
                  <c:v>#ССЫЛКА!</c:v>
                </c:pt>
              </c:strCache>
            </c:strRef>
          </c:tx>
          <c:spPr>
            <a:ln w="25400">
              <a:solidFill>
                <a:srgbClr val="008000"/>
              </a:solidFill>
              <a:prstDash val="solid"/>
            </a:ln>
          </c:spPr>
          <c:marker>
            <c:symbol val="none"/>
          </c:marker>
          <c:cat>
            <c:numRef>
              <c:f>'3.1.1-график'!#REF!</c:f>
              <c:numCache>
                <c:formatCode>General</c:formatCode>
                <c:ptCount val="1"/>
                <c:pt idx="0">
                  <c:v>1</c:v>
                </c:pt>
              </c:numCache>
            </c:numRef>
          </c:cat>
          <c:val>
            <c:numRef>
              <c:f>'3.1.1-график'!#REF!</c:f>
              <c:numCache>
                <c:formatCode>General</c:formatCode>
                <c:ptCount val="1"/>
                <c:pt idx="0">
                  <c:v>1</c:v>
                </c:pt>
              </c:numCache>
            </c:numRef>
          </c:val>
          <c:smooth val="1"/>
          <c:extLst>
            <c:ext xmlns:c16="http://schemas.microsoft.com/office/drawing/2014/chart" uri="{C3380CC4-5D6E-409C-BE32-E72D297353CC}">
              <c16:uniqueId val="{00000000-5511-4941-A865-233DF29647DC}"/>
            </c:ext>
          </c:extLst>
        </c:ser>
        <c:ser>
          <c:idx val="1"/>
          <c:order val="1"/>
          <c:tx>
            <c:strRef>
              <c:f>'3.1.1-график'!#REF!</c:f>
              <c:strCache>
                <c:ptCount val="1"/>
                <c:pt idx="0">
                  <c:v>#ССЫЛКА!</c:v>
                </c:pt>
              </c:strCache>
            </c:strRef>
          </c:tx>
          <c:spPr>
            <a:ln w="25400">
              <a:solidFill>
                <a:srgbClr val="FF0000"/>
              </a:solidFill>
              <a:prstDash val="solid"/>
            </a:ln>
          </c:spPr>
          <c:marker>
            <c:symbol val="none"/>
          </c:marker>
          <c:cat>
            <c:numRef>
              <c:f>'3.1.1-график'!#REF!</c:f>
              <c:numCache>
                <c:formatCode>General</c:formatCode>
                <c:ptCount val="1"/>
                <c:pt idx="0">
                  <c:v>1</c:v>
                </c:pt>
              </c:numCache>
            </c:numRef>
          </c:cat>
          <c:val>
            <c:numRef>
              <c:f>'3.1.1-график'!#REF!</c:f>
              <c:numCache>
                <c:formatCode>General</c:formatCode>
                <c:ptCount val="1"/>
                <c:pt idx="0">
                  <c:v>1</c:v>
                </c:pt>
              </c:numCache>
            </c:numRef>
          </c:val>
          <c:smooth val="0"/>
          <c:extLst>
            <c:ext xmlns:c16="http://schemas.microsoft.com/office/drawing/2014/chart" uri="{C3380CC4-5D6E-409C-BE32-E72D297353CC}">
              <c16:uniqueId val="{00000001-5511-4941-A865-233DF29647DC}"/>
            </c:ext>
          </c:extLst>
        </c:ser>
        <c:ser>
          <c:idx val="2"/>
          <c:order val="2"/>
          <c:tx>
            <c:strRef>
              <c:f>'3.1.1-график'!#REF!</c:f>
              <c:strCache>
                <c:ptCount val="1"/>
                <c:pt idx="0">
                  <c:v>#ССЫЛКА!</c:v>
                </c:pt>
              </c:strCache>
            </c:strRef>
          </c:tx>
          <c:spPr>
            <a:ln w="25400">
              <a:solidFill>
                <a:srgbClr val="FF6600"/>
              </a:solidFill>
              <a:prstDash val="solid"/>
            </a:ln>
          </c:spPr>
          <c:marker>
            <c:symbol val="none"/>
          </c:marker>
          <c:cat>
            <c:numRef>
              <c:f>'3.1.1-график'!#REF!</c:f>
              <c:numCache>
                <c:formatCode>General</c:formatCode>
                <c:ptCount val="1"/>
                <c:pt idx="0">
                  <c:v>1</c:v>
                </c:pt>
              </c:numCache>
            </c:numRef>
          </c:cat>
          <c:val>
            <c:numRef>
              <c:f>'3.1.1-график'!#REF!</c:f>
              <c:numCache>
                <c:formatCode>General</c:formatCode>
                <c:ptCount val="1"/>
                <c:pt idx="0">
                  <c:v>1</c:v>
                </c:pt>
              </c:numCache>
            </c:numRef>
          </c:val>
          <c:smooth val="1"/>
          <c:extLst>
            <c:ext xmlns:c16="http://schemas.microsoft.com/office/drawing/2014/chart" uri="{C3380CC4-5D6E-409C-BE32-E72D297353CC}">
              <c16:uniqueId val="{00000002-5511-4941-A865-233DF29647DC}"/>
            </c:ext>
          </c:extLst>
        </c:ser>
        <c:ser>
          <c:idx val="3"/>
          <c:order val="3"/>
          <c:tx>
            <c:strRef>
              <c:f>'3.1.1-график'!#REF!</c:f>
              <c:strCache>
                <c:ptCount val="1"/>
                <c:pt idx="0">
                  <c:v>#ССЫЛКА!</c:v>
                </c:pt>
              </c:strCache>
            </c:strRef>
          </c:tx>
          <c:spPr>
            <a:ln w="25400">
              <a:solidFill>
                <a:srgbClr val="000080"/>
              </a:solidFill>
              <a:prstDash val="solid"/>
            </a:ln>
          </c:spPr>
          <c:marker>
            <c:symbol val="none"/>
          </c:marker>
          <c:cat>
            <c:numRef>
              <c:f>'3.1.1-график'!#REF!</c:f>
              <c:numCache>
                <c:formatCode>General</c:formatCode>
                <c:ptCount val="1"/>
                <c:pt idx="0">
                  <c:v>1</c:v>
                </c:pt>
              </c:numCache>
            </c:numRef>
          </c:cat>
          <c:val>
            <c:numRef>
              <c:f>'3.1.1-график'!#REF!</c:f>
              <c:numCache>
                <c:formatCode>General</c:formatCode>
                <c:ptCount val="1"/>
                <c:pt idx="0">
                  <c:v>1</c:v>
                </c:pt>
              </c:numCache>
            </c:numRef>
          </c:val>
          <c:smooth val="1"/>
          <c:extLst>
            <c:ext xmlns:c16="http://schemas.microsoft.com/office/drawing/2014/chart" uri="{C3380CC4-5D6E-409C-BE32-E72D297353CC}">
              <c16:uniqueId val="{00000003-5511-4941-A865-233DF29647DC}"/>
            </c:ext>
          </c:extLst>
        </c:ser>
        <c:dLbls>
          <c:showLegendKey val="0"/>
          <c:showVal val="0"/>
          <c:showCatName val="0"/>
          <c:showSerName val="0"/>
          <c:showPercent val="0"/>
          <c:showBubbleSize val="0"/>
        </c:dLbls>
        <c:smooth val="0"/>
        <c:axId val="406569032"/>
        <c:axId val="1"/>
      </c:lineChart>
      <c:catAx>
        <c:axId val="4065690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40656903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'3.1.1-график'!#REF!</c:f>
              <c:strCache>
                <c:ptCount val="1"/>
                <c:pt idx="0">
                  <c:v>#ССЫЛКА!</c:v>
                </c:pt>
              </c:strCache>
            </c:strRef>
          </c:tx>
          <c:spPr>
            <a:ln w="25400">
              <a:solidFill>
                <a:srgbClr val="000080"/>
              </a:solidFill>
              <a:prstDash val="solid"/>
            </a:ln>
          </c:spPr>
          <c:marker>
            <c:symbol val="none"/>
          </c:marker>
          <c:cat>
            <c:numRef>
              <c:f>'3.1.1-график'!#REF!</c:f>
              <c:numCache>
                <c:formatCode>General</c:formatCode>
                <c:ptCount val="1"/>
                <c:pt idx="0">
                  <c:v>1</c:v>
                </c:pt>
              </c:numCache>
            </c:numRef>
          </c:cat>
          <c:val>
            <c:numRef>
              <c:f>'3.1.1-график'!#REF!</c:f>
              <c:numCache>
                <c:formatCode>General</c:formatCode>
                <c:ptCount val="1"/>
                <c:pt idx="0">
                  <c:v>1</c:v>
                </c:pt>
              </c:numCache>
            </c:numRef>
          </c:val>
          <c:smooth val="0"/>
          <c:extLst>
            <c:ext xmlns:c16="http://schemas.microsoft.com/office/drawing/2014/chart" uri="{C3380CC4-5D6E-409C-BE32-E72D297353CC}">
              <c16:uniqueId val="{00000000-15D9-4ABA-8A4A-67A027BC9B75}"/>
            </c:ext>
          </c:extLst>
        </c:ser>
        <c:dLbls>
          <c:showLegendKey val="0"/>
          <c:showVal val="0"/>
          <c:showCatName val="0"/>
          <c:showSerName val="0"/>
          <c:showPercent val="0"/>
          <c:showBubbleSize val="0"/>
        </c:dLbls>
        <c:marker val="1"/>
        <c:smooth val="0"/>
        <c:axId val="406572640"/>
        <c:axId val="1"/>
      </c:lineChart>
      <c:scatterChart>
        <c:scatterStyle val="lineMarker"/>
        <c:varyColors val="0"/>
        <c:ser>
          <c:idx val="1"/>
          <c:order val="1"/>
          <c:tx>
            <c:v>максимум-минимум</c:v>
          </c:tx>
          <c:spPr>
            <a:ln w="28575">
              <a:noFill/>
            </a:ln>
          </c:spPr>
          <c:marker>
            <c:symbol val="diamond"/>
            <c:size val="3"/>
            <c:spPr>
              <a:solidFill>
                <a:srgbClr val="3366FF"/>
              </a:solidFill>
              <a:ln>
                <a:solidFill>
                  <a:srgbClr val="3366FF"/>
                </a:solidFill>
                <a:prstDash val="solid"/>
              </a:ln>
            </c:spPr>
          </c:marker>
          <c:xVal>
            <c:numRef>
              <c:f>'3.1.1-график'!#REF!</c:f>
              <c:numCache>
                <c:formatCode>General</c:formatCode>
                <c:ptCount val="1"/>
                <c:pt idx="0">
                  <c:v>1</c:v>
                </c:pt>
              </c:numCache>
            </c:numRef>
          </c:xVal>
          <c:yVal>
            <c:numRef>
              <c:f>'3.1.1-график'!#REF!</c:f>
              <c:numCache>
                <c:formatCode>General</c:formatCode>
                <c:ptCount val="1"/>
                <c:pt idx="0">
                  <c:v>1</c:v>
                </c:pt>
              </c:numCache>
            </c:numRef>
          </c:yVal>
          <c:smooth val="0"/>
          <c:extLst>
            <c:ext xmlns:c16="http://schemas.microsoft.com/office/drawing/2014/chart" uri="{C3380CC4-5D6E-409C-BE32-E72D297353CC}">
              <c16:uniqueId val="{00000001-15D9-4ABA-8A4A-67A027BC9B75}"/>
            </c:ext>
          </c:extLst>
        </c:ser>
        <c:ser>
          <c:idx val="2"/>
          <c:order val="2"/>
          <c:tx>
            <c:strRef>
              <c:f>'3.1.1-график'!#REF!</c:f>
              <c:strCache>
                <c:ptCount val="1"/>
                <c:pt idx="0">
                  <c:v>#ССЫЛКА!</c:v>
                </c:pt>
              </c:strCache>
            </c:strRef>
          </c:tx>
          <c:spPr>
            <a:ln w="28575">
              <a:noFill/>
            </a:ln>
          </c:spPr>
          <c:marker>
            <c:symbol val="triangle"/>
            <c:size val="3"/>
            <c:spPr>
              <a:solidFill>
                <a:srgbClr val="3366FF"/>
              </a:solidFill>
              <a:ln>
                <a:solidFill>
                  <a:srgbClr val="3366FF"/>
                </a:solidFill>
                <a:prstDash val="solid"/>
              </a:ln>
            </c:spPr>
          </c:marker>
          <c:xVal>
            <c:numRef>
              <c:f>'3.1.1-график'!#REF!</c:f>
              <c:numCache>
                <c:formatCode>General</c:formatCode>
                <c:ptCount val="1"/>
                <c:pt idx="0">
                  <c:v>1</c:v>
                </c:pt>
              </c:numCache>
            </c:numRef>
          </c:xVal>
          <c:yVal>
            <c:numRef>
              <c:f>'3.1.1-график'!#REF!</c:f>
              <c:numCache>
                <c:formatCode>General</c:formatCode>
                <c:ptCount val="9"/>
              </c:numCache>
            </c:numRef>
          </c:yVal>
          <c:smooth val="0"/>
          <c:extLst>
            <c:ext xmlns:c16="http://schemas.microsoft.com/office/drawing/2014/chart" uri="{C3380CC4-5D6E-409C-BE32-E72D297353CC}">
              <c16:uniqueId val="{00000002-15D9-4ABA-8A4A-67A027BC9B75}"/>
            </c:ext>
          </c:extLst>
        </c:ser>
        <c:dLbls>
          <c:showLegendKey val="0"/>
          <c:showVal val="0"/>
          <c:showCatName val="0"/>
          <c:showSerName val="0"/>
          <c:showPercent val="0"/>
          <c:showBubbleSize val="0"/>
        </c:dLbls>
        <c:axId val="406572640"/>
        <c:axId val="1"/>
      </c:scatterChart>
      <c:catAx>
        <c:axId val="406572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06572640"/>
        <c:crosses val="autoZero"/>
        <c:crossBetween val="between"/>
      </c:valAx>
      <c:spPr>
        <a:solidFill>
          <a:srgbClr val="FFFFFF"/>
        </a:solidFill>
        <a:ln w="12700">
          <a:solidFill>
            <a:srgbClr val="808080"/>
          </a:solidFill>
          <a:prstDash val="solid"/>
        </a:ln>
      </c:spPr>
    </c:plotArea>
    <c:legend>
      <c:legendPos val="r"/>
      <c:legendEntry>
        <c:idx val="2"/>
        <c:delete val="1"/>
      </c:legendEntry>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7495256166983"/>
          <c:y val="4.4728504281437639E-2"/>
          <c:w val="0.85958254269449719"/>
          <c:h val="0.46006461546621574"/>
        </c:manualLayout>
      </c:layout>
      <c:areaChart>
        <c:grouping val="stacked"/>
        <c:varyColors val="0"/>
        <c:ser>
          <c:idx val="0"/>
          <c:order val="0"/>
          <c:tx>
            <c:strRef>
              <c:f>'3.1.1-график'!$B$5</c:f>
              <c:strCache>
                <c:ptCount val="1"/>
                <c:pt idx="0">
                  <c:v>Стандартты активтер</c:v>
                </c:pt>
              </c:strCache>
            </c:strRef>
          </c:tx>
          <c:spPr>
            <a:solidFill>
              <a:srgbClr val="3366FF"/>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'3.1.1-график'!$C$5:$V$5</c:f>
              <c:numCache>
                <c:formatCode>#,##0</c:formatCode>
                <c:ptCount val="20"/>
                <c:pt idx="0">
                  <c:v>5147.2803730000005</c:v>
                </c:pt>
                <c:pt idx="1">
                  <c:v>5422.6004620000003</c:v>
                </c:pt>
                <c:pt idx="2">
                  <c:v>4433.8628559999997</c:v>
                </c:pt>
                <c:pt idx="3">
                  <c:v>4572.6219199999996</c:v>
                </c:pt>
                <c:pt idx="4">
                  <c:v>4645.966821</c:v>
                </c:pt>
                <c:pt idx="5">
                  <c:v>4745.5030230000002</c:v>
                </c:pt>
                <c:pt idx="6">
                  <c:v>5042.9971479999995</c:v>
                </c:pt>
                <c:pt idx="7">
                  <c:v>5207.5502729999998</c:v>
                </c:pt>
                <c:pt idx="8">
                  <c:v>4628.6818829999993</c:v>
                </c:pt>
                <c:pt idx="9">
                  <c:v>5419.083748</c:v>
                </c:pt>
                <c:pt idx="10">
                  <c:v>5147.2171599999992</c:v>
                </c:pt>
                <c:pt idx="11">
                  <c:v>5557.3262130000003</c:v>
                </c:pt>
                <c:pt idx="12">
                  <c:v>5809.0971460000001</c:v>
                </c:pt>
                <c:pt idx="13">
                  <c:v>5578.1332659999989</c:v>
                </c:pt>
                <c:pt idx="14">
                  <c:v>5835.3086119999998</c:v>
                </c:pt>
                <c:pt idx="15">
                  <c:v>5918.3631859999996</c:v>
                </c:pt>
                <c:pt idx="16">
                  <c:v>5317.6018629999999</c:v>
                </c:pt>
                <c:pt idx="17">
                  <c:v>5781.7782790000001</c:v>
                </c:pt>
                <c:pt idx="18">
                  <c:v>5746.1079749999999</c:v>
                </c:pt>
                <c:pt idx="19">
                  <c:v>5906.7820510000001</c:v>
                </c:pt>
              </c:numCache>
            </c:numRef>
          </c:val>
          <c:extLst>
            <c:ext xmlns:c16="http://schemas.microsoft.com/office/drawing/2014/chart" uri="{C3380CC4-5D6E-409C-BE32-E72D297353CC}">
              <c16:uniqueId val="{00000000-4748-4C92-AE58-68E3E399B75B}"/>
            </c:ext>
          </c:extLst>
        </c:ser>
        <c:ser>
          <c:idx val="1"/>
          <c:order val="1"/>
          <c:tx>
            <c:strRef>
              <c:f>'3.1.1-график'!$B$6</c:f>
              <c:strCache>
                <c:ptCount val="1"/>
                <c:pt idx="0">
                  <c:v>1-санатты күмәнді активтер</c:v>
                </c:pt>
              </c:strCache>
            </c:strRef>
          </c:tx>
          <c:spPr>
            <a:solidFill>
              <a:srgbClr val="00CCFF"/>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'3.1.1-график'!$C$6:$V$6</c:f>
              <c:numCache>
                <c:formatCode>#,##0</c:formatCode>
                <c:ptCount val="20"/>
                <c:pt idx="0">
                  <c:v>1875.7995550000001</c:v>
                </c:pt>
                <c:pt idx="1">
                  <c:v>1549.0197250000001</c:v>
                </c:pt>
                <c:pt idx="2">
                  <c:v>2594.9015969999996</c:v>
                </c:pt>
                <c:pt idx="3">
                  <c:v>2705.3822660000001</c:v>
                </c:pt>
                <c:pt idx="4">
                  <c:v>2582.9215500000005</c:v>
                </c:pt>
                <c:pt idx="5">
                  <c:v>2230.3770209999998</c:v>
                </c:pt>
                <c:pt idx="6">
                  <c:v>1994.2000829999999</c:v>
                </c:pt>
                <c:pt idx="7">
                  <c:v>1876.0691199999999</c:v>
                </c:pt>
                <c:pt idx="8">
                  <c:v>1400.6456250000001</c:v>
                </c:pt>
                <c:pt idx="9">
                  <c:v>1864.9213369999998</c:v>
                </c:pt>
                <c:pt idx="10">
                  <c:v>1958.31602</c:v>
                </c:pt>
                <c:pt idx="11">
                  <c:v>1841.916939</c:v>
                </c:pt>
                <c:pt idx="12">
                  <c:v>1516.013238</c:v>
                </c:pt>
                <c:pt idx="13">
                  <c:v>1445.831408</c:v>
                </c:pt>
                <c:pt idx="14">
                  <c:v>1352.522776</c:v>
                </c:pt>
                <c:pt idx="15">
                  <c:v>1318.1470260000001</c:v>
                </c:pt>
                <c:pt idx="16">
                  <c:v>1205.179275</c:v>
                </c:pt>
                <c:pt idx="17">
                  <c:v>1103.0698560000001</c:v>
                </c:pt>
                <c:pt idx="18">
                  <c:v>1130.8951259999999</c:v>
                </c:pt>
                <c:pt idx="19">
                  <c:v>1232.525353</c:v>
                </c:pt>
              </c:numCache>
            </c:numRef>
          </c:val>
          <c:extLst>
            <c:ext xmlns:c16="http://schemas.microsoft.com/office/drawing/2014/chart" uri="{C3380CC4-5D6E-409C-BE32-E72D297353CC}">
              <c16:uniqueId val="{00000001-4748-4C92-AE58-68E3E399B75B}"/>
            </c:ext>
          </c:extLst>
        </c:ser>
        <c:ser>
          <c:idx val="2"/>
          <c:order val="2"/>
          <c:tx>
            <c:strRef>
              <c:f>'3.1.1-график'!$B$7</c:f>
              <c:strCache>
                <c:ptCount val="1"/>
                <c:pt idx="0">
                  <c:v>2-санатты күмәнді активтер</c:v>
                </c:pt>
              </c:strCache>
            </c:strRef>
          </c:tx>
          <c:spPr>
            <a:solidFill>
              <a:srgbClr val="008000"/>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'3.1.1-график'!$C$7:$V$7</c:f>
              <c:numCache>
                <c:formatCode>#,##0</c:formatCode>
                <c:ptCount val="20"/>
                <c:pt idx="0">
                  <c:v>40.261409</c:v>
                </c:pt>
                <c:pt idx="1">
                  <c:v>80.804913999999997</c:v>
                </c:pt>
                <c:pt idx="2">
                  <c:v>195.80192600000001</c:v>
                </c:pt>
                <c:pt idx="3">
                  <c:v>269.00109100000003</c:v>
                </c:pt>
                <c:pt idx="4">
                  <c:v>280.57699699999995</c:v>
                </c:pt>
                <c:pt idx="5">
                  <c:v>538.20526700000005</c:v>
                </c:pt>
                <c:pt idx="6">
                  <c:v>401.67387900000006</c:v>
                </c:pt>
                <c:pt idx="7">
                  <c:v>355.03666999999996</c:v>
                </c:pt>
                <c:pt idx="8">
                  <c:v>532.1580019999999</c:v>
                </c:pt>
                <c:pt idx="9">
                  <c:v>269.01814300000001</c:v>
                </c:pt>
                <c:pt idx="10">
                  <c:v>215.69284700000003</c:v>
                </c:pt>
                <c:pt idx="11">
                  <c:v>349.68173300000001</c:v>
                </c:pt>
                <c:pt idx="12">
                  <c:v>369.17889099999996</c:v>
                </c:pt>
                <c:pt idx="13">
                  <c:v>448.97297000000003</c:v>
                </c:pt>
                <c:pt idx="14">
                  <c:v>568.47102699999994</c:v>
                </c:pt>
                <c:pt idx="15">
                  <c:v>585.44051400000001</c:v>
                </c:pt>
                <c:pt idx="16">
                  <c:v>577.05611700000009</c:v>
                </c:pt>
                <c:pt idx="17">
                  <c:v>585.69283999999993</c:v>
                </c:pt>
                <c:pt idx="18">
                  <c:v>551.33057099999996</c:v>
                </c:pt>
                <c:pt idx="19">
                  <c:v>440.47239400000007</c:v>
                </c:pt>
              </c:numCache>
            </c:numRef>
          </c:val>
          <c:extLst>
            <c:ext xmlns:c16="http://schemas.microsoft.com/office/drawing/2014/chart" uri="{C3380CC4-5D6E-409C-BE32-E72D297353CC}">
              <c16:uniqueId val="{00000002-4748-4C92-AE58-68E3E399B75B}"/>
            </c:ext>
          </c:extLst>
        </c:ser>
        <c:ser>
          <c:idx val="3"/>
          <c:order val="3"/>
          <c:tx>
            <c:strRef>
              <c:f>'3.1.1-график'!$B$8</c:f>
              <c:strCache>
                <c:ptCount val="1"/>
                <c:pt idx="0">
                  <c:v>3-санатты күмәнді активтер</c:v>
                </c:pt>
              </c:strCache>
            </c:strRef>
          </c:tx>
          <c:spPr>
            <a:solidFill>
              <a:srgbClr val="00FF00"/>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'3.1.1-график'!$C$8:$V$8</c:f>
              <c:numCache>
                <c:formatCode>#,##0</c:formatCode>
                <c:ptCount val="20"/>
                <c:pt idx="0">
                  <c:v>167.80336</c:v>
                </c:pt>
                <c:pt idx="1">
                  <c:v>162.32512500000001</c:v>
                </c:pt>
                <c:pt idx="2">
                  <c:v>266.65270699999996</c:v>
                </c:pt>
                <c:pt idx="3">
                  <c:v>396.87259299999999</c:v>
                </c:pt>
                <c:pt idx="4">
                  <c:v>391.43203400000004</c:v>
                </c:pt>
                <c:pt idx="5">
                  <c:v>365.07471099999998</c:v>
                </c:pt>
                <c:pt idx="6">
                  <c:v>605.76369799999998</c:v>
                </c:pt>
                <c:pt idx="7">
                  <c:v>854.14858700000002</c:v>
                </c:pt>
                <c:pt idx="8">
                  <c:v>1160.993033</c:v>
                </c:pt>
                <c:pt idx="9">
                  <c:v>893.07049500000016</c:v>
                </c:pt>
                <c:pt idx="10">
                  <c:v>977.748198</c:v>
                </c:pt>
                <c:pt idx="11">
                  <c:v>838.52998500000012</c:v>
                </c:pt>
                <c:pt idx="12">
                  <c:v>1127.751299</c:v>
                </c:pt>
                <c:pt idx="13">
                  <c:v>1010.826066</c:v>
                </c:pt>
                <c:pt idx="14">
                  <c:v>753.9316839999999</c:v>
                </c:pt>
                <c:pt idx="15">
                  <c:v>754.00302399999998</c:v>
                </c:pt>
                <c:pt idx="16">
                  <c:v>869.16338299999995</c:v>
                </c:pt>
                <c:pt idx="17">
                  <c:v>1064.070226</c:v>
                </c:pt>
                <c:pt idx="18">
                  <c:v>1089.8073099999999</c:v>
                </c:pt>
                <c:pt idx="19">
                  <c:v>1203.514255</c:v>
                </c:pt>
              </c:numCache>
            </c:numRef>
          </c:val>
          <c:extLst>
            <c:ext xmlns:c16="http://schemas.microsoft.com/office/drawing/2014/chart" uri="{C3380CC4-5D6E-409C-BE32-E72D297353CC}">
              <c16:uniqueId val="{00000003-4748-4C92-AE58-68E3E399B75B}"/>
            </c:ext>
          </c:extLst>
        </c:ser>
        <c:ser>
          <c:idx val="4"/>
          <c:order val="4"/>
          <c:tx>
            <c:strRef>
              <c:f>'3.1.1-график'!$B$9</c:f>
              <c:strCache>
                <c:ptCount val="1"/>
                <c:pt idx="0">
                  <c:v>4-санатты күмәнді активтер</c:v>
                </c:pt>
              </c:strCache>
            </c:strRef>
          </c:tx>
          <c:spPr>
            <a:solidFill>
              <a:srgbClr val="FFFF00"/>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'3.1.1-график'!$C$9:$V$9</c:f>
              <c:numCache>
                <c:formatCode>#,##0</c:formatCode>
                <c:ptCount val="20"/>
                <c:pt idx="0">
                  <c:v>16.081459000000002</c:v>
                </c:pt>
                <c:pt idx="1">
                  <c:v>61.523876000000001</c:v>
                </c:pt>
                <c:pt idx="2">
                  <c:v>24.460563</c:v>
                </c:pt>
                <c:pt idx="3">
                  <c:v>33.736347999999992</c:v>
                </c:pt>
                <c:pt idx="4">
                  <c:v>34.765047999999993</c:v>
                </c:pt>
                <c:pt idx="5">
                  <c:v>88.652373999999995</c:v>
                </c:pt>
                <c:pt idx="6">
                  <c:v>117.43762599999999</c:v>
                </c:pt>
                <c:pt idx="7">
                  <c:v>115.31483600000001</c:v>
                </c:pt>
                <c:pt idx="8">
                  <c:v>148.75839999999999</c:v>
                </c:pt>
                <c:pt idx="9">
                  <c:v>446.97643899999997</c:v>
                </c:pt>
                <c:pt idx="10">
                  <c:v>240.56644999999997</c:v>
                </c:pt>
                <c:pt idx="11">
                  <c:v>486.957605</c:v>
                </c:pt>
                <c:pt idx="12">
                  <c:v>195.257294</c:v>
                </c:pt>
                <c:pt idx="13">
                  <c:v>277.85241199999996</c:v>
                </c:pt>
                <c:pt idx="14">
                  <c:v>488.95379800000001</c:v>
                </c:pt>
                <c:pt idx="15">
                  <c:v>451.06973300000004</c:v>
                </c:pt>
                <c:pt idx="16">
                  <c:v>464.33131600000002</c:v>
                </c:pt>
                <c:pt idx="17">
                  <c:v>425.13455199999999</c:v>
                </c:pt>
                <c:pt idx="18">
                  <c:v>414.43899099999999</c:v>
                </c:pt>
                <c:pt idx="19">
                  <c:v>411.972196</c:v>
                </c:pt>
              </c:numCache>
            </c:numRef>
          </c:val>
          <c:extLst>
            <c:ext xmlns:c16="http://schemas.microsoft.com/office/drawing/2014/chart" uri="{C3380CC4-5D6E-409C-BE32-E72D297353CC}">
              <c16:uniqueId val="{00000004-4748-4C92-AE58-68E3E399B75B}"/>
            </c:ext>
          </c:extLst>
        </c:ser>
        <c:ser>
          <c:idx val="5"/>
          <c:order val="5"/>
          <c:tx>
            <c:strRef>
              <c:f>'3.1.1-график'!$B$10</c:f>
              <c:strCache>
                <c:ptCount val="1"/>
                <c:pt idx="0">
                  <c:v>5-санатты күмәнді активтер</c:v>
                </c:pt>
              </c:strCache>
            </c:strRef>
          </c:tx>
          <c:spPr>
            <a:solidFill>
              <a:srgbClr val="FF9900"/>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'3.1.1-график'!$C$10:$V$10</c:f>
              <c:numCache>
                <c:formatCode>#,##0</c:formatCode>
                <c:ptCount val="20"/>
                <c:pt idx="0">
                  <c:v>32.705089000000001</c:v>
                </c:pt>
                <c:pt idx="1">
                  <c:v>39.584738000000002</c:v>
                </c:pt>
                <c:pt idx="2">
                  <c:v>36.435707999999998</c:v>
                </c:pt>
                <c:pt idx="3">
                  <c:v>36.271687</c:v>
                </c:pt>
                <c:pt idx="4">
                  <c:v>86.394727000000003</c:v>
                </c:pt>
                <c:pt idx="5">
                  <c:v>101.278401</c:v>
                </c:pt>
                <c:pt idx="6">
                  <c:v>133.976111</c:v>
                </c:pt>
                <c:pt idx="7">
                  <c:v>111.30488600000001</c:v>
                </c:pt>
                <c:pt idx="8">
                  <c:v>205.478328</c:v>
                </c:pt>
                <c:pt idx="9">
                  <c:v>347.22287</c:v>
                </c:pt>
                <c:pt idx="10">
                  <c:v>656.994236</c:v>
                </c:pt>
                <c:pt idx="11">
                  <c:v>442.54148700000002</c:v>
                </c:pt>
                <c:pt idx="12">
                  <c:v>628.10548999999992</c:v>
                </c:pt>
                <c:pt idx="13">
                  <c:v>586.95085600000004</c:v>
                </c:pt>
                <c:pt idx="14">
                  <c:v>631.47918500000003</c:v>
                </c:pt>
                <c:pt idx="15">
                  <c:v>713.80955999999992</c:v>
                </c:pt>
                <c:pt idx="16">
                  <c:v>774.79085900000007</c:v>
                </c:pt>
                <c:pt idx="17">
                  <c:v>795.90765199999998</c:v>
                </c:pt>
                <c:pt idx="18">
                  <c:v>834.24402899999995</c:v>
                </c:pt>
                <c:pt idx="19">
                  <c:v>859.89961099999994</c:v>
                </c:pt>
              </c:numCache>
            </c:numRef>
          </c:val>
          <c:extLst>
            <c:ext xmlns:c16="http://schemas.microsoft.com/office/drawing/2014/chart" uri="{C3380CC4-5D6E-409C-BE32-E72D297353CC}">
              <c16:uniqueId val="{00000005-4748-4C92-AE58-68E3E399B75B}"/>
            </c:ext>
          </c:extLst>
        </c:ser>
        <c:ser>
          <c:idx val="6"/>
          <c:order val="6"/>
          <c:tx>
            <c:strRef>
              <c:f>'3.1.1-график'!$B$11</c:f>
              <c:strCache>
                <c:ptCount val="1"/>
                <c:pt idx="0">
                  <c:v>Үмітсіз активтер</c:v>
                </c:pt>
              </c:strCache>
            </c:strRef>
          </c:tx>
          <c:spPr>
            <a:solidFill>
              <a:srgbClr val="FF0000"/>
            </a:solidFill>
            <a:ln w="25400">
              <a:noFill/>
            </a:ln>
          </c:spPr>
          <c:cat>
            <c:strRef>
              <c:f>'3.1.1-график'!$C$4:$V$4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'3.1.1-график'!$C$11:$V$11</c:f>
              <c:numCache>
                <c:formatCode>#,##0</c:formatCode>
                <c:ptCount val="20"/>
                <c:pt idx="0">
                  <c:v>68.212392999999992</c:v>
                </c:pt>
                <c:pt idx="1">
                  <c:v>70.881614000000013</c:v>
                </c:pt>
                <c:pt idx="2">
                  <c:v>70.202760000000012</c:v>
                </c:pt>
                <c:pt idx="3">
                  <c:v>74.403420000000011</c:v>
                </c:pt>
                <c:pt idx="4">
                  <c:v>108.77273</c:v>
                </c:pt>
                <c:pt idx="5">
                  <c:v>145.04925800000001</c:v>
                </c:pt>
                <c:pt idx="6">
                  <c:v>178.887315</c:v>
                </c:pt>
                <c:pt idx="7">
                  <c:v>234.17808200000002</c:v>
                </c:pt>
                <c:pt idx="8">
                  <c:v>279.27050300000002</c:v>
                </c:pt>
                <c:pt idx="9">
                  <c:v>403.77458100000001</c:v>
                </c:pt>
                <c:pt idx="10">
                  <c:v>429.57062099999985</c:v>
                </c:pt>
                <c:pt idx="11">
                  <c:v>545.3251680000003</c:v>
                </c:pt>
                <c:pt idx="12">
                  <c:v>563.70477699999992</c:v>
                </c:pt>
                <c:pt idx="13">
                  <c:v>624.01737599999979</c:v>
                </c:pt>
                <c:pt idx="14">
                  <c:v>660.86807499999986</c:v>
                </c:pt>
                <c:pt idx="15">
                  <c:v>699.72103799999991</c:v>
                </c:pt>
                <c:pt idx="16">
                  <c:v>769.53359300000011</c:v>
                </c:pt>
                <c:pt idx="17">
                  <c:v>830.77769100000023</c:v>
                </c:pt>
                <c:pt idx="18">
                  <c:v>858.45926999999983</c:v>
                </c:pt>
                <c:pt idx="19">
                  <c:v>945.83547900000008</c:v>
                </c:pt>
              </c:numCache>
            </c:numRef>
          </c:val>
          <c:extLst>
            <c:ext xmlns:c16="http://schemas.microsoft.com/office/drawing/2014/chart" uri="{C3380CC4-5D6E-409C-BE32-E72D297353CC}">
              <c16:uniqueId val="{00000006-4748-4C92-AE58-68E3E399B75B}"/>
            </c:ext>
          </c:extLst>
        </c:ser>
        <c:dLbls>
          <c:showLegendKey val="0"/>
          <c:showVal val="0"/>
          <c:showCatName val="0"/>
          <c:showSerName val="0"/>
          <c:showPercent val="0"/>
          <c:showBubbleSize val="0"/>
        </c:dLbls>
        <c:axId val="406889888"/>
        <c:axId val="1"/>
      </c:areaChart>
      <c:lineChart>
        <c:grouping val="standard"/>
        <c:varyColors val="0"/>
        <c:ser>
          <c:idx val="7"/>
          <c:order val="7"/>
          <c:tx>
            <c:strRef>
              <c:f>'3.1.1-график'!$B$12</c:f>
              <c:strCache>
                <c:ptCount val="1"/>
                <c:pt idx="0">
                  <c:v>Тәуекел дәрежесі бойынша мөлшерленген активтер</c:v>
                </c:pt>
              </c:strCache>
            </c:strRef>
          </c:tx>
          <c:spPr>
            <a:ln w="12700">
              <a:solidFill>
                <a:srgbClr val="800080"/>
              </a:solidFill>
              <a:prstDash val="solid"/>
            </a:ln>
          </c:spPr>
          <c:marker>
            <c:symbol val="circle"/>
            <c:size val="4"/>
            <c:spPr>
              <a:solidFill>
                <a:srgbClr val="660066"/>
              </a:solidFill>
              <a:ln>
                <a:solidFill>
                  <a:srgbClr val="660066"/>
                </a:solidFill>
                <a:prstDash val="solid"/>
              </a:ln>
            </c:spPr>
          </c:marker>
          <c:val>
            <c:numRef>
              <c:f>'3.1.1-график'!$C$12:$V$12</c:f>
              <c:numCache>
                <c:formatCode>0.0</c:formatCode>
                <c:ptCount val="20"/>
                <c:pt idx="0">
                  <c:v>5024.4338678520016</c:v>
                </c:pt>
                <c:pt idx="1">
                  <c:v>5558.7985765350013</c:v>
                </c:pt>
                <c:pt idx="2">
                  <c:v>6461.3726880349977</c:v>
                </c:pt>
                <c:pt idx="3">
                  <c:v>7196.1506416559987</c:v>
                </c:pt>
                <c:pt idx="4">
                  <c:v>7428.2107049900042</c:v>
                </c:pt>
                <c:pt idx="5">
                  <c:v>7513.8908813639946</c:v>
                </c:pt>
                <c:pt idx="6">
                  <c:v>7666.9935532200006</c:v>
                </c:pt>
                <c:pt idx="7">
                  <c:v>7647.2238345190044</c:v>
                </c:pt>
                <c:pt idx="8">
                  <c:v>7647.6128471860011</c:v>
                </c:pt>
                <c:pt idx="9">
                  <c:v>8515.8384256679965</c:v>
                </c:pt>
                <c:pt idx="10">
                  <c:v>8016.4059225930041</c:v>
                </c:pt>
                <c:pt idx="11">
                  <c:v>8048.1499671989968</c:v>
                </c:pt>
                <c:pt idx="12">
                  <c:v>7385.7156965500017</c:v>
                </c:pt>
                <c:pt idx="13">
                  <c:v>7316.8142805110001</c:v>
                </c:pt>
                <c:pt idx="14">
                  <c:v>7609.1807487650049</c:v>
                </c:pt>
                <c:pt idx="15">
                  <c:v>7792.7273162649999</c:v>
                </c:pt>
                <c:pt idx="16">
                  <c:v>7939.7412707740014</c:v>
                </c:pt>
                <c:pt idx="17">
                  <c:v>7818.505585275203</c:v>
                </c:pt>
                <c:pt idx="18">
                  <c:v>8122.2628757480006</c:v>
                </c:pt>
                <c:pt idx="19">
                  <c:v>8611.5751723670001</c:v>
                </c:pt>
              </c:numCache>
            </c:numRef>
          </c:val>
          <c:smooth val="0"/>
          <c:extLst>
            <c:ext xmlns:c16="http://schemas.microsoft.com/office/drawing/2014/chart" uri="{C3380CC4-5D6E-409C-BE32-E72D297353CC}">
              <c16:uniqueId val="{00000007-4748-4C92-AE58-68E3E399B75B}"/>
            </c:ext>
          </c:extLst>
        </c:ser>
        <c:dLbls>
          <c:showLegendKey val="0"/>
          <c:showVal val="0"/>
          <c:showCatName val="0"/>
          <c:showSerName val="0"/>
          <c:showPercent val="0"/>
          <c:showBubbleSize val="0"/>
        </c:dLbls>
        <c:marker val="1"/>
        <c:smooth val="0"/>
        <c:axId val="406889888"/>
        <c:axId val="1"/>
      </c:lineChart>
      <c:catAx>
        <c:axId val="40688988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4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4876660341555973E-3"/>
              <c:y val="0.256173487573312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889888"/>
        <c:crosses val="autoZero"/>
        <c:crossBetween val="midCat"/>
      </c:valAx>
      <c:spPr>
        <a:solidFill>
          <a:srgbClr val="FFFFFF"/>
        </a:solidFill>
        <a:ln w="12700">
          <a:solidFill>
            <a:srgbClr val="808080"/>
          </a:solidFill>
          <a:prstDash val="solid"/>
        </a:ln>
      </c:spPr>
    </c:plotArea>
    <c:legend>
      <c:legendPos val="r"/>
      <c:layout>
        <c:manualLayout>
          <c:xMode val="edge"/>
          <c:yMode val="edge"/>
          <c:x val="1.1385199240986717E-2"/>
          <c:y val="0.68690203003636374"/>
          <c:w val="0.98102466793168885"/>
          <c:h val="0.300319957318224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1"/>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'3.1.2-график'!#REF!</c:f>
              <c:strCache>
                <c:ptCount val="1"/>
                <c:pt idx="0">
                  <c:v>Всего по банковской системе</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'3.1.2-график'!#REF!</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'3.1.2-график'!#REF!</c:f>
              <c:numCache>
                <c:formatCode>General</c:formatCode>
                <c:ptCount val="19"/>
                <c:pt idx="0">
                  <c:v>27.008309595124768</c:v>
                </c:pt>
                <c:pt idx="1">
                  <c:v>31.557128776577947</c:v>
                </c:pt>
                <c:pt idx="2">
                  <c:v>38.026772157771184</c:v>
                </c:pt>
                <c:pt idx="3">
                  <c:v>30.78318671624692</c:v>
                </c:pt>
                <c:pt idx="4">
                  <c:v>38.640147779489524</c:v>
                </c:pt>
                <c:pt idx="5">
                  <c:v>29.89915344651779</c:v>
                </c:pt>
                <c:pt idx="6">
                  <c:v>33.916503623837208</c:v>
                </c:pt>
                <c:pt idx="7">
                  <c:v>28.643555066416798</c:v>
                </c:pt>
                <c:pt idx="8">
                  <c:v>34.259065507279971</c:v>
                </c:pt>
                <c:pt idx="9">
                  <c:v>32.716490724223483</c:v>
                </c:pt>
                <c:pt idx="10">
                  <c:v>35.143614220287894</c:v>
                </c:pt>
                <c:pt idx="11">
                  <c:v>24.857895834435688</c:v>
                </c:pt>
                <c:pt idx="12">
                  <c:v>44.297129631988383</c:v>
                </c:pt>
                <c:pt idx="13">
                  <c:v>36.56045568009538</c:v>
                </c:pt>
                <c:pt idx="14">
                  <c:v>37.794331000713775</c:v>
                </c:pt>
                <c:pt idx="15">
                  <c:v>34.445153505524615</c:v>
                </c:pt>
                <c:pt idx="16">
                  <c:v>38.78042686975774</c:v>
                </c:pt>
                <c:pt idx="17">
                  <c:v>42.173512904141383</c:v>
                </c:pt>
                <c:pt idx="18">
                  <c:v>41.212551292785278</c:v>
                </c:pt>
              </c:numCache>
            </c:numRef>
          </c:val>
          <c:smooth val="0"/>
          <c:extLst>
            <c:ext xmlns:c16="http://schemas.microsoft.com/office/drawing/2014/chart" uri="{C3380CC4-5D6E-409C-BE32-E72D297353CC}">
              <c16:uniqueId val="{00000000-F29C-4457-A5AB-85A6DF6B35F4}"/>
            </c:ext>
          </c:extLst>
        </c:ser>
        <c:ser>
          <c:idx val="5"/>
          <c:order val="1"/>
          <c:tx>
            <c:strRef>
              <c:f>'3.1.2-график'!#REF!</c:f>
              <c:strCache>
                <c:ptCount val="1"/>
                <c:pt idx="0">
                  <c:v>Группа  1</c:v>
                </c:pt>
              </c:strCache>
            </c:strRef>
          </c:tx>
          <c:spPr>
            <a:ln w="25400">
              <a:solidFill>
                <a:srgbClr val="3366FF"/>
              </a:solidFill>
              <a:prstDash val="lgDash"/>
            </a:ln>
          </c:spPr>
          <c:marker>
            <c:symbol val="none"/>
          </c:marker>
          <c:cat>
            <c:strRef>
              <c:f>'3.1.2-график'!#REF!</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'3.1.2-график'!#REF!</c:f>
              <c:numCache>
                <c:formatCode>General</c:formatCode>
                <c:ptCount val="19"/>
                <c:pt idx="0">
                  <c:v>18.100546513040175</c:v>
                </c:pt>
                <c:pt idx="1">
                  <c:v>30.56362060715368</c:v>
                </c:pt>
                <c:pt idx="2">
                  <c:v>44.539302227680579</c:v>
                </c:pt>
                <c:pt idx="3">
                  <c:v>34.046751305695928</c:v>
                </c:pt>
                <c:pt idx="4">
                  <c:v>41.266837654093749</c:v>
                </c:pt>
                <c:pt idx="5">
                  <c:v>36.940250005738164</c:v>
                </c:pt>
                <c:pt idx="6">
                  <c:v>39.255516494131555</c:v>
                </c:pt>
                <c:pt idx="7">
                  <c:v>35.476648256725824</c:v>
                </c:pt>
                <c:pt idx="8">
                  <c:v>35.077965741739717</c:v>
                </c:pt>
                <c:pt idx="9">
                  <c:v>34.920927956778051</c:v>
                </c:pt>
                <c:pt idx="10">
                  <c:v>29.977589635860589</c:v>
                </c:pt>
                <c:pt idx="11">
                  <c:v>22.623893897720933</c:v>
                </c:pt>
                <c:pt idx="12">
                  <c:v>56.304557137985512</c:v>
                </c:pt>
                <c:pt idx="13">
                  <c:v>25.736938930900472</c:v>
                </c:pt>
                <c:pt idx="14">
                  <c:v>21.189085210260732</c:v>
                </c:pt>
                <c:pt idx="15">
                  <c:v>22.435948922964155</c:v>
                </c:pt>
                <c:pt idx="16">
                  <c:v>22.218216113341104</c:v>
                </c:pt>
                <c:pt idx="17">
                  <c:v>30.753375974028362</c:v>
                </c:pt>
                <c:pt idx="18">
                  <c:v>40.747909404017534</c:v>
                </c:pt>
              </c:numCache>
            </c:numRef>
          </c:val>
          <c:smooth val="0"/>
          <c:extLst>
            <c:ext xmlns:c16="http://schemas.microsoft.com/office/drawing/2014/chart" uri="{C3380CC4-5D6E-409C-BE32-E72D297353CC}">
              <c16:uniqueId val="{00000001-F29C-4457-A5AB-85A6DF6B35F4}"/>
            </c:ext>
          </c:extLst>
        </c:ser>
        <c:ser>
          <c:idx val="9"/>
          <c:order val="2"/>
          <c:tx>
            <c:strRef>
              <c:f>'3.1.2-график'!#REF!</c:f>
              <c:strCache>
                <c:ptCount val="1"/>
                <c:pt idx="0">
                  <c:v>Группа  2</c:v>
                </c:pt>
              </c:strCache>
            </c:strRef>
          </c:tx>
          <c:spPr>
            <a:ln w="25400">
              <a:solidFill>
                <a:srgbClr val="3366FF"/>
              </a:solidFill>
              <a:prstDash val="sysDash"/>
            </a:ln>
          </c:spPr>
          <c:marker>
            <c:symbol val="none"/>
          </c:marker>
          <c:cat>
            <c:strRef>
              <c:f>'3.1.2-график'!#REF!</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'3.1.2-график'!#REF!</c:f>
              <c:numCache>
                <c:formatCode>General</c:formatCode>
                <c:ptCount val="19"/>
                <c:pt idx="0">
                  <c:v>29.580003918421056</c:v>
                </c:pt>
                <c:pt idx="1">
                  <c:v>30.753646547290913</c:v>
                </c:pt>
                <c:pt idx="2">
                  <c:v>34.805314922813416</c:v>
                </c:pt>
                <c:pt idx="3">
                  <c:v>28.161626744071267</c:v>
                </c:pt>
                <c:pt idx="4">
                  <c:v>35.333809012466816</c:v>
                </c:pt>
                <c:pt idx="5">
                  <c:v>23.925837748769645</c:v>
                </c:pt>
                <c:pt idx="6">
                  <c:v>30.144416462748481</c:v>
                </c:pt>
                <c:pt idx="7">
                  <c:v>24.018811262098534</c:v>
                </c:pt>
                <c:pt idx="8">
                  <c:v>31.758271709391373</c:v>
                </c:pt>
                <c:pt idx="9">
                  <c:v>30.995250592905421</c:v>
                </c:pt>
                <c:pt idx="10">
                  <c:v>36.393485022674987</c:v>
                </c:pt>
                <c:pt idx="11">
                  <c:v>22.181187150524433</c:v>
                </c:pt>
                <c:pt idx="12">
                  <c:v>37.074732636361624</c:v>
                </c:pt>
                <c:pt idx="13">
                  <c:v>38.639667645269974</c:v>
                </c:pt>
                <c:pt idx="14">
                  <c:v>42.516414378194618</c:v>
                </c:pt>
                <c:pt idx="15">
                  <c:v>37.489716489312066</c:v>
                </c:pt>
                <c:pt idx="16">
                  <c:v>43.859540162529662</c:v>
                </c:pt>
                <c:pt idx="17">
                  <c:v>44.749785006702481</c:v>
                </c:pt>
                <c:pt idx="18">
                  <c:v>40.508506567641071</c:v>
                </c:pt>
              </c:numCache>
            </c:numRef>
          </c:val>
          <c:smooth val="0"/>
          <c:extLst>
            <c:ext xmlns:c16="http://schemas.microsoft.com/office/drawing/2014/chart" uri="{C3380CC4-5D6E-409C-BE32-E72D297353CC}">
              <c16:uniqueId val="{00000002-F29C-4457-A5AB-85A6DF6B35F4}"/>
            </c:ext>
          </c:extLst>
        </c:ser>
        <c:ser>
          <c:idx val="13"/>
          <c:order val="3"/>
          <c:tx>
            <c:strRef>
              <c:f>'3.1.2-график'!#REF!</c:f>
              <c:strCache>
                <c:ptCount val="1"/>
                <c:pt idx="0">
                  <c:v>Группа  3</c:v>
                </c:pt>
              </c:strCache>
            </c:strRef>
          </c:tx>
          <c:spPr>
            <a:ln w="25400">
              <a:pattFill prst="pct75">
                <a:fgClr>
                  <a:srgbClr val="3366FF"/>
                </a:fgClr>
                <a:bgClr>
                  <a:srgbClr val="FFFFFF"/>
                </a:bgClr>
              </a:pattFill>
              <a:prstDash val="solid"/>
            </a:ln>
          </c:spPr>
          <c:marker>
            <c:symbol val="none"/>
          </c:marker>
          <c:cat>
            <c:strRef>
              <c:f>'3.1.2-график'!#REF!</c:f>
              <c:strCache>
                <c:ptCount val="19"/>
                <c:pt idx="0">
                  <c:v> 01.04.2006</c:v>
                </c:pt>
                <c:pt idx="1">
                  <c:v>01.07.2006</c:v>
                </c:pt>
                <c:pt idx="2">
                  <c:v>01.10.2006</c:v>
                </c:pt>
                <c:pt idx="3">
                  <c:v> 01.01.2007</c:v>
                </c:pt>
                <c:pt idx="4">
                  <c:v> 01.04.2007</c:v>
                </c:pt>
                <c:pt idx="5">
                  <c:v>01.07.2007</c:v>
                </c:pt>
                <c:pt idx="6">
                  <c:v>01.10.2007</c:v>
                </c:pt>
                <c:pt idx="7">
                  <c:v>01.01.2008</c:v>
                </c:pt>
                <c:pt idx="8">
                  <c:v>01.04.2008</c:v>
                </c:pt>
                <c:pt idx="9">
                  <c:v>01.07.2008</c:v>
                </c:pt>
                <c:pt idx="10">
                  <c:v>01.10.2008</c:v>
                </c:pt>
                <c:pt idx="11">
                  <c:v>01.01.2009</c:v>
                </c:pt>
                <c:pt idx="12">
                  <c:v>01.04.2009</c:v>
                </c:pt>
                <c:pt idx="13">
                  <c:v>01.07.2009</c:v>
                </c:pt>
                <c:pt idx="14">
                  <c:v>01.10.2009</c:v>
                </c:pt>
                <c:pt idx="15">
                  <c:v>01.01.2010</c:v>
                </c:pt>
                <c:pt idx="16">
                  <c:v>01.04.2010</c:v>
                </c:pt>
                <c:pt idx="17">
                  <c:v>01.07.2010</c:v>
                </c:pt>
                <c:pt idx="18">
                  <c:v>01.10.2010</c:v>
                </c:pt>
              </c:strCache>
            </c:strRef>
          </c:cat>
          <c:val>
            <c:numRef>
              <c:f>'3.1.2-график'!#REF!</c:f>
              <c:numCache>
                <c:formatCode>General</c:formatCode>
                <c:ptCount val="19"/>
                <c:pt idx="0">
                  <c:v>41.7995498168669</c:v>
                </c:pt>
                <c:pt idx="1">
                  <c:v>42.951933338005517</c:v>
                </c:pt>
                <c:pt idx="2">
                  <c:v>42.697134990146637</c:v>
                </c:pt>
                <c:pt idx="3">
                  <c:v>46.533153773000471</c:v>
                </c:pt>
                <c:pt idx="4">
                  <c:v>57.399277468946067</c:v>
                </c:pt>
                <c:pt idx="5">
                  <c:v>66.120554631435553</c:v>
                </c:pt>
                <c:pt idx="6">
                  <c:v>49.722605341708274</c:v>
                </c:pt>
                <c:pt idx="7">
                  <c:v>47.850635372461937</c:v>
                </c:pt>
                <c:pt idx="8">
                  <c:v>51.009391985893039</c:v>
                </c:pt>
                <c:pt idx="9">
                  <c:v>35.975110169945822</c:v>
                </c:pt>
                <c:pt idx="10">
                  <c:v>42.870620093592784</c:v>
                </c:pt>
                <c:pt idx="11">
                  <c:v>51.885361857182119</c:v>
                </c:pt>
                <c:pt idx="12">
                  <c:v>58.312407911614081</c:v>
                </c:pt>
                <c:pt idx="13">
                  <c:v>58.652290834145681</c:v>
                </c:pt>
                <c:pt idx="14">
                  <c:v>56.32934598189582</c:v>
                </c:pt>
                <c:pt idx="15">
                  <c:v>52.007922729418588</c:v>
                </c:pt>
                <c:pt idx="16">
                  <c:v>51.065298677769334</c:v>
                </c:pt>
                <c:pt idx="17">
                  <c:v>53.688494097486881</c:v>
                </c:pt>
                <c:pt idx="18">
                  <c:v>45.601014483841965</c:v>
                </c:pt>
              </c:numCache>
            </c:numRef>
          </c:val>
          <c:smooth val="0"/>
          <c:extLst>
            <c:ext xmlns:c16="http://schemas.microsoft.com/office/drawing/2014/chart" uri="{C3380CC4-5D6E-409C-BE32-E72D297353CC}">
              <c16:uniqueId val="{00000003-F29C-4457-A5AB-85A6DF6B35F4}"/>
            </c:ext>
          </c:extLst>
        </c:ser>
        <c:dLbls>
          <c:showLegendKey val="0"/>
          <c:showVal val="0"/>
          <c:showCatName val="0"/>
          <c:showSerName val="0"/>
          <c:showPercent val="0"/>
          <c:showBubbleSize val="0"/>
        </c:dLbls>
        <c:marker val="1"/>
        <c:smooth val="0"/>
        <c:axId val="406890544"/>
        <c:axId val="1"/>
      </c:lineChart>
      <c:catAx>
        <c:axId val="40689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7035832477462053E-2"/>
              <c:y val="0.31818175412637179"/>
            </c:manualLayout>
          </c:layout>
          <c:overlay val="0"/>
          <c:spPr>
            <a:noFill/>
            <a:ln w="25400">
              <a:noFill/>
            </a:ln>
          </c:spPr>
        </c:title>
        <c:numFmt formatCode="#,##0_ ;\-#,##0\ "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890544"/>
        <c:crosses val="autoZero"/>
        <c:crossBetween val="between"/>
        <c:majorUnit val="20"/>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2704302131789"/>
          <c:y val="4.2813583517248177E-2"/>
          <c:w val="0.85560804232677246"/>
          <c:h val="0.59633205613309959"/>
        </c:manualLayout>
      </c:layout>
      <c:areaChart>
        <c:grouping val="stacked"/>
        <c:varyColors val="0"/>
        <c:ser>
          <c:idx val="0"/>
          <c:order val="0"/>
          <c:tx>
            <c:strRef>
              <c:f>'3.1.2-график'!$B$5</c:f>
              <c:strCache>
                <c:ptCount val="1"/>
                <c:pt idx="0">
                  <c:v>Стандартты активтер</c:v>
                </c:pt>
              </c:strCache>
            </c:strRef>
          </c:tx>
          <c:spPr>
            <a:solidFill>
              <a:srgbClr val="3366FF"/>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'3.1.2-график'!$C$5:$V$5</c:f>
              <c:numCache>
                <c:formatCode>#,##0</c:formatCode>
                <c:ptCount val="20"/>
                <c:pt idx="0">
                  <c:v>2970.4665519999999</c:v>
                </c:pt>
                <c:pt idx="1">
                  <c:v>3597.799035</c:v>
                </c:pt>
                <c:pt idx="2">
                  <c:v>3547.0904949999999</c:v>
                </c:pt>
                <c:pt idx="3">
                  <c:v>2949.9189970000002</c:v>
                </c:pt>
                <c:pt idx="4">
                  <c:v>3031.7591120000002</c:v>
                </c:pt>
                <c:pt idx="5">
                  <c:v>3666.4142270000002</c:v>
                </c:pt>
                <c:pt idx="6">
                  <c:v>3424.3666750000002</c:v>
                </c:pt>
                <c:pt idx="7">
                  <c:v>3894.1864070000001</c:v>
                </c:pt>
                <c:pt idx="8">
                  <c:v>3652.6844930000002</c:v>
                </c:pt>
                <c:pt idx="9">
                  <c:v>4121.3525650000001</c:v>
                </c:pt>
                <c:pt idx="10">
                  <c:v>3615.3304010000002</c:v>
                </c:pt>
                <c:pt idx="11">
                  <c:v>3089.5930629999998</c:v>
                </c:pt>
                <c:pt idx="12">
                  <c:v>2699.5122240000001</c:v>
                </c:pt>
                <c:pt idx="13">
                  <c:v>2232.3955810000002</c:v>
                </c:pt>
                <c:pt idx="14">
                  <c:v>1955.7899950000001</c:v>
                </c:pt>
                <c:pt idx="15">
                  <c:v>1255.062361</c:v>
                </c:pt>
                <c:pt idx="16">
                  <c:v>1178.8455200000001</c:v>
                </c:pt>
                <c:pt idx="17">
                  <c:v>1234.440147</c:v>
                </c:pt>
                <c:pt idx="18">
                  <c:v>1209.6782900000001</c:v>
                </c:pt>
                <c:pt idx="19">
                  <c:v>1191.461362</c:v>
                </c:pt>
              </c:numCache>
            </c:numRef>
          </c:val>
          <c:extLst>
            <c:ext xmlns:c16="http://schemas.microsoft.com/office/drawing/2014/chart" uri="{C3380CC4-5D6E-409C-BE32-E72D297353CC}">
              <c16:uniqueId val="{00000000-695E-49BC-8F65-E8F128554294}"/>
            </c:ext>
          </c:extLst>
        </c:ser>
        <c:ser>
          <c:idx val="1"/>
          <c:order val="1"/>
          <c:tx>
            <c:strRef>
              <c:f>'3.1.2-график'!$B$6</c:f>
              <c:strCache>
                <c:ptCount val="1"/>
                <c:pt idx="0">
                  <c:v>1-санатты күмәнді активтер</c:v>
                </c:pt>
              </c:strCache>
            </c:strRef>
          </c:tx>
          <c:spPr>
            <a:solidFill>
              <a:srgbClr val="33CCCC"/>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'3.1.2-график'!$C$6:$V$6</c:f>
              <c:numCache>
                <c:formatCode>#,##0</c:formatCode>
                <c:ptCount val="20"/>
                <c:pt idx="0">
                  <c:v>712.06550200000004</c:v>
                </c:pt>
                <c:pt idx="1">
                  <c:v>146.49743900000001</c:v>
                </c:pt>
                <c:pt idx="2">
                  <c:v>1509.196171</c:v>
                </c:pt>
                <c:pt idx="3">
                  <c:v>1624.955289</c:v>
                </c:pt>
                <c:pt idx="4">
                  <c:v>1683.9265909999999</c:v>
                </c:pt>
                <c:pt idx="5">
                  <c:v>1235.7145740000001</c:v>
                </c:pt>
                <c:pt idx="6">
                  <c:v>1667.0159839999999</c:v>
                </c:pt>
                <c:pt idx="7">
                  <c:v>1210.627315</c:v>
                </c:pt>
                <c:pt idx="8">
                  <c:v>946.50303799999995</c:v>
                </c:pt>
                <c:pt idx="9">
                  <c:v>1006.256589</c:v>
                </c:pt>
                <c:pt idx="10">
                  <c:v>251.757676</c:v>
                </c:pt>
                <c:pt idx="11">
                  <c:v>169.014512</c:v>
                </c:pt>
                <c:pt idx="12">
                  <c:v>209.41129900000001</c:v>
                </c:pt>
                <c:pt idx="13">
                  <c:v>239.001766</c:v>
                </c:pt>
                <c:pt idx="14">
                  <c:v>241.213526</c:v>
                </c:pt>
                <c:pt idx="15">
                  <c:v>492.57826799999998</c:v>
                </c:pt>
                <c:pt idx="16">
                  <c:v>500.95468499999998</c:v>
                </c:pt>
                <c:pt idx="17">
                  <c:v>434.225368</c:v>
                </c:pt>
                <c:pt idx="18">
                  <c:v>452.79427199999998</c:v>
                </c:pt>
                <c:pt idx="19">
                  <c:v>411.191506</c:v>
                </c:pt>
              </c:numCache>
            </c:numRef>
          </c:val>
          <c:extLst>
            <c:ext xmlns:c16="http://schemas.microsoft.com/office/drawing/2014/chart" uri="{C3380CC4-5D6E-409C-BE32-E72D297353CC}">
              <c16:uniqueId val="{00000001-695E-49BC-8F65-E8F128554294}"/>
            </c:ext>
          </c:extLst>
        </c:ser>
        <c:ser>
          <c:idx val="2"/>
          <c:order val="2"/>
          <c:tx>
            <c:strRef>
              <c:f>'3.1.2-график'!$B$7</c:f>
              <c:strCache>
                <c:ptCount val="1"/>
                <c:pt idx="0">
                  <c:v>2-санатты күмәнді активтер</c:v>
                </c:pt>
              </c:strCache>
            </c:strRef>
          </c:tx>
          <c:spPr>
            <a:solidFill>
              <a:srgbClr val="008000"/>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'3.1.2-график'!$C$7:$V$7</c:f>
              <c:numCache>
                <c:formatCode>#,##0</c:formatCode>
                <c:ptCount val="20"/>
                <c:pt idx="0">
                  <c:v>72.428253999999995</c:v>
                </c:pt>
                <c:pt idx="1">
                  <c:v>64.081221999999997</c:v>
                </c:pt>
                <c:pt idx="2">
                  <c:v>24.421001</c:v>
                </c:pt>
                <c:pt idx="3">
                  <c:v>308.20854200000002</c:v>
                </c:pt>
                <c:pt idx="4">
                  <c:v>297.48456700000003</c:v>
                </c:pt>
                <c:pt idx="5">
                  <c:v>292.15342800000002</c:v>
                </c:pt>
                <c:pt idx="6">
                  <c:v>72.955366999999995</c:v>
                </c:pt>
                <c:pt idx="7">
                  <c:v>69.292610999999994</c:v>
                </c:pt>
                <c:pt idx="8">
                  <c:v>80.151409000000001</c:v>
                </c:pt>
                <c:pt idx="9">
                  <c:v>267.98915399999998</c:v>
                </c:pt>
                <c:pt idx="10">
                  <c:v>54.820295000000002</c:v>
                </c:pt>
                <c:pt idx="11">
                  <c:v>28.759050999999999</c:v>
                </c:pt>
                <c:pt idx="12">
                  <c:v>32.271656</c:v>
                </c:pt>
                <c:pt idx="13">
                  <c:v>22.380233</c:v>
                </c:pt>
                <c:pt idx="14">
                  <c:v>19.541326999999999</c:v>
                </c:pt>
                <c:pt idx="15">
                  <c:v>13.700279</c:v>
                </c:pt>
                <c:pt idx="16">
                  <c:v>5.0949369999999998</c:v>
                </c:pt>
                <c:pt idx="17">
                  <c:v>103.24372</c:v>
                </c:pt>
                <c:pt idx="18">
                  <c:v>100.503964</c:v>
                </c:pt>
                <c:pt idx="19">
                  <c:v>98.954189</c:v>
                </c:pt>
              </c:numCache>
            </c:numRef>
          </c:val>
          <c:extLst>
            <c:ext xmlns:c16="http://schemas.microsoft.com/office/drawing/2014/chart" uri="{C3380CC4-5D6E-409C-BE32-E72D297353CC}">
              <c16:uniqueId val="{00000002-695E-49BC-8F65-E8F128554294}"/>
            </c:ext>
          </c:extLst>
        </c:ser>
        <c:ser>
          <c:idx val="3"/>
          <c:order val="3"/>
          <c:tx>
            <c:strRef>
              <c:f>'3.1.2-график'!$B$8</c:f>
              <c:strCache>
                <c:ptCount val="1"/>
                <c:pt idx="0">
                  <c:v>3-санатты күмәнді активтер</c:v>
                </c:pt>
              </c:strCache>
            </c:strRef>
          </c:tx>
          <c:spPr>
            <a:solidFill>
              <a:srgbClr val="00FF00"/>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'3.1.2-график'!$C$8:$V$8</c:f>
              <c:numCache>
                <c:formatCode>#,##0</c:formatCode>
                <c:ptCount val="20"/>
                <c:pt idx="0">
                  <c:v>68.662450000000007</c:v>
                </c:pt>
                <c:pt idx="1">
                  <c:v>24.838899000000001</c:v>
                </c:pt>
                <c:pt idx="2">
                  <c:v>66.048308000000006</c:v>
                </c:pt>
                <c:pt idx="3">
                  <c:v>38.057369999999999</c:v>
                </c:pt>
                <c:pt idx="4">
                  <c:v>151.742929</c:v>
                </c:pt>
                <c:pt idx="5">
                  <c:v>142.847534</c:v>
                </c:pt>
                <c:pt idx="6">
                  <c:v>332.39905599999997</c:v>
                </c:pt>
                <c:pt idx="7">
                  <c:v>285.33344199999999</c:v>
                </c:pt>
                <c:pt idx="8">
                  <c:v>427.77560599999998</c:v>
                </c:pt>
                <c:pt idx="9">
                  <c:v>481.02191599999998</c:v>
                </c:pt>
                <c:pt idx="10">
                  <c:v>91.462151000000006</c:v>
                </c:pt>
                <c:pt idx="11">
                  <c:v>210.23789300000001</c:v>
                </c:pt>
                <c:pt idx="12">
                  <c:v>348.99873300000002</c:v>
                </c:pt>
                <c:pt idx="13">
                  <c:v>188.07047600000001</c:v>
                </c:pt>
                <c:pt idx="14">
                  <c:v>180.380381</c:v>
                </c:pt>
                <c:pt idx="15">
                  <c:v>102.638228</c:v>
                </c:pt>
                <c:pt idx="16">
                  <c:v>115.80321499999999</c:v>
                </c:pt>
                <c:pt idx="17">
                  <c:v>75.421424999999999</c:v>
                </c:pt>
                <c:pt idx="18">
                  <c:v>72.299727000000004</c:v>
                </c:pt>
                <c:pt idx="19">
                  <c:v>34.838422999999999</c:v>
                </c:pt>
              </c:numCache>
            </c:numRef>
          </c:val>
          <c:extLst>
            <c:ext xmlns:c16="http://schemas.microsoft.com/office/drawing/2014/chart" uri="{C3380CC4-5D6E-409C-BE32-E72D297353CC}">
              <c16:uniqueId val="{00000003-695E-49BC-8F65-E8F128554294}"/>
            </c:ext>
          </c:extLst>
        </c:ser>
        <c:ser>
          <c:idx val="4"/>
          <c:order val="4"/>
          <c:tx>
            <c:strRef>
              <c:f>'3.1.2-график'!$B$9</c:f>
              <c:strCache>
                <c:ptCount val="1"/>
                <c:pt idx="0">
                  <c:v>4-санатты күмәнді активтер</c:v>
                </c:pt>
              </c:strCache>
            </c:strRef>
          </c:tx>
          <c:spPr>
            <a:solidFill>
              <a:srgbClr val="FFFF00"/>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'3.1.2-график'!$C$9:$V$9</c:f>
              <c:numCache>
                <c:formatCode>#,##0</c:formatCode>
                <c:ptCount val="20"/>
                <c:pt idx="0">
                  <c:v>22.922294000000001</c:v>
                </c:pt>
                <c:pt idx="1">
                  <c:v>29.32733</c:v>
                </c:pt>
                <c:pt idx="2">
                  <c:v>9.1240579999999998</c:v>
                </c:pt>
                <c:pt idx="3">
                  <c:v>30.751463000000001</c:v>
                </c:pt>
                <c:pt idx="4">
                  <c:v>28.304067</c:v>
                </c:pt>
                <c:pt idx="5">
                  <c:v>111.796947</c:v>
                </c:pt>
                <c:pt idx="6">
                  <c:v>39.216239999999999</c:v>
                </c:pt>
                <c:pt idx="7">
                  <c:v>33.682999000000002</c:v>
                </c:pt>
                <c:pt idx="8">
                  <c:v>61.284509999999997</c:v>
                </c:pt>
                <c:pt idx="9">
                  <c:v>338.69850500000001</c:v>
                </c:pt>
                <c:pt idx="10">
                  <c:v>56.994027000000003</c:v>
                </c:pt>
                <c:pt idx="11">
                  <c:v>35.753990000000002</c:v>
                </c:pt>
                <c:pt idx="12">
                  <c:v>34.679363000000002</c:v>
                </c:pt>
                <c:pt idx="13">
                  <c:v>46.188642000000002</c:v>
                </c:pt>
                <c:pt idx="14">
                  <c:v>39.460507</c:v>
                </c:pt>
                <c:pt idx="15">
                  <c:v>94.122310999999996</c:v>
                </c:pt>
                <c:pt idx="16">
                  <c:v>29.611293</c:v>
                </c:pt>
                <c:pt idx="17">
                  <c:v>44.387338</c:v>
                </c:pt>
                <c:pt idx="18">
                  <c:v>41.128301999999998</c:v>
                </c:pt>
                <c:pt idx="19">
                  <c:v>35.781547000000003</c:v>
                </c:pt>
              </c:numCache>
            </c:numRef>
          </c:val>
          <c:extLst>
            <c:ext xmlns:c16="http://schemas.microsoft.com/office/drawing/2014/chart" uri="{C3380CC4-5D6E-409C-BE32-E72D297353CC}">
              <c16:uniqueId val="{00000004-695E-49BC-8F65-E8F128554294}"/>
            </c:ext>
          </c:extLst>
        </c:ser>
        <c:ser>
          <c:idx val="5"/>
          <c:order val="5"/>
          <c:tx>
            <c:strRef>
              <c:f>'3.1.2-график'!$B$10</c:f>
              <c:strCache>
                <c:ptCount val="1"/>
                <c:pt idx="0">
                  <c:v>5-санатты күмәнді активтер</c:v>
                </c:pt>
              </c:strCache>
            </c:strRef>
          </c:tx>
          <c:spPr>
            <a:solidFill>
              <a:srgbClr val="FF9900"/>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'3.1.2-график'!$C$10:$V$10</c:f>
              <c:numCache>
                <c:formatCode>#,##0</c:formatCode>
                <c:ptCount val="20"/>
                <c:pt idx="0">
                  <c:v>18.553787</c:v>
                </c:pt>
                <c:pt idx="1">
                  <c:v>19.059524</c:v>
                </c:pt>
                <c:pt idx="2">
                  <c:v>20.107135</c:v>
                </c:pt>
                <c:pt idx="3">
                  <c:v>9.0852540000000008</c:v>
                </c:pt>
                <c:pt idx="4">
                  <c:v>22.337778</c:v>
                </c:pt>
                <c:pt idx="5">
                  <c:v>42.219287999999999</c:v>
                </c:pt>
                <c:pt idx="6">
                  <c:v>36.647604000000001</c:v>
                </c:pt>
                <c:pt idx="7">
                  <c:v>94.282499000000001</c:v>
                </c:pt>
                <c:pt idx="8">
                  <c:v>52.343445000000003</c:v>
                </c:pt>
                <c:pt idx="9">
                  <c:v>277.503987</c:v>
                </c:pt>
                <c:pt idx="10">
                  <c:v>344.52700199999998</c:v>
                </c:pt>
                <c:pt idx="11">
                  <c:v>82.656771000000006</c:v>
                </c:pt>
                <c:pt idx="12">
                  <c:v>80.122377999999998</c:v>
                </c:pt>
                <c:pt idx="13">
                  <c:v>127.929131</c:v>
                </c:pt>
                <c:pt idx="14">
                  <c:v>146.691507</c:v>
                </c:pt>
                <c:pt idx="15">
                  <c:v>393.74698699999999</c:v>
                </c:pt>
                <c:pt idx="16">
                  <c:v>493.905529</c:v>
                </c:pt>
                <c:pt idx="17">
                  <c:v>484.88827600000002</c:v>
                </c:pt>
                <c:pt idx="18">
                  <c:v>487.16817500000002</c:v>
                </c:pt>
                <c:pt idx="19">
                  <c:v>712.37635299999999</c:v>
                </c:pt>
              </c:numCache>
            </c:numRef>
          </c:val>
          <c:extLst>
            <c:ext xmlns:c16="http://schemas.microsoft.com/office/drawing/2014/chart" uri="{C3380CC4-5D6E-409C-BE32-E72D297353CC}">
              <c16:uniqueId val="{00000005-695E-49BC-8F65-E8F128554294}"/>
            </c:ext>
          </c:extLst>
        </c:ser>
        <c:ser>
          <c:idx val="6"/>
          <c:order val="6"/>
          <c:tx>
            <c:strRef>
              <c:f>'3.1.2-график'!$B$11</c:f>
              <c:strCache>
                <c:ptCount val="1"/>
                <c:pt idx="0">
                  <c:v>Үмітсіз активтер</c:v>
                </c:pt>
              </c:strCache>
            </c:strRef>
          </c:tx>
          <c:spPr>
            <a:solidFill>
              <a:srgbClr val="FF0000"/>
            </a:solidFill>
            <a:ln w="25400">
              <a:noFill/>
            </a:ln>
          </c:spP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'3.1.2-график'!$C$11:$V$11</c:f>
              <c:numCache>
                <c:formatCode>#,##0</c:formatCode>
                <c:ptCount val="20"/>
                <c:pt idx="0">
                  <c:v>29.643826000000001</c:v>
                </c:pt>
                <c:pt idx="1">
                  <c:v>40.660463999999997</c:v>
                </c:pt>
                <c:pt idx="2">
                  <c:v>20.972394000000001</c:v>
                </c:pt>
                <c:pt idx="3">
                  <c:v>33.215201</c:v>
                </c:pt>
                <c:pt idx="4">
                  <c:v>31.479199999999999</c:v>
                </c:pt>
                <c:pt idx="5">
                  <c:v>48.951675000000002</c:v>
                </c:pt>
                <c:pt idx="6">
                  <c:v>67.237516999999997</c:v>
                </c:pt>
                <c:pt idx="7">
                  <c:v>74.420659000000001</c:v>
                </c:pt>
                <c:pt idx="8">
                  <c:v>133.96355</c:v>
                </c:pt>
                <c:pt idx="9">
                  <c:v>322.34997299999998</c:v>
                </c:pt>
                <c:pt idx="10">
                  <c:v>2254.281751</c:v>
                </c:pt>
                <c:pt idx="11">
                  <c:v>2898.6267039999998</c:v>
                </c:pt>
                <c:pt idx="12">
                  <c:v>2815.3210389999999</c:v>
                </c:pt>
                <c:pt idx="13">
                  <c:v>2646.5369230000001</c:v>
                </c:pt>
                <c:pt idx="14">
                  <c:v>2242.2961740000001</c:v>
                </c:pt>
                <c:pt idx="15">
                  <c:v>1806.6343549999999</c:v>
                </c:pt>
                <c:pt idx="16">
                  <c:v>1356.1538310000001</c:v>
                </c:pt>
                <c:pt idx="17">
                  <c:v>1354.0374099999999</c:v>
                </c:pt>
                <c:pt idx="18">
                  <c:v>1385.4427780000001</c:v>
                </c:pt>
                <c:pt idx="19">
                  <c:v>1624.122556</c:v>
                </c:pt>
              </c:numCache>
            </c:numRef>
          </c:val>
          <c:extLst>
            <c:ext xmlns:c16="http://schemas.microsoft.com/office/drawing/2014/chart" uri="{C3380CC4-5D6E-409C-BE32-E72D297353CC}">
              <c16:uniqueId val="{00000006-695E-49BC-8F65-E8F128554294}"/>
            </c:ext>
          </c:extLst>
        </c:ser>
        <c:dLbls>
          <c:showLegendKey val="0"/>
          <c:showVal val="0"/>
          <c:showCatName val="0"/>
          <c:showSerName val="0"/>
          <c:showPercent val="0"/>
          <c:showBubbleSize val="0"/>
        </c:dLbls>
        <c:axId val="406895464"/>
        <c:axId val="1"/>
      </c:areaChart>
      <c:lineChart>
        <c:grouping val="standard"/>
        <c:varyColors val="0"/>
        <c:ser>
          <c:idx val="7"/>
          <c:order val="7"/>
          <c:tx>
            <c:strRef>
              <c:f>'3.1.2-график'!$B$12</c:f>
              <c:strCache>
                <c:ptCount val="1"/>
                <c:pt idx="0">
                  <c:v>Тәуекел дәрежесі бойынша мөлшерленген активтер</c:v>
                </c:pt>
              </c:strCache>
            </c:strRef>
          </c:tx>
          <c:spPr>
            <a:ln w="25400">
              <a:solidFill>
                <a:srgbClr val="800080"/>
              </a:solidFill>
              <a:prstDash val="solid"/>
            </a:ln>
          </c:spPr>
          <c:marker>
            <c:symbol val="star"/>
            <c:size val="7"/>
            <c:spPr>
              <a:noFill/>
              <a:ln>
                <a:solidFill>
                  <a:srgbClr val="800080"/>
                </a:solidFill>
                <a:prstDash val="solid"/>
              </a:ln>
            </c:spPr>
          </c:marker>
          <c:cat>
            <c:strRef>
              <c:f>'3.1.2-график'!$C$4:$V$4</c:f>
              <c:strCache>
                <c:ptCount val="20"/>
                <c:pt idx="0">
                  <c:v>қаң.2007</c:v>
                </c:pt>
                <c:pt idx="1">
                  <c:v>сәу.2007</c:v>
                </c:pt>
                <c:pt idx="2">
                  <c:v>шіл.2007</c:v>
                </c:pt>
                <c:pt idx="3">
                  <c:v>қаз.2007</c:v>
                </c:pt>
                <c:pt idx="4">
                  <c:v>қаң.2008</c:v>
                </c:pt>
                <c:pt idx="5">
                  <c:v>сәу.2008</c:v>
                </c:pt>
                <c:pt idx="6">
                  <c:v>шіл.2008</c:v>
                </c:pt>
                <c:pt idx="7">
                  <c:v>қаз.2008</c:v>
                </c:pt>
                <c:pt idx="8">
                  <c:v>қаң.2009</c:v>
                </c:pt>
                <c:pt idx="9">
                  <c:v>сәу.2009</c:v>
                </c:pt>
                <c:pt idx="10">
                  <c:v>шіл.2009</c:v>
                </c:pt>
                <c:pt idx="11">
                  <c:v>қаз.2009</c:v>
                </c:pt>
                <c:pt idx="12">
                  <c:v>қаң.2010</c:v>
                </c:pt>
                <c:pt idx="13">
                  <c:v>сәу.2010</c:v>
                </c:pt>
                <c:pt idx="14">
                  <c:v>шіл.2010</c:v>
                </c:pt>
                <c:pt idx="15">
                  <c:v>қаз.2010</c:v>
                </c:pt>
                <c:pt idx="16">
                  <c:v>қаң.2011</c:v>
                </c:pt>
                <c:pt idx="17">
                  <c:v>сәу.2011</c:v>
                </c:pt>
                <c:pt idx="18">
                  <c:v>шіл.2011</c:v>
                </c:pt>
                <c:pt idx="19">
                  <c:v>қаз.2011</c:v>
                </c:pt>
              </c:strCache>
            </c:strRef>
          </c:cat>
          <c:val>
            <c:numRef>
              <c:f>'3.1.2-график'!$C$12:$V$12</c:f>
              <c:numCache>
                <c:formatCode>0.0</c:formatCode>
                <c:ptCount val="20"/>
                <c:pt idx="0">
                  <c:v>2861.7031814940001</c:v>
                </c:pt>
                <c:pt idx="1">
                  <c:v>3309.1357489379998</c:v>
                </c:pt>
                <c:pt idx="2">
                  <c:v>4276.8831974249997</c:v>
                </c:pt>
                <c:pt idx="3">
                  <c:v>5016.7617184869996</c:v>
                </c:pt>
                <c:pt idx="4">
                  <c:v>5124.2038765689995</c:v>
                </c:pt>
                <c:pt idx="5">
                  <c:v>5150.4985323669998</c:v>
                </c:pt>
                <c:pt idx="6">
                  <c:v>5507.0952086570005</c:v>
                </c:pt>
                <c:pt idx="7">
                  <c:v>5726.8665966310009</c:v>
                </c:pt>
                <c:pt idx="8">
                  <c:v>5458.6846718819997</c:v>
                </c:pt>
                <c:pt idx="9">
                  <c:v>6336.0637774000006</c:v>
                </c:pt>
                <c:pt idx="10">
                  <c:v>4564.0769886000007</c:v>
                </c:pt>
                <c:pt idx="11">
                  <c:v>3849.2884880898005</c:v>
                </c:pt>
                <c:pt idx="12">
                  <c:v>3940.9420633003997</c:v>
                </c:pt>
                <c:pt idx="13">
                  <c:v>3386.9757964606001</c:v>
                </c:pt>
                <c:pt idx="14">
                  <c:v>3217.4736053999995</c:v>
                </c:pt>
                <c:pt idx="15">
                  <c:v>2402.5937030999999</c:v>
                </c:pt>
                <c:pt idx="16">
                  <c:v>2373.8914847999995</c:v>
                </c:pt>
                <c:pt idx="17">
                  <c:v>2375.1949112000002</c:v>
                </c:pt>
                <c:pt idx="18">
                  <c:v>2389.0129637</c:v>
                </c:pt>
                <c:pt idx="19">
                  <c:v>2479.3627664999999</c:v>
                </c:pt>
              </c:numCache>
            </c:numRef>
          </c:val>
          <c:smooth val="0"/>
          <c:extLst>
            <c:ext xmlns:c16="http://schemas.microsoft.com/office/drawing/2014/chart" uri="{C3380CC4-5D6E-409C-BE32-E72D297353CC}">
              <c16:uniqueId val="{00000007-695E-49BC-8F65-E8F128554294}"/>
            </c:ext>
          </c:extLst>
        </c:ser>
        <c:dLbls>
          <c:showLegendKey val="0"/>
          <c:showVal val="0"/>
          <c:showCatName val="0"/>
          <c:showSerName val="0"/>
          <c:showPercent val="0"/>
          <c:showBubbleSize val="0"/>
        </c:dLbls>
        <c:marker val="1"/>
        <c:smooth val="0"/>
        <c:axId val="406895464"/>
        <c:axId val="1"/>
      </c:lineChart>
      <c:catAx>
        <c:axId val="4068954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2.6833631484794274E-2"/>
              <c:y val="0.2222229512977544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895464"/>
        <c:crosses val="autoZero"/>
        <c:crossBetween val="midCat"/>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'3.1.3-график'!#REF!</c:f>
              <c:strCache>
                <c:ptCount val="1"/>
                <c:pt idx="0">
                  <c:v>на 01.10.2008</c:v>
                </c:pt>
              </c:strCache>
            </c:strRef>
          </c:tx>
          <c:spPr>
            <a:ln w="25400">
              <a:solidFill>
                <a:srgbClr val="3366FF"/>
              </a:solidFill>
              <a:prstDash val="solid"/>
            </a:ln>
          </c:spPr>
          <c:marker>
            <c:symbol val="none"/>
          </c:marker>
          <c:cat>
            <c:strRef>
              <c:f>'3.1.3-график'!#REF!</c:f>
              <c:strCache>
                <c:ptCount val="6"/>
                <c:pt idx="0">
                  <c:v>до востр.</c:v>
                </c:pt>
                <c:pt idx="1">
                  <c:v>до 1 мес.</c:v>
                </c:pt>
                <c:pt idx="2">
                  <c:v>до 3 мес.</c:v>
                </c:pt>
                <c:pt idx="3">
                  <c:v>до 6 мес.</c:v>
                </c:pt>
                <c:pt idx="4">
                  <c:v>до 1 года</c:v>
                </c:pt>
                <c:pt idx="5">
                  <c:v>Всего </c:v>
                </c:pt>
              </c:strCache>
            </c:strRef>
          </c:cat>
          <c:val>
            <c:numRef>
              <c:f>'3.1.3-график'!#REF!</c:f>
              <c:numCache>
                <c:formatCode>General</c:formatCode>
                <c:ptCount val="6"/>
                <c:pt idx="0">
                  <c:v>-8.3551431189782324E-3</c:v>
                </c:pt>
                <c:pt idx="1">
                  <c:v>5.193893810424114E-2</c:v>
                </c:pt>
                <c:pt idx="2">
                  <c:v>5.0114346573317883E-3</c:v>
                </c:pt>
                <c:pt idx="3">
                  <c:v>-1.2070374743029827E-2</c:v>
                </c:pt>
                <c:pt idx="4">
                  <c:v>-1.216119151606221E-2</c:v>
                </c:pt>
                <c:pt idx="5">
                  <c:v>0.10721332859985308</c:v>
                </c:pt>
              </c:numCache>
            </c:numRef>
          </c:val>
          <c:smooth val="1"/>
          <c:extLst>
            <c:ext xmlns:c16="http://schemas.microsoft.com/office/drawing/2014/chart" uri="{C3380CC4-5D6E-409C-BE32-E72D297353CC}">
              <c16:uniqueId val="{00000000-B359-4D15-98BF-52CAA1280E43}"/>
            </c:ext>
          </c:extLst>
        </c:ser>
        <c:ser>
          <c:idx val="2"/>
          <c:order val="1"/>
          <c:tx>
            <c:strRef>
              <c:f>'3.1.3-график'!#REF!</c:f>
              <c:strCache>
                <c:ptCount val="1"/>
                <c:pt idx="0">
                  <c:v>на 01.10.2009</c:v>
                </c:pt>
              </c:strCache>
            </c:strRef>
          </c:tx>
          <c:spPr>
            <a:ln w="25400">
              <a:solidFill>
                <a:srgbClr val="008000"/>
              </a:solidFill>
              <a:prstDash val="solid"/>
            </a:ln>
          </c:spPr>
          <c:marker>
            <c:symbol val="none"/>
          </c:marker>
          <c:cat>
            <c:strRef>
              <c:f>'3.1.3-график'!#REF!</c:f>
              <c:strCache>
                <c:ptCount val="6"/>
                <c:pt idx="0">
                  <c:v>до востр.</c:v>
                </c:pt>
                <c:pt idx="1">
                  <c:v>до 1 мес.</c:v>
                </c:pt>
                <c:pt idx="2">
                  <c:v>до 3 мес.</c:v>
                </c:pt>
                <c:pt idx="3">
                  <c:v>до 6 мес.</c:v>
                </c:pt>
                <c:pt idx="4">
                  <c:v>до 1 года</c:v>
                </c:pt>
                <c:pt idx="5">
                  <c:v>Всего </c:v>
                </c:pt>
              </c:strCache>
            </c:strRef>
          </c:cat>
          <c:val>
            <c:numRef>
              <c:f>'3.1.3-график'!#REF!</c:f>
              <c:numCache>
                <c:formatCode>General</c:formatCode>
                <c:ptCount val="6"/>
                <c:pt idx="0">
                  <c:v>5.9961181798576665E-2</c:v>
                </c:pt>
                <c:pt idx="1">
                  <c:v>6.6387750700884193E-2</c:v>
                </c:pt>
                <c:pt idx="2">
                  <c:v>1.4233340521889152E-2</c:v>
                </c:pt>
                <c:pt idx="3">
                  <c:v>1.4854431744662496E-2</c:v>
                </c:pt>
                <c:pt idx="4">
                  <c:v>-4.7470347207246064E-2</c:v>
                </c:pt>
                <c:pt idx="5">
                  <c:v>-0.10101358637049816</c:v>
                </c:pt>
              </c:numCache>
            </c:numRef>
          </c:val>
          <c:smooth val="1"/>
          <c:extLst>
            <c:ext xmlns:c16="http://schemas.microsoft.com/office/drawing/2014/chart" uri="{C3380CC4-5D6E-409C-BE32-E72D297353CC}">
              <c16:uniqueId val="{00000001-B359-4D15-98BF-52CAA1280E43}"/>
            </c:ext>
          </c:extLst>
        </c:ser>
        <c:ser>
          <c:idx val="3"/>
          <c:order val="2"/>
          <c:tx>
            <c:strRef>
              <c:f>'3.1.3-график'!#REF!</c:f>
              <c:strCache>
                <c:ptCount val="1"/>
                <c:pt idx="0">
                  <c:v>на 01.10.2010</c:v>
                </c:pt>
              </c:strCache>
            </c:strRef>
          </c:tx>
          <c:spPr>
            <a:ln w="25400">
              <a:solidFill>
                <a:srgbClr val="FF0000"/>
              </a:solidFill>
              <a:prstDash val="solid"/>
            </a:ln>
          </c:spPr>
          <c:marker>
            <c:symbol val="none"/>
          </c:marker>
          <c:cat>
            <c:strRef>
              <c:f>'3.1.3-график'!#REF!</c:f>
              <c:strCache>
                <c:ptCount val="6"/>
                <c:pt idx="0">
                  <c:v>до востр.</c:v>
                </c:pt>
                <c:pt idx="1">
                  <c:v>до 1 мес.</c:v>
                </c:pt>
                <c:pt idx="2">
                  <c:v>до 3 мес.</c:v>
                </c:pt>
                <c:pt idx="3">
                  <c:v>до 6 мес.</c:v>
                </c:pt>
                <c:pt idx="4">
                  <c:v>до 1 года</c:v>
                </c:pt>
                <c:pt idx="5">
                  <c:v>Всего </c:v>
                </c:pt>
              </c:strCache>
            </c:strRef>
          </c:cat>
          <c:val>
            <c:numRef>
              <c:f>'3.1.3-график'!#REF!</c:f>
              <c:numCache>
                <c:formatCode>General</c:formatCode>
                <c:ptCount val="6"/>
                <c:pt idx="0">
                  <c:v>-5.0679095682507412E-2</c:v>
                </c:pt>
                <c:pt idx="1">
                  <c:v>7.9789327369467688E-4</c:v>
                </c:pt>
                <c:pt idx="2">
                  <c:v>6.2100879384688031E-3</c:v>
                </c:pt>
                <c:pt idx="3">
                  <c:v>-1.0487183694007921E-2</c:v>
                </c:pt>
                <c:pt idx="4">
                  <c:v>-3.3540828839407844E-2</c:v>
                </c:pt>
                <c:pt idx="5">
                  <c:v>7.0947813921836592E-2</c:v>
                </c:pt>
              </c:numCache>
            </c:numRef>
          </c:val>
          <c:smooth val="0"/>
          <c:extLst>
            <c:ext xmlns:c16="http://schemas.microsoft.com/office/drawing/2014/chart" uri="{C3380CC4-5D6E-409C-BE32-E72D297353CC}">
              <c16:uniqueId val="{00000002-B359-4D15-98BF-52CAA1280E43}"/>
            </c:ext>
          </c:extLst>
        </c:ser>
        <c:dLbls>
          <c:showLegendKey val="0"/>
          <c:showVal val="0"/>
          <c:showCatName val="0"/>
          <c:showSerName val="0"/>
          <c:showPercent val="0"/>
          <c:showBubbleSize val="0"/>
        </c:dLbls>
        <c:smooth val="0"/>
        <c:axId val="406892512"/>
        <c:axId val="1"/>
      </c:lineChart>
      <c:catAx>
        <c:axId val="40689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892512"/>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08803066164221"/>
          <c:y val="5.4421949477670192E-2"/>
          <c:w val="0.80753220565446604"/>
          <c:h val="0.57823321320024579"/>
        </c:manualLayout>
      </c:layout>
      <c:areaChart>
        <c:grouping val="stacked"/>
        <c:varyColors val="0"/>
        <c:ser>
          <c:idx val="0"/>
          <c:order val="0"/>
          <c:tx>
            <c:strRef>
              <c:f>'3.1.3-график'!$B$5</c:f>
              <c:strCache>
                <c:ptCount val="1"/>
                <c:pt idx="0">
                  <c:v>Кредиттік тәуекел*</c:v>
                </c:pt>
              </c:strCache>
            </c:strRef>
          </c:tx>
          <c:spPr>
            <a:solidFill>
              <a:srgbClr val="00CCFF"/>
            </a:solidFill>
            <a:ln w="12700">
              <a:solidFill>
                <a:srgbClr val="000000"/>
              </a:solidFill>
              <a:prstDash val="solid"/>
            </a:ln>
          </c:spPr>
          <c:cat>
            <c:numRef>
              <c:f>'3.1.3-график'!$C$4:$I$4</c:f>
              <c:numCache>
                <c:formatCode>m/d/yyyy</c:formatCode>
                <c:ptCount val="7"/>
                <c:pt idx="0">
                  <c:v>39448</c:v>
                </c:pt>
                <c:pt idx="1">
                  <c:v>39814</c:v>
                </c:pt>
                <c:pt idx="2">
                  <c:v>40179</c:v>
                </c:pt>
                <c:pt idx="3">
                  <c:v>40544</c:v>
                </c:pt>
                <c:pt idx="4">
                  <c:v>40634</c:v>
                </c:pt>
                <c:pt idx="5">
                  <c:v>40725</c:v>
                </c:pt>
                <c:pt idx="6">
                  <c:v>40817</c:v>
                </c:pt>
              </c:numCache>
            </c:numRef>
          </c:cat>
          <c:val>
            <c:numRef>
              <c:f>'3.1.3-график'!$C$5:$I$5</c:f>
              <c:numCache>
                <c:formatCode>_-* #\ ##0_р_._-;\-* #\ ##0_р_._-;_-* "-"??_р_._-;_-@_-</c:formatCode>
                <c:ptCount val="7"/>
                <c:pt idx="0">
                  <c:v>7174.5365970000003</c:v>
                </c:pt>
                <c:pt idx="1">
                  <c:v>7322.9671109999999</c:v>
                </c:pt>
                <c:pt idx="2">
                  <c:v>6912.3222239999996</c:v>
                </c:pt>
                <c:pt idx="3">
                  <c:v>7349.1378910000003</c:v>
                </c:pt>
                <c:pt idx="4">
                  <c:v>7218.7956599999998</c:v>
                </c:pt>
                <c:pt idx="5">
                  <c:v>7500.1171789999999</c:v>
                </c:pt>
                <c:pt idx="6">
                  <c:v>7976.6351800000002</c:v>
                </c:pt>
              </c:numCache>
            </c:numRef>
          </c:val>
          <c:extLst>
            <c:ext xmlns:c16="http://schemas.microsoft.com/office/drawing/2014/chart" uri="{C3380CC4-5D6E-409C-BE32-E72D297353CC}">
              <c16:uniqueId val="{00000000-A8FF-484D-8285-8E6B2D8A02B3}"/>
            </c:ext>
          </c:extLst>
        </c:ser>
        <c:ser>
          <c:idx val="1"/>
          <c:order val="1"/>
          <c:tx>
            <c:strRef>
              <c:f>'3.1.3-график'!$B$6</c:f>
              <c:strCache>
                <c:ptCount val="1"/>
                <c:pt idx="0">
                  <c:v>Нарықтық тәуекел</c:v>
                </c:pt>
              </c:strCache>
            </c:strRef>
          </c:tx>
          <c:spPr>
            <a:solidFill>
              <a:srgbClr val="339966"/>
            </a:solidFill>
            <a:ln w="12700">
              <a:solidFill>
                <a:srgbClr val="000000"/>
              </a:solidFill>
              <a:prstDash val="solid"/>
            </a:ln>
          </c:spPr>
          <c:cat>
            <c:numRef>
              <c:f>'3.1.3-график'!$C$4:$I$4</c:f>
              <c:numCache>
                <c:formatCode>m/d/yyyy</c:formatCode>
                <c:ptCount val="7"/>
                <c:pt idx="0">
                  <c:v>39448</c:v>
                </c:pt>
                <c:pt idx="1">
                  <c:v>39814</c:v>
                </c:pt>
                <c:pt idx="2">
                  <c:v>40179</c:v>
                </c:pt>
                <c:pt idx="3">
                  <c:v>40544</c:v>
                </c:pt>
                <c:pt idx="4">
                  <c:v>40634</c:v>
                </c:pt>
                <c:pt idx="5">
                  <c:v>40725</c:v>
                </c:pt>
                <c:pt idx="6">
                  <c:v>40817</c:v>
                </c:pt>
              </c:numCache>
            </c:numRef>
          </c:cat>
          <c:val>
            <c:numRef>
              <c:f>'3.1.3-график'!$C$6:$I$6</c:f>
              <c:numCache>
                <c:formatCode>_-* #\ ##0_р_._-;\-* #\ ##0_р_._-;_-* "-"??_р_._-;_-@_-</c:formatCode>
                <c:ptCount val="7"/>
                <c:pt idx="0">
                  <c:v>121.59883998999995</c:v>
                </c:pt>
                <c:pt idx="1">
                  <c:v>104.66592618599996</c:v>
                </c:pt>
                <c:pt idx="2">
                  <c:v>155.07738854999923</c:v>
                </c:pt>
                <c:pt idx="3">
                  <c:v>194.24467607400001</c:v>
                </c:pt>
                <c:pt idx="4">
                  <c:v>211.92808407519996</c:v>
                </c:pt>
                <c:pt idx="5">
                  <c:v>232.55005524799989</c:v>
                </c:pt>
                <c:pt idx="6">
                  <c:v>248.93645996700008</c:v>
                </c:pt>
              </c:numCache>
            </c:numRef>
          </c:val>
          <c:extLst>
            <c:ext xmlns:c16="http://schemas.microsoft.com/office/drawing/2014/chart" uri="{C3380CC4-5D6E-409C-BE32-E72D297353CC}">
              <c16:uniqueId val="{00000001-A8FF-484D-8285-8E6B2D8A02B3}"/>
            </c:ext>
          </c:extLst>
        </c:ser>
        <c:ser>
          <c:idx val="2"/>
          <c:order val="2"/>
          <c:tx>
            <c:strRef>
              <c:f>'3.1.3-график'!$B$7</c:f>
              <c:strCache>
                <c:ptCount val="1"/>
                <c:pt idx="0">
                  <c:v>Операциялық тәуекел</c:v>
                </c:pt>
              </c:strCache>
            </c:strRef>
          </c:tx>
          <c:spPr>
            <a:solidFill>
              <a:srgbClr val="FFCC00"/>
            </a:solidFill>
            <a:ln w="12700">
              <a:solidFill>
                <a:srgbClr val="000000"/>
              </a:solidFill>
              <a:prstDash val="solid"/>
            </a:ln>
          </c:spPr>
          <c:cat>
            <c:numRef>
              <c:f>'3.1.3-график'!$C$4:$I$4</c:f>
              <c:numCache>
                <c:formatCode>m/d/yyyy</c:formatCode>
                <c:ptCount val="7"/>
                <c:pt idx="0">
                  <c:v>39448</c:v>
                </c:pt>
                <c:pt idx="1">
                  <c:v>39814</c:v>
                </c:pt>
                <c:pt idx="2">
                  <c:v>40179</c:v>
                </c:pt>
                <c:pt idx="3">
                  <c:v>40544</c:v>
                </c:pt>
                <c:pt idx="4">
                  <c:v>40634</c:v>
                </c:pt>
                <c:pt idx="5">
                  <c:v>40725</c:v>
                </c:pt>
                <c:pt idx="6">
                  <c:v>40817</c:v>
                </c:pt>
              </c:numCache>
            </c:numRef>
          </c:cat>
          <c:val>
            <c:numRef>
              <c:f>'3.1.3-график'!$C$7:$I$7</c:f>
              <c:numCache>
                <c:formatCode>_-* #\ ##0_р_._-;\-* #\ ##0_р_._-;_-* "-"??_р_._-;_-@_-</c:formatCode>
                <c:ptCount val="7"/>
                <c:pt idx="0">
                  <c:v>132.07526799999999</c:v>
                </c:pt>
                <c:pt idx="1">
                  <c:v>219.97980999999999</c:v>
                </c:pt>
                <c:pt idx="2">
                  <c:v>318.31608399999999</c:v>
                </c:pt>
                <c:pt idx="3">
                  <c:v>396.3587</c:v>
                </c:pt>
                <c:pt idx="4">
                  <c:v>385.99657400000001</c:v>
                </c:pt>
                <c:pt idx="5">
                  <c:v>386.00366200000002</c:v>
                </c:pt>
                <c:pt idx="6">
                  <c:v>386.00353200000001</c:v>
                </c:pt>
              </c:numCache>
            </c:numRef>
          </c:val>
          <c:extLst>
            <c:ext xmlns:c16="http://schemas.microsoft.com/office/drawing/2014/chart" uri="{C3380CC4-5D6E-409C-BE32-E72D297353CC}">
              <c16:uniqueId val="{00000002-A8FF-484D-8285-8E6B2D8A02B3}"/>
            </c:ext>
          </c:extLst>
        </c:ser>
        <c:dLbls>
          <c:showLegendKey val="0"/>
          <c:showVal val="0"/>
          <c:showCatName val="0"/>
          <c:showSerName val="0"/>
          <c:showPercent val="0"/>
          <c:showBubbleSize val="0"/>
        </c:dLbls>
        <c:axId val="406900384"/>
        <c:axId val="1"/>
      </c:areaChart>
      <c:catAx>
        <c:axId val="406900384"/>
        <c:scaling>
          <c:orientation val="minMax"/>
        </c:scaling>
        <c:delete val="0"/>
        <c:axPos val="b"/>
        <c:numFmt formatCode="m/d/yyyy" sourceLinked="1"/>
        <c:majorTickMark val="out"/>
        <c:minorTickMark val="in"/>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460251046025104E-2"/>
              <c:y val="0.23469459174746013"/>
            </c:manualLayout>
          </c:layout>
          <c:overlay val="0"/>
          <c:spPr>
            <a:noFill/>
            <a:ln w="25400">
              <a:noFill/>
            </a:ln>
          </c:spPr>
        </c:title>
        <c:numFmt formatCode="_-* #\ ##0_р_._-;\-* #\ ##0_р_._-;_-* &quot;-&quot;??_р_._-;_-@_-"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00384"/>
        <c:crosses val="autoZero"/>
        <c:crossBetween val="midCat"/>
      </c:valAx>
      <c:spPr>
        <a:solidFill>
          <a:srgbClr val="FFFFFF"/>
        </a:solidFill>
        <a:ln w="25400">
          <a:noFill/>
        </a:ln>
      </c:spPr>
    </c:plotArea>
    <c:legend>
      <c:legendPos val="b"/>
      <c:layout>
        <c:manualLayout>
          <c:xMode val="edge"/>
          <c:yMode val="edge"/>
          <c:x val="0.32426778242677823"/>
          <c:y val="0.85034013605442171"/>
          <c:w val="0.45815899581589958"/>
          <c:h val="0.1394557823129251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'3.1.4-график'!#REF!</c:f>
              <c:strCache>
                <c:ptCount val="1"/>
                <c:pt idx="0">
                  <c:v>#ССЫЛКА!</c:v>
                </c:pt>
              </c:strCache>
            </c:strRef>
          </c:tx>
          <c:spPr>
            <a:solidFill>
              <a:srgbClr val="9999FF"/>
            </a:solidFill>
            <a:ln w="12700">
              <a:solidFill>
                <a:srgbClr val="000000"/>
              </a:solidFill>
              <a:prstDash val="solid"/>
            </a:ln>
          </c:spPr>
          <c:cat>
            <c:numRef>
              <c:f>'3.1.4-график'!#REF!</c:f>
              <c:numCache>
                <c:formatCode>General</c:formatCode>
                <c:ptCount val="1"/>
                <c:pt idx="0">
                  <c:v>1</c:v>
                </c:pt>
              </c:numCache>
            </c:numRef>
          </c:cat>
          <c:val>
            <c:numRef>
              <c:f>'3.1.4-график'!#REF!</c:f>
              <c:numCache>
                <c:formatCode>General</c:formatCode>
                <c:ptCount val="1"/>
                <c:pt idx="0">
                  <c:v>1</c:v>
                </c:pt>
              </c:numCache>
            </c:numRef>
          </c:val>
          <c:extLst>
            <c:ext xmlns:c16="http://schemas.microsoft.com/office/drawing/2014/chart" uri="{C3380CC4-5D6E-409C-BE32-E72D297353CC}">
              <c16:uniqueId val="{00000000-4B33-4516-811B-B4A536B8CBB3}"/>
            </c:ext>
          </c:extLst>
        </c:ser>
        <c:dLbls>
          <c:showLegendKey val="0"/>
          <c:showVal val="0"/>
          <c:showCatName val="0"/>
          <c:showSerName val="0"/>
          <c:showPercent val="0"/>
          <c:showBubbleSize val="0"/>
        </c:dLbls>
        <c:axId val="406904320"/>
        <c:axId val="1"/>
      </c:areaChart>
      <c:barChart>
        <c:barDir val="col"/>
        <c:grouping val="stacked"/>
        <c:varyColors val="0"/>
        <c:ser>
          <c:idx val="1"/>
          <c:order val="1"/>
          <c:tx>
            <c:strRef>
              <c:f>'3.1.4-график'!#REF!</c:f>
              <c:strCache>
                <c:ptCount val="1"/>
                <c:pt idx="0">
                  <c:v>#ССЫЛКА!</c:v>
                </c:pt>
              </c:strCache>
            </c:strRef>
          </c:tx>
          <c:spPr>
            <a:solidFill>
              <a:srgbClr val="993366"/>
            </a:solidFill>
            <a:ln w="12700">
              <a:solidFill>
                <a:srgbClr val="000000"/>
              </a:solidFill>
              <a:prstDash val="solid"/>
            </a:ln>
          </c:spPr>
          <c:invertIfNegative val="0"/>
          <c:val>
            <c:numRef>
              <c:f>'3.1.4-график'!#REF!</c:f>
              <c:numCache>
                <c:formatCode>General</c:formatCode>
                <c:ptCount val="1"/>
                <c:pt idx="0">
                  <c:v>1</c:v>
                </c:pt>
              </c:numCache>
            </c:numRef>
          </c:val>
          <c:extLst>
            <c:ext xmlns:c16="http://schemas.microsoft.com/office/drawing/2014/chart" uri="{C3380CC4-5D6E-409C-BE32-E72D297353CC}">
              <c16:uniqueId val="{00000001-4B33-4516-811B-B4A536B8CBB3}"/>
            </c:ext>
          </c:extLst>
        </c:ser>
        <c:ser>
          <c:idx val="2"/>
          <c:order val="2"/>
          <c:tx>
            <c:strRef>
              <c:f>'3.1.4-график'!#REF!</c:f>
              <c:strCache>
                <c:ptCount val="1"/>
                <c:pt idx="0">
                  <c:v>#ССЫЛКА!</c:v>
                </c:pt>
              </c:strCache>
            </c:strRef>
          </c:tx>
          <c:spPr>
            <a:solidFill>
              <a:srgbClr val="FFFFCC"/>
            </a:solidFill>
            <a:ln w="12700">
              <a:solidFill>
                <a:srgbClr val="000000"/>
              </a:solidFill>
              <a:prstDash val="solid"/>
            </a:ln>
          </c:spPr>
          <c:invertIfNegative val="0"/>
          <c:val>
            <c:numRef>
              <c:f>'3.1.4-график'!#REF!</c:f>
              <c:numCache>
                <c:formatCode>General</c:formatCode>
                <c:ptCount val="1"/>
                <c:pt idx="0">
                  <c:v>1</c:v>
                </c:pt>
              </c:numCache>
            </c:numRef>
          </c:val>
          <c:extLst>
            <c:ext xmlns:c16="http://schemas.microsoft.com/office/drawing/2014/chart" uri="{C3380CC4-5D6E-409C-BE32-E72D297353CC}">
              <c16:uniqueId val="{00000002-4B33-4516-811B-B4A536B8CBB3}"/>
            </c:ext>
          </c:extLst>
        </c:ser>
        <c:ser>
          <c:idx val="3"/>
          <c:order val="3"/>
          <c:tx>
            <c:strRef>
              <c:f>'3.1.4-график'!#REF!</c:f>
              <c:strCache>
                <c:ptCount val="1"/>
                <c:pt idx="0">
                  <c:v>#ССЫЛКА!</c:v>
                </c:pt>
              </c:strCache>
            </c:strRef>
          </c:tx>
          <c:spPr>
            <a:solidFill>
              <a:srgbClr val="CCFFFF"/>
            </a:solidFill>
            <a:ln w="12700">
              <a:solidFill>
                <a:srgbClr val="000000"/>
              </a:solidFill>
              <a:prstDash val="solid"/>
            </a:ln>
          </c:spPr>
          <c:invertIfNegative val="0"/>
          <c:val>
            <c:numRef>
              <c:f>'3.1.4-график'!#REF!</c:f>
              <c:numCache>
                <c:formatCode>General</c:formatCode>
                <c:ptCount val="1"/>
                <c:pt idx="0">
                  <c:v>1</c:v>
                </c:pt>
              </c:numCache>
            </c:numRef>
          </c:val>
          <c:extLst>
            <c:ext xmlns:c16="http://schemas.microsoft.com/office/drawing/2014/chart" uri="{C3380CC4-5D6E-409C-BE32-E72D297353CC}">
              <c16:uniqueId val="{00000003-4B33-4516-811B-B4A536B8CBB3}"/>
            </c:ext>
          </c:extLst>
        </c:ser>
        <c:dLbls>
          <c:showLegendKey val="0"/>
          <c:showVal val="0"/>
          <c:showCatName val="0"/>
          <c:showSerName val="0"/>
          <c:showPercent val="0"/>
          <c:showBubbleSize val="0"/>
        </c:dLbls>
        <c:gapWidth val="0"/>
        <c:overlap val="100"/>
        <c:axId val="406904320"/>
        <c:axId val="1"/>
      </c:barChart>
      <c:catAx>
        <c:axId val="4069043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069043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'3.1.4-график'!#REF!</c:f>
              <c:strCache>
                <c:ptCount val="1"/>
                <c:pt idx="0">
                  <c:v>Группа  1</c:v>
                </c:pt>
              </c:strCache>
            </c:strRef>
          </c:tx>
          <c:spPr>
            <a:solidFill>
              <a:srgbClr val="3366FF"/>
            </a:solidFill>
            <a:ln w="12700">
              <a:solidFill>
                <a:srgbClr val="000000"/>
              </a:solidFill>
              <a:prstDash val="solid"/>
            </a:ln>
          </c:spPr>
          <c:invertIfNegative val="0"/>
          <c:cat>
            <c:strRef>
              <c:f>'3.1.4-график'!#REF!</c:f>
              <c:strCache>
                <c:ptCount val="20"/>
                <c:pt idx="0">
                  <c:v>01.10.2008
Наличные деньги и аффинированные драг. металлы</c:v>
                </c:pt>
                <c:pt idx="1">
                  <c:v>01.10.2009</c:v>
                </c:pt>
                <c:pt idx="2">
                  <c:v>01.01.2010</c:v>
                </c:pt>
                <c:pt idx="3">
                  <c:v>01.04.2010</c:v>
                </c:pt>
                <c:pt idx="4">
                  <c:v>01.07.2010</c:v>
                </c:pt>
                <c:pt idx="5">
                  <c:v>01.10.2010</c:v>
                </c:pt>
                <c:pt idx="7">
                  <c:v>01.10.2008
Корр. счета и вклады в НБРК</c:v>
                </c:pt>
                <c:pt idx="8">
                  <c:v>01.10.2009</c:v>
                </c:pt>
                <c:pt idx="9">
                  <c:v>01.01.2010</c:v>
                </c:pt>
                <c:pt idx="10">
                  <c:v>01.04.2010</c:v>
                </c:pt>
                <c:pt idx="11">
                  <c:v>01.07.2010</c:v>
                </c:pt>
                <c:pt idx="12">
                  <c:v>01.10.2010</c:v>
                </c:pt>
                <c:pt idx="14">
                  <c:v>01.10.2008
ГЦБ</c:v>
                </c:pt>
                <c:pt idx="15">
                  <c:v>01.10.2009</c:v>
                </c:pt>
                <c:pt idx="16">
                  <c:v>01.01.2010</c:v>
                </c:pt>
                <c:pt idx="17">
                  <c:v>01.04.2010</c:v>
                </c:pt>
                <c:pt idx="18">
                  <c:v>01.07.2010</c:v>
                </c:pt>
                <c:pt idx="19">
                  <c:v>01.10.2010</c:v>
                </c:pt>
              </c:strCache>
            </c:strRef>
          </c:cat>
          <c:val>
            <c:numRef>
              <c:f>'3.1.4-график'!#REF!</c:f>
              <c:numCache>
                <c:formatCode>General</c:formatCode>
                <c:ptCount val="20"/>
                <c:pt idx="0">
                  <c:v>48.819749000000002</c:v>
                </c:pt>
                <c:pt idx="1">
                  <c:v>46.832517000000003</c:v>
                </c:pt>
                <c:pt idx="2">
                  <c:v>49.901203000000002</c:v>
                </c:pt>
                <c:pt idx="3">
                  <c:v>48.594701000000001</c:v>
                </c:pt>
                <c:pt idx="4">
                  <c:v>60.151381000000001</c:v>
                </c:pt>
                <c:pt idx="5">
                  <c:v>57.445887999999997</c:v>
                </c:pt>
                <c:pt idx="7">
                  <c:v>196.87321399999999</c:v>
                </c:pt>
                <c:pt idx="8">
                  <c:v>23.757995000000001</c:v>
                </c:pt>
                <c:pt idx="9">
                  <c:v>13.665545</c:v>
                </c:pt>
                <c:pt idx="10">
                  <c:v>54.804201999999997</c:v>
                </c:pt>
                <c:pt idx="11">
                  <c:v>111.729871</c:v>
                </c:pt>
                <c:pt idx="12">
                  <c:v>43.582284999999999</c:v>
                </c:pt>
                <c:pt idx="14">
                  <c:v>130.00895499999999</c:v>
                </c:pt>
                <c:pt idx="15">
                  <c:v>1442.876706</c:v>
                </c:pt>
                <c:pt idx="16">
                  <c:v>1436.6040539999999</c:v>
                </c:pt>
                <c:pt idx="17">
                  <c:v>1429.795944</c:v>
                </c:pt>
                <c:pt idx="18">
                  <c:v>1428.608015</c:v>
                </c:pt>
                <c:pt idx="19">
                  <c:v>1424.192507</c:v>
                </c:pt>
              </c:numCache>
            </c:numRef>
          </c:val>
          <c:extLst>
            <c:ext xmlns:c16="http://schemas.microsoft.com/office/drawing/2014/chart" uri="{C3380CC4-5D6E-409C-BE32-E72D297353CC}">
              <c16:uniqueId val="{00000000-8DF4-4B10-B94F-F120539512B0}"/>
            </c:ext>
          </c:extLst>
        </c:ser>
        <c:ser>
          <c:idx val="2"/>
          <c:order val="1"/>
          <c:tx>
            <c:strRef>
              <c:f>'3.1.4-график'!#REF!</c:f>
              <c:strCache>
                <c:ptCount val="1"/>
                <c:pt idx="0">
                  <c:v>Группа  2</c:v>
                </c:pt>
              </c:strCache>
            </c:strRef>
          </c:tx>
          <c:spPr>
            <a:solidFill>
              <a:srgbClr val="99CC00"/>
            </a:solidFill>
            <a:ln w="12700">
              <a:solidFill>
                <a:srgbClr val="000000"/>
              </a:solidFill>
              <a:prstDash val="solid"/>
            </a:ln>
          </c:spPr>
          <c:invertIfNegative val="0"/>
          <c:cat>
            <c:strRef>
              <c:f>'3.1.4-график'!#REF!</c:f>
              <c:strCache>
                <c:ptCount val="20"/>
                <c:pt idx="0">
                  <c:v>01.10.2008
Наличные деньги и аффинированные драг. металлы</c:v>
                </c:pt>
                <c:pt idx="1">
                  <c:v>01.10.2009</c:v>
                </c:pt>
                <c:pt idx="2">
                  <c:v>01.01.2010</c:v>
                </c:pt>
                <c:pt idx="3">
                  <c:v>01.04.2010</c:v>
                </c:pt>
                <c:pt idx="4">
                  <c:v>01.07.2010</c:v>
                </c:pt>
                <c:pt idx="5">
                  <c:v>01.10.2010</c:v>
                </c:pt>
                <c:pt idx="7">
                  <c:v>01.10.2008
Корр. счета и вклады в НБРК</c:v>
                </c:pt>
                <c:pt idx="8">
                  <c:v>01.10.2009</c:v>
                </c:pt>
                <c:pt idx="9">
                  <c:v>01.01.2010</c:v>
                </c:pt>
                <c:pt idx="10">
                  <c:v>01.04.2010</c:v>
                </c:pt>
                <c:pt idx="11">
                  <c:v>01.07.2010</c:v>
                </c:pt>
                <c:pt idx="12">
                  <c:v>01.10.2010</c:v>
                </c:pt>
                <c:pt idx="14">
                  <c:v>01.10.2008
ГЦБ</c:v>
                </c:pt>
                <c:pt idx="15">
                  <c:v>01.10.2009</c:v>
                </c:pt>
                <c:pt idx="16">
                  <c:v>01.01.2010</c:v>
                </c:pt>
                <c:pt idx="17">
                  <c:v>01.04.2010</c:v>
                </c:pt>
                <c:pt idx="18">
                  <c:v>01.07.2010</c:v>
                </c:pt>
                <c:pt idx="19">
                  <c:v>01.10.2010</c:v>
                </c:pt>
              </c:strCache>
            </c:strRef>
          </c:cat>
          <c:val>
            <c:numRef>
              <c:f>'3.1.4-график'!#REF!</c:f>
              <c:numCache>
                <c:formatCode>General</c:formatCode>
                <c:ptCount val="20"/>
                <c:pt idx="0">
                  <c:v>140.591544</c:v>
                </c:pt>
                <c:pt idx="1">
                  <c:v>168.76333</c:v>
                </c:pt>
                <c:pt idx="2">
                  <c:v>165.58442400000001</c:v>
                </c:pt>
                <c:pt idx="3">
                  <c:v>156.53333900000001</c:v>
                </c:pt>
                <c:pt idx="4">
                  <c:v>151.17916199999999</c:v>
                </c:pt>
                <c:pt idx="5">
                  <c:v>169.47222099999999</c:v>
                </c:pt>
                <c:pt idx="7">
                  <c:v>311.555789</c:v>
                </c:pt>
                <c:pt idx="8">
                  <c:v>890.03015100000005</c:v>
                </c:pt>
                <c:pt idx="9">
                  <c:v>524.50537899999995</c:v>
                </c:pt>
                <c:pt idx="10">
                  <c:v>576.61694799999998</c:v>
                </c:pt>
                <c:pt idx="11">
                  <c:v>562.51927799999999</c:v>
                </c:pt>
                <c:pt idx="12">
                  <c:v>331.13095800000002</c:v>
                </c:pt>
                <c:pt idx="14">
                  <c:v>449.15149908249998</c:v>
                </c:pt>
                <c:pt idx="15">
                  <c:v>269.29831999999999</c:v>
                </c:pt>
                <c:pt idx="16">
                  <c:v>535.60270100000002</c:v>
                </c:pt>
                <c:pt idx="17">
                  <c:v>930.44216200000005</c:v>
                </c:pt>
                <c:pt idx="18">
                  <c:v>1037.4266950000001</c:v>
                </c:pt>
                <c:pt idx="19">
                  <c:v>1090.113595</c:v>
                </c:pt>
              </c:numCache>
            </c:numRef>
          </c:val>
          <c:extLst>
            <c:ext xmlns:c16="http://schemas.microsoft.com/office/drawing/2014/chart" uri="{C3380CC4-5D6E-409C-BE32-E72D297353CC}">
              <c16:uniqueId val="{00000001-8DF4-4B10-B94F-F120539512B0}"/>
            </c:ext>
          </c:extLst>
        </c:ser>
        <c:ser>
          <c:idx val="3"/>
          <c:order val="2"/>
          <c:tx>
            <c:strRef>
              <c:f>'3.1.4-график'!#REF!</c:f>
              <c:strCache>
                <c:ptCount val="1"/>
                <c:pt idx="0">
                  <c:v>Группа  3</c:v>
                </c:pt>
              </c:strCache>
            </c:strRef>
          </c:tx>
          <c:spPr>
            <a:solidFill>
              <a:srgbClr val="FF6600"/>
            </a:solidFill>
            <a:ln w="12700">
              <a:solidFill>
                <a:srgbClr val="000000"/>
              </a:solidFill>
              <a:prstDash val="solid"/>
            </a:ln>
          </c:spPr>
          <c:invertIfNegative val="0"/>
          <c:cat>
            <c:strRef>
              <c:f>'3.1.4-график'!#REF!</c:f>
              <c:strCache>
                <c:ptCount val="20"/>
                <c:pt idx="0">
                  <c:v>01.10.2008
Наличные деньги и аффинированные драг. металлы</c:v>
                </c:pt>
                <c:pt idx="1">
                  <c:v>01.10.2009</c:v>
                </c:pt>
                <c:pt idx="2">
                  <c:v>01.01.2010</c:v>
                </c:pt>
                <c:pt idx="3">
                  <c:v>01.04.2010</c:v>
                </c:pt>
                <c:pt idx="4">
                  <c:v>01.07.2010</c:v>
                </c:pt>
                <c:pt idx="5">
                  <c:v>01.10.2010</c:v>
                </c:pt>
                <c:pt idx="7">
                  <c:v>01.10.2008
Корр. счета и вклады в НБРК</c:v>
                </c:pt>
                <c:pt idx="8">
                  <c:v>01.10.2009</c:v>
                </c:pt>
                <c:pt idx="9">
                  <c:v>01.01.2010</c:v>
                </c:pt>
                <c:pt idx="10">
                  <c:v>01.04.2010</c:v>
                </c:pt>
                <c:pt idx="11">
                  <c:v>01.07.2010</c:v>
                </c:pt>
                <c:pt idx="12">
                  <c:v>01.10.2010</c:v>
                </c:pt>
                <c:pt idx="14">
                  <c:v>01.10.2008
ГЦБ</c:v>
                </c:pt>
                <c:pt idx="15">
                  <c:v>01.10.2009</c:v>
                </c:pt>
                <c:pt idx="16">
                  <c:v>01.01.2010</c:v>
                </c:pt>
                <c:pt idx="17">
                  <c:v>01.04.2010</c:v>
                </c:pt>
                <c:pt idx="18">
                  <c:v>01.07.2010</c:v>
                </c:pt>
                <c:pt idx="19">
                  <c:v>01.10.2010</c:v>
                </c:pt>
              </c:strCache>
            </c:strRef>
          </c:cat>
          <c:val>
            <c:numRef>
              <c:f>'3.1.4-график'!#REF!</c:f>
              <c:numCache>
                <c:formatCode>General</c:formatCode>
                <c:ptCount val="20"/>
                <c:pt idx="0">
                  <c:v>12.196994</c:v>
                </c:pt>
                <c:pt idx="1">
                  <c:v>16.023983999999999</c:v>
                </c:pt>
                <c:pt idx="2">
                  <c:v>13.949353</c:v>
                </c:pt>
                <c:pt idx="3">
                  <c:v>15.819886</c:v>
                </c:pt>
                <c:pt idx="4">
                  <c:v>17.819099000000001</c:v>
                </c:pt>
                <c:pt idx="5">
                  <c:v>19.498176000000001</c:v>
                </c:pt>
                <c:pt idx="7">
                  <c:v>38.907367999999998</c:v>
                </c:pt>
                <c:pt idx="8">
                  <c:v>206.83847600000001</c:v>
                </c:pt>
                <c:pt idx="9">
                  <c:v>139.31018900000001</c:v>
                </c:pt>
                <c:pt idx="10">
                  <c:v>244.557412</c:v>
                </c:pt>
                <c:pt idx="11">
                  <c:v>143.07713100000001</c:v>
                </c:pt>
                <c:pt idx="12">
                  <c:v>148.90435199999999</c:v>
                </c:pt>
                <c:pt idx="14">
                  <c:v>69.282138000000003</c:v>
                </c:pt>
                <c:pt idx="15">
                  <c:v>57.042065999999998</c:v>
                </c:pt>
                <c:pt idx="16">
                  <c:v>88.246978999999996</c:v>
                </c:pt>
                <c:pt idx="17">
                  <c:v>132.652019</c:v>
                </c:pt>
                <c:pt idx="18">
                  <c:v>126.850966</c:v>
                </c:pt>
                <c:pt idx="19">
                  <c:v>132.27854400000001</c:v>
                </c:pt>
              </c:numCache>
            </c:numRef>
          </c:val>
          <c:extLst>
            <c:ext xmlns:c16="http://schemas.microsoft.com/office/drawing/2014/chart" uri="{C3380CC4-5D6E-409C-BE32-E72D297353CC}">
              <c16:uniqueId val="{00000002-8DF4-4B10-B94F-F120539512B0}"/>
            </c:ext>
          </c:extLst>
        </c:ser>
        <c:dLbls>
          <c:showLegendKey val="0"/>
          <c:showVal val="0"/>
          <c:showCatName val="0"/>
          <c:showSerName val="0"/>
          <c:showPercent val="0"/>
          <c:showBubbleSize val="0"/>
        </c:dLbls>
        <c:gapWidth val="150"/>
        <c:overlap val="100"/>
        <c:axId val="406905304"/>
        <c:axId val="1"/>
      </c:barChart>
      <c:catAx>
        <c:axId val="406905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млрд.тг.</a:t>
                </a:r>
              </a:p>
            </c:rich>
          </c:tx>
          <c:layout>
            <c:manualLayout>
              <c:xMode val="edge"/>
              <c:yMode val="edge"/>
              <c:x val="3.4650034650034649E-3"/>
              <c:y val="0.224832567070055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05304"/>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10156854316736"/>
          <c:y val="4.9295774647887321E-2"/>
          <c:w val="0.78904743463908256"/>
          <c:h val="0.69366197183098588"/>
        </c:manualLayout>
      </c:layout>
      <c:areaChart>
        <c:grouping val="stacked"/>
        <c:varyColors val="0"/>
        <c:ser>
          <c:idx val="0"/>
          <c:order val="0"/>
          <c:tx>
            <c:strRef>
              <c:f>'3.1.4-график'!$B$5</c:f>
              <c:strCache>
                <c:ptCount val="1"/>
                <c:pt idx="0">
                  <c:v>Кредиттік тәуекел*</c:v>
                </c:pt>
              </c:strCache>
            </c:strRef>
          </c:tx>
          <c:spPr>
            <a:solidFill>
              <a:srgbClr val="00CCFF"/>
            </a:solidFill>
            <a:ln w="12700">
              <a:solidFill>
                <a:srgbClr val="000000"/>
              </a:solidFill>
              <a:prstDash val="solid"/>
            </a:ln>
          </c:spPr>
          <c:cat>
            <c:numRef>
              <c:f>'3.1.4-график'!$C$4:$I$4</c:f>
              <c:numCache>
                <c:formatCode>m/d/yyyy</c:formatCode>
                <c:ptCount val="7"/>
                <c:pt idx="0">
                  <c:v>39448</c:v>
                </c:pt>
                <c:pt idx="1">
                  <c:v>39814</c:v>
                </c:pt>
                <c:pt idx="2">
                  <c:v>40179</c:v>
                </c:pt>
                <c:pt idx="3">
                  <c:v>40544</c:v>
                </c:pt>
                <c:pt idx="4">
                  <c:v>40634</c:v>
                </c:pt>
                <c:pt idx="5">
                  <c:v>40725</c:v>
                </c:pt>
                <c:pt idx="6">
                  <c:v>40817</c:v>
                </c:pt>
              </c:numCache>
            </c:numRef>
          </c:cat>
          <c:val>
            <c:numRef>
              <c:f>'3.1.4-график'!$C$5:$I$5</c:f>
              <c:numCache>
                <c:formatCode>_-* #\ ##0_р_._-;\-* #\ ##0_р_._-;_-* "-"??_р_._-;_-@_-</c:formatCode>
                <c:ptCount val="7"/>
                <c:pt idx="0">
                  <c:v>4906.4266420000004</c:v>
                </c:pt>
                <c:pt idx="1">
                  <c:v>5204.952636</c:v>
                </c:pt>
                <c:pt idx="2">
                  <c:v>1911.7134599999999</c:v>
                </c:pt>
                <c:pt idx="3">
                  <c:v>2090.5741349999998</c:v>
                </c:pt>
                <c:pt idx="4">
                  <c:v>2120.9243099999999</c:v>
                </c:pt>
                <c:pt idx="5">
                  <c:v>2157.7072830000002</c:v>
                </c:pt>
                <c:pt idx="6">
                  <c:v>2246.067438</c:v>
                </c:pt>
              </c:numCache>
            </c:numRef>
          </c:val>
          <c:extLst>
            <c:ext xmlns:c16="http://schemas.microsoft.com/office/drawing/2014/chart" uri="{C3380CC4-5D6E-409C-BE32-E72D297353CC}">
              <c16:uniqueId val="{00000000-6855-4632-AE59-AFE6ED5EFBF2}"/>
            </c:ext>
          </c:extLst>
        </c:ser>
        <c:ser>
          <c:idx val="1"/>
          <c:order val="1"/>
          <c:tx>
            <c:strRef>
              <c:f>'3.1.4-график'!$B$6</c:f>
              <c:strCache>
                <c:ptCount val="1"/>
                <c:pt idx="0">
                  <c:v>Нарықтық тәуекел</c:v>
                </c:pt>
              </c:strCache>
            </c:strRef>
          </c:tx>
          <c:spPr>
            <a:solidFill>
              <a:srgbClr val="339966"/>
            </a:solidFill>
            <a:ln w="12700">
              <a:solidFill>
                <a:srgbClr val="000000"/>
              </a:solidFill>
              <a:prstDash val="solid"/>
            </a:ln>
          </c:spPr>
          <c:cat>
            <c:numRef>
              <c:f>'3.1.4-график'!$C$4:$I$4</c:f>
              <c:numCache>
                <c:formatCode>m/d/yyyy</c:formatCode>
                <c:ptCount val="7"/>
                <c:pt idx="0">
                  <c:v>39448</c:v>
                </c:pt>
                <c:pt idx="1">
                  <c:v>39814</c:v>
                </c:pt>
                <c:pt idx="2">
                  <c:v>40179</c:v>
                </c:pt>
                <c:pt idx="3">
                  <c:v>40544</c:v>
                </c:pt>
                <c:pt idx="4">
                  <c:v>40634</c:v>
                </c:pt>
                <c:pt idx="5">
                  <c:v>40725</c:v>
                </c:pt>
                <c:pt idx="6">
                  <c:v>40817</c:v>
                </c:pt>
              </c:numCache>
            </c:numRef>
          </c:cat>
          <c:val>
            <c:numRef>
              <c:f>'3.1.4-график'!$C$6:$I$6</c:f>
              <c:numCache>
                <c:formatCode>_-* #\ ##0_р_._-;\-* #\ ##0_р_._-;_-* "-"??_р_._-;_-@_-</c:formatCode>
                <c:ptCount val="7"/>
                <c:pt idx="0">
                  <c:v>152.87493956900002</c:v>
                </c:pt>
                <c:pt idx="1">
                  <c:v>138.11339688199999</c:v>
                </c:pt>
                <c:pt idx="2">
                  <c:v>1872.7637493003999</c:v>
                </c:pt>
                <c:pt idx="3">
                  <c:v>101.77369879999999</c:v>
                </c:pt>
                <c:pt idx="4">
                  <c:v>86.756119199999986</c:v>
                </c:pt>
                <c:pt idx="5">
                  <c:v>63.791198700000002</c:v>
                </c:pt>
                <c:pt idx="6">
                  <c:v>65.780846499999996</c:v>
                </c:pt>
              </c:numCache>
            </c:numRef>
          </c:val>
          <c:extLst>
            <c:ext xmlns:c16="http://schemas.microsoft.com/office/drawing/2014/chart" uri="{C3380CC4-5D6E-409C-BE32-E72D297353CC}">
              <c16:uniqueId val="{00000001-6855-4632-AE59-AFE6ED5EFBF2}"/>
            </c:ext>
          </c:extLst>
        </c:ser>
        <c:ser>
          <c:idx val="2"/>
          <c:order val="2"/>
          <c:tx>
            <c:strRef>
              <c:f>'3.1.4-график'!$B$7</c:f>
              <c:strCache>
                <c:ptCount val="1"/>
                <c:pt idx="0">
                  <c:v>Операциялық тәуекел</c:v>
                </c:pt>
              </c:strCache>
            </c:strRef>
          </c:tx>
          <c:spPr>
            <a:solidFill>
              <a:srgbClr val="FFCC00"/>
            </a:solidFill>
            <a:ln w="12700">
              <a:solidFill>
                <a:srgbClr val="000000"/>
              </a:solidFill>
              <a:prstDash val="solid"/>
            </a:ln>
          </c:spPr>
          <c:cat>
            <c:numRef>
              <c:f>'3.1.4-график'!$C$4:$I$4</c:f>
              <c:numCache>
                <c:formatCode>m/d/yyyy</c:formatCode>
                <c:ptCount val="7"/>
                <c:pt idx="0">
                  <c:v>39448</c:v>
                </c:pt>
                <c:pt idx="1">
                  <c:v>39814</c:v>
                </c:pt>
                <c:pt idx="2">
                  <c:v>40179</c:v>
                </c:pt>
                <c:pt idx="3">
                  <c:v>40544</c:v>
                </c:pt>
                <c:pt idx="4">
                  <c:v>40634</c:v>
                </c:pt>
                <c:pt idx="5">
                  <c:v>40725</c:v>
                </c:pt>
                <c:pt idx="6">
                  <c:v>40817</c:v>
                </c:pt>
              </c:numCache>
            </c:numRef>
          </c:cat>
          <c:val>
            <c:numRef>
              <c:f>'3.1.4-график'!$C$7:$I$7</c:f>
              <c:numCache>
                <c:formatCode>_-* #\ ##0_р_._-;\-* #\ ##0_р_._-;_-* "-"??_р_._-;_-@_-</c:formatCode>
                <c:ptCount val="7"/>
                <c:pt idx="0">
                  <c:v>64.902294999999995</c:v>
                </c:pt>
                <c:pt idx="1">
                  <c:v>115.618639</c:v>
                </c:pt>
                <c:pt idx="2">
                  <c:v>156.464854</c:v>
                </c:pt>
                <c:pt idx="3">
                  <c:v>181.54365100000001</c:v>
                </c:pt>
                <c:pt idx="4">
                  <c:v>167.51448199999999</c:v>
                </c:pt>
                <c:pt idx="5">
                  <c:v>167.51448199999999</c:v>
                </c:pt>
                <c:pt idx="6">
                  <c:v>167.51448199999999</c:v>
                </c:pt>
              </c:numCache>
            </c:numRef>
          </c:val>
          <c:extLst>
            <c:ext xmlns:c16="http://schemas.microsoft.com/office/drawing/2014/chart" uri="{C3380CC4-5D6E-409C-BE32-E72D297353CC}">
              <c16:uniqueId val="{00000002-6855-4632-AE59-AFE6ED5EFBF2}"/>
            </c:ext>
          </c:extLst>
        </c:ser>
        <c:dLbls>
          <c:showLegendKey val="0"/>
          <c:showVal val="0"/>
          <c:showCatName val="0"/>
          <c:showSerName val="0"/>
          <c:showPercent val="0"/>
          <c:showBubbleSize val="0"/>
        </c:dLbls>
        <c:axId val="406903664"/>
        <c:axId val="1"/>
      </c:areaChart>
      <c:catAx>
        <c:axId val="406903664"/>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6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0141987829614604E-2"/>
              <c:y val="0.28521126760563381"/>
            </c:manualLayout>
          </c:layout>
          <c:overlay val="0"/>
          <c:spPr>
            <a:noFill/>
            <a:ln w="25400">
              <a:noFill/>
            </a:ln>
          </c:spPr>
        </c:title>
        <c:numFmt formatCode="_-* #\ ##0_р_._-;\-* #\ ##0_р_._-;_-* &quot;-&quot;??_р_._-;_-@_-"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03664"/>
        <c:crosses val="autoZero"/>
        <c:crossBetween val="midCat"/>
      </c:valAx>
      <c:spPr>
        <a:solidFill>
          <a:srgbClr val="FFFFFF"/>
        </a:solidFill>
        <a:ln w="25400">
          <a:noFill/>
        </a:ln>
      </c:spPr>
    </c:plotArea>
    <c:legend>
      <c:legendPos val="r"/>
      <c:layout>
        <c:manualLayout>
          <c:xMode val="edge"/>
          <c:yMode val="edge"/>
          <c:x val="0.35496957403651114"/>
          <c:y val="0.8380281690140845"/>
          <c:w val="0.39553752535496955"/>
          <c:h val="0.1408450704225352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1"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9814865049"/>
          <c:y val="5.204460966542751E-2"/>
          <c:w val="0.81555732542822357"/>
          <c:h val="0.66171003717472121"/>
        </c:manualLayout>
      </c:layout>
      <c:areaChart>
        <c:grouping val="stacked"/>
        <c:varyColors val="0"/>
        <c:ser>
          <c:idx val="1"/>
          <c:order val="0"/>
          <c:tx>
            <c:strRef>
              <c:f>'2.1.1.3-график'!$B$5</c:f>
              <c:strCache>
                <c:ptCount val="1"/>
                <c:pt idx="0">
                  <c:v>Тау-кен өндіру өнеркәсібі</c:v>
                </c:pt>
              </c:strCache>
            </c:strRef>
          </c:tx>
          <c:spPr>
            <a:solidFill>
              <a:srgbClr val="FF99CC"/>
            </a:solidFill>
            <a:ln w="25400">
              <a:noFill/>
            </a:ln>
          </c:spPr>
          <c:cat>
            <c:strRef>
              <c:f>'2.1.1.3-график'!$C$4:$I$4</c:f>
              <c:strCache>
                <c:ptCount val="7"/>
                <c:pt idx="0">
                  <c:v>2010ж. З ай</c:v>
                </c:pt>
                <c:pt idx="1">
                  <c:v>2010ж. 6 ай</c:v>
                </c:pt>
                <c:pt idx="2">
                  <c:v>2010ж. 9 ай</c:v>
                </c:pt>
                <c:pt idx="3">
                  <c:v>2010</c:v>
                </c:pt>
                <c:pt idx="4">
                  <c:v>2011ж. З ай</c:v>
                </c:pt>
                <c:pt idx="5">
                  <c:v>2011ж. 6 ай</c:v>
                </c:pt>
                <c:pt idx="6">
                  <c:v>2011ж. 9 ай</c:v>
                </c:pt>
              </c:strCache>
            </c:strRef>
          </c:cat>
          <c:val>
            <c:numRef>
              <c:f>'2.1.1.3-график'!$C$5:$I$5</c:f>
              <c:numCache>
                <c:formatCode>0.00</c:formatCode>
                <c:ptCount val="7"/>
                <c:pt idx="0">
                  <c:v>1.1712113336043</c:v>
                </c:pt>
                <c:pt idx="1">
                  <c:v>1.0508677226868075</c:v>
                </c:pt>
                <c:pt idx="2">
                  <c:v>0.79036506471797252</c:v>
                </c:pt>
                <c:pt idx="3">
                  <c:v>1.1144527309689116</c:v>
                </c:pt>
                <c:pt idx="4">
                  <c:v>0.87512076552173557</c:v>
                </c:pt>
                <c:pt idx="5">
                  <c:v>0.75136556511209829</c:v>
                </c:pt>
                <c:pt idx="6">
                  <c:v>0.36313694477708003</c:v>
                </c:pt>
              </c:numCache>
            </c:numRef>
          </c:val>
          <c:extLst>
            <c:ext xmlns:c16="http://schemas.microsoft.com/office/drawing/2014/chart" uri="{C3380CC4-5D6E-409C-BE32-E72D297353CC}">
              <c16:uniqueId val="{00000000-D4AA-4950-A74B-1DB5EEB9FB97}"/>
            </c:ext>
          </c:extLst>
        </c:ser>
        <c:ser>
          <c:idx val="3"/>
          <c:order val="1"/>
          <c:tx>
            <c:strRef>
              <c:f>'2.1.1.3-график'!$B$6</c:f>
              <c:strCache>
                <c:ptCount val="1"/>
                <c:pt idx="0">
                  <c:v>Өңдеуші өнеркәсіп</c:v>
                </c:pt>
              </c:strCache>
            </c:strRef>
          </c:tx>
          <c:spPr>
            <a:solidFill>
              <a:srgbClr val="993366"/>
            </a:solidFill>
            <a:ln w="25400">
              <a:noFill/>
            </a:ln>
          </c:spPr>
          <c:cat>
            <c:strRef>
              <c:f>'2.1.1.3-график'!$C$4:$I$4</c:f>
              <c:strCache>
                <c:ptCount val="7"/>
                <c:pt idx="0">
                  <c:v>2010ж. З ай</c:v>
                </c:pt>
                <c:pt idx="1">
                  <c:v>2010ж. 6 ай</c:v>
                </c:pt>
                <c:pt idx="2">
                  <c:v>2010ж. 9 ай</c:v>
                </c:pt>
                <c:pt idx="3">
                  <c:v>2010</c:v>
                </c:pt>
                <c:pt idx="4">
                  <c:v>2011ж. З ай</c:v>
                </c:pt>
                <c:pt idx="5">
                  <c:v>2011ж. 6 ай</c:v>
                </c:pt>
                <c:pt idx="6">
                  <c:v>2011ж. 9 ай</c:v>
                </c:pt>
              </c:strCache>
            </c:strRef>
          </c:cat>
          <c:val>
            <c:numRef>
              <c:f>'2.1.1.3-график'!$C$6:$I$6</c:f>
              <c:numCache>
                <c:formatCode>0.00</c:formatCode>
                <c:ptCount val="7"/>
                <c:pt idx="0">
                  <c:v>1.8864812572696015</c:v>
                </c:pt>
                <c:pt idx="1">
                  <c:v>2.043280657233403</c:v>
                </c:pt>
                <c:pt idx="2">
                  <c:v>1.7513404214780079</c:v>
                </c:pt>
                <c:pt idx="3">
                  <c:v>1.2973014389946127</c:v>
                </c:pt>
                <c:pt idx="4">
                  <c:v>1.0190238085484327</c:v>
                </c:pt>
                <c:pt idx="5">
                  <c:v>1.0204101359856987</c:v>
                </c:pt>
                <c:pt idx="6">
                  <c:v>0.694672621986966</c:v>
                </c:pt>
              </c:numCache>
            </c:numRef>
          </c:val>
          <c:extLst>
            <c:ext xmlns:c16="http://schemas.microsoft.com/office/drawing/2014/chart" uri="{C3380CC4-5D6E-409C-BE32-E72D297353CC}">
              <c16:uniqueId val="{00000001-D4AA-4950-A74B-1DB5EEB9FB97}"/>
            </c:ext>
          </c:extLst>
        </c:ser>
        <c:ser>
          <c:idx val="0"/>
          <c:order val="2"/>
          <c:tx>
            <c:strRef>
              <c:f>'2.1.1.3-график'!$B$7</c:f>
              <c:strCache>
                <c:ptCount val="1"/>
                <c:pt idx="0">
                  <c:v>Электрмен жабдықтау</c:v>
                </c:pt>
              </c:strCache>
            </c:strRef>
          </c:tx>
          <c:spPr>
            <a:solidFill>
              <a:srgbClr val="9999FF"/>
            </a:solidFill>
            <a:ln w="25400">
              <a:noFill/>
            </a:ln>
          </c:spPr>
          <c:cat>
            <c:strRef>
              <c:f>'2.1.1.3-график'!$C$4:$I$4</c:f>
              <c:strCache>
                <c:ptCount val="7"/>
                <c:pt idx="0">
                  <c:v>2010ж. З ай</c:v>
                </c:pt>
                <c:pt idx="1">
                  <c:v>2010ж. 6 ай</c:v>
                </c:pt>
                <c:pt idx="2">
                  <c:v>2010ж. 9 ай</c:v>
                </c:pt>
                <c:pt idx="3">
                  <c:v>2010</c:v>
                </c:pt>
                <c:pt idx="4">
                  <c:v>2011ж. З ай</c:v>
                </c:pt>
                <c:pt idx="5">
                  <c:v>2011ж. 6 ай</c:v>
                </c:pt>
                <c:pt idx="6">
                  <c:v>2011ж. 9 ай</c:v>
                </c:pt>
              </c:strCache>
            </c:strRef>
          </c:cat>
          <c:val>
            <c:numRef>
              <c:f>'2.1.1.3-график'!$C$7:$I$7</c:f>
              <c:numCache>
                <c:formatCode>0.00</c:formatCode>
                <c:ptCount val="7"/>
                <c:pt idx="0">
                  <c:v>0.14256313663920828</c:v>
                </c:pt>
                <c:pt idx="1">
                  <c:v>0.13890493598164147</c:v>
                </c:pt>
                <c:pt idx="2">
                  <c:v>0.12109662362380412</c:v>
                </c:pt>
                <c:pt idx="3">
                  <c:v>8.2339274963887321E-2</c:v>
                </c:pt>
                <c:pt idx="4">
                  <c:v>0.12050703632673411</c:v>
                </c:pt>
                <c:pt idx="5">
                  <c:v>0.13211029570293031</c:v>
                </c:pt>
                <c:pt idx="6">
                  <c:v>0.12637555409281245</c:v>
                </c:pt>
              </c:numCache>
            </c:numRef>
          </c:val>
          <c:extLst>
            <c:ext xmlns:c16="http://schemas.microsoft.com/office/drawing/2014/chart" uri="{C3380CC4-5D6E-409C-BE32-E72D297353CC}">
              <c16:uniqueId val="{00000002-D4AA-4950-A74B-1DB5EEB9FB97}"/>
            </c:ext>
          </c:extLst>
        </c:ser>
        <c:ser>
          <c:idx val="2"/>
          <c:order val="3"/>
          <c:tx>
            <c:strRef>
              <c:f>'2.1.1.3-график'!$B$8</c:f>
              <c:strCache>
                <c:ptCount val="1"/>
                <c:pt idx="0">
                  <c:v>Сумен жабдықтау</c:v>
                </c:pt>
              </c:strCache>
            </c:strRef>
          </c:tx>
          <c:spPr>
            <a:solidFill>
              <a:srgbClr val="FF0000"/>
            </a:solidFill>
            <a:ln w="25400">
              <a:noFill/>
            </a:ln>
          </c:spPr>
          <c:cat>
            <c:strRef>
              <c:f>'2.1.1.3-график'!$C$4:$I$4</c:f>
              <c:strCache>
                <c:ptCount val="7"/>
                <c:pt idx="0">
                  <c:v>2010ж. З ай</c:v>
                </c:pt>
                <c:pt idx="1">
                  <c:v>2010ж. 6 ай</c:v>
                </c:pt>
                <c:pt idx="2">
                  <c:v>2010ж. 9 ай</c:v>
                </c:pt>
                <c:pt idx="3">
                  <c:v>2010</c:v>
                </c:pt>
                <c:pt idx="4">
                  <c:v>2011ж. З ай</c:v>
                </c:pt>
                <c:pt idx="5">
                  <c:v>2011ж. 6 ай</c:v>
                </c:pt>
                <c:pt idx="6">
                  <c:v>2011ж. 9 ай</c:v>
                </c:pt>
              </c:strCache>
            </c:strRef>
          </c:cat>
          <c:val>
            <c:numRef>
              <c:f>'2.1.1.3-график'!$C$8:$I$8</c:f>
              <c:numCache>
                <c:formatCode>0.00</c:formatCode>
                <c:ptCount val="7"/>
                <c:pt idx="0">
                  <c:v>2.9364009862311028E-2</c:v>
                </c:pt>
                <c:pt idx="1">
                  <c:v>2.1594182382408664E-2</c:v>
                </c:pt>
                <c:pt idx="2">
                  <c:v>1.9978011944549675E-2</c:v>
                </c:pt>
                <c:pt idx="3">
                  <c:v>4.3757986532519541E-2</c:v>
                </c:pt>
                <c:pt idx="4">
                  <c:v>1.0014913918179637E-2</c:v>
                </c:pt>
                <c:pt idx="5">
                  <c:v>-7.5075494018852764E-3</c:v>
                </c:pt>
                <c:pt idx="6">
                  <c:v>3.1183340452045139E-4</c:v>
                </c:pt>
              </c:numCache>
            </c:numRef>
          </c:val>
          <c:extLst>
            <c:ext xmlns:c16="http://schemas.microsoft.com/office/drawing/2014/chart" uri="{C3380CC4-5D6E-409C-BE32-E72D297353CC}">
              <c16:uniqueId val="{00000003-D4AA-4950-A74B-1DB5EEB9FB97}"/>
            </c:ext>
          </c:extLst>
        </c:ser>
        <c:dLbls>
          <c:showLegendKey val="0"/>
          <c:showVal val="0"/>
          <c:showCatName val="0"/>
          <c:showSerName val="0"/>
          <c:showPercent val="0"/>
          <c:showBubbleSize val="0"/>
        </c:dLbls>
        <c:axId val="297374552"/>
        <c:axId val="1"/>
      </c:areaChart>
      <c:catAx>
        <c:axId val="297374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111111111111112E-2"/>
              <c:y val="0.3568773234200743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7374552"/>
        <c:crosses val="autoZero"/>
        <c:crossBetween val="midCat"/>
      </c:valAx>
      <c:spPr>
        <a:solidFill>
          <a:srgbClr val="FFFFFF"/>
        </a:solidFill>
        <a:ln w="25400">
          <a:noFill/>
        </a:ln>
      </c:spPr>
    </c:plotArea>
    <c:legend>
      <c:legendPos val="b"/>
      <c:layout>
        <c:manualLayout>
          <c:xMode val="edge"/>
          <c:yMode val="edge"/>
          <c:x val="6.8888888888888888E-2"/>
          <c:y val="0.8810408921933085"/>
          <c:w val="0.87111111111111106"/>
          <c:h val="0.1078066914498141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'3.1.5-график'!#REF!</c:f>
              <c:strCache>
                <c:ptCount val="1"/>
                <c:pt idx="0">
                  <c:v>Группа 1</c:v>
                </c:pt>
              </c:strCache>
            </c:strRef>
          </c:tx>
          <c:spPr>
            <a:solidFill>
              <a:srgbClr val="99CCFF"/>
            </a:solidFill>
            <a:ln w="12700">
              <a:solidFill>
                <a:srgbClr val="808080"/>
              </a:solidFill>
              <a:prstDash val="solid"/>
            </a:ln>
          </c:spPr>
          <c:invertIfNegative val="0"/>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0"/>
                <c:pt idx="0">
                  <c:v>19.709812762960244</c:v>
                </c:pt>
                <c:pt idx="1">
                  <c:v>19.743393940518853</c:v>
                </c:pt>
                <c:pt idx="2">
                  <c:v>18.728093044395333</c:v>
                </c:pt>
                <c:pt idx="3">
                  <c:v>17.363290564372363</c:v>
                </c:pt>
                <c:pt idx="4">
                  <c:v>14.777895482882352</c:v>
                </c:pt>
                <c:pt idx="5">
                  <c:v>14.695327618430699</c:v>
                </c:pt>
                <c:pt idx="6">
                  <c:v>14.949644741685818</c:v>
                </c:pt>
                <c:pt idx="7">
                  <c:v>14.918240752458372</c:v>
                </c:pt>
                <c:pt idx="8">
                  <c:v>11.577860300550064</c:v>
                </c:pt>
                <c:pt idx="9">
                  <c:v>10.832458942250272</c:v>
                </c:pt>
              </c:numCache>
            </c:numRef>
          </c:val>
          <c:extLst>
            <c:ext xmlns:c16="http://schemas.microsoft.com/office/drawing/2014/chart" uri="{C3380CC4-5D6E-409C-BE32-E72D297353CC}">
              <c16:uniqueId val="{00000000-BE2F-4EA4-B9CF-CC2AE9288EE4}"/>
            </c:ext>
          </c:extLst>
        </c:ser>
        <c:ser>
          <c:idx val="1"/>
          <c:order val="1"/>
          <c:tx>
            <c:strRef>
              <c:f>'3.1.5-график'!#REF!</c:f>
              <c:strCache>
                <c:ptCount val="1"/>
                <c:pt idx="0">
                  <c:v>Группа 2</c:v>
                </c:pt>
              </c:strCache>
            </c:strRef>
          </c:tx>
          <c:spPr>
            <a:solidFill>
              <a:srgbClr val="CCFFCC"/>
            </a:solidFill>
            <a:ln w="12700">
              <a:solidFill>
                <a:srgbClr val="808080"/>
              </a:solidFill>
              <a:prstDash val="solid"/>
            </a:ln>
          </c:spPr>
          <c:invertIfNegative val="0"/>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0"/>
                <c:pt idx="0">
                  <c:v>23.465573061219533</c:v>
                </c:pt>
                <c:pt idx="1">
                  <c:v>23.183880844495121</c:v>
                </c:pt>
                <c:pt idx="2">
                  <c:v>21.098688205647019</c:v>
                </c:pt>
                <c:pt idx="3">
                  <c:v>19.790077447832289</c:v>
                </c:pt>
                <c:pt idx="4">
                  <c:v>17.470350166432244</c:v>
                </c:pt>
                <c:pt idx="5">
                  <c:v>15.460818443422928</c:v>
                </c:pt>
                <c:pt idx="6">
                  <c:v>14.438914905390693</c:v>
                </c:pt>
                <c:pt idx="7">
                  <c:v>11.456770241363683</c:v>
                </c:pt>
                <c:pt idx="8">
                  <c:v>10.726840461247045</c:v>
                </c:pt>
                <c:pt idx="9">
                  <c:v>10.300993598892633</c:v>
                </c:pt>
              </c:numCache>
            </c:numRef>
          </c:val>
          <c:extLst>
            <c:ext xmlns:c16="http://schemas.microsoft.com/office/drawing/2014/chart" uri="{C3380CC4-5D6E-409C-BE32-E72D297353CC}">
              <c16:uniqueId val="{00000001-BE2F-4EA4-B9CF-CC2AE9288EE4}"/>
            </c:ext>
          </c:extLst>
        </c:ser>
        <c:ser>
          <c:idx val="2"/>
          <c:order val="2"/>
          <c:tx>
            <c:strRef>
              <c:f>'3.1.5-график'!#REF!</c:f>
              <c:strCache>
                <c:ptCount val="1"/>
                <c:pt idx="0">
                  <c:v>Группа 3</c:v>
                </c:pt>
              </c:strCache>
            </c:strRef>
          </c:tx>
          <c:spPr>
            <a:solidFill>
              <a:srgbClr val="FFCC99"/>
            </a:solidFill>
            <a:ln w="12700">
              <a:solidFill>
                <a:srgbClr val="808080"/>
              </a:solidFill>
              <a:prstDash val="solid"/>
            </a:ln>
          </c:spPr>
          <c:invertIfNegative val="0"/>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0"/>
                <c:pt idx="0">
                  <c:v>1.9350637796999981</c:v>
                </c:pt>
                <c:pt idx="1">
                  <c:v>2.3763667692144486</c:v>
                </c:pt>
                <c:pt idx="2">
                  <c:v>1.9508932675000059</c:v>
                </c:pt>
                <c:pt idx="3">
                  <c:v>2.2341287038296431</c:v>
                </c:pt>
                <c:pt idx="4">
                  <c:v>1.9185404281620009</c:v>
                </c:pt>
                <c:pt idx="5">
                  <c:v>2.1086015032615966</c:v>
                </c:pt>
                <c:pt idx="6">
                  <c:v>2.0043976487367625</c:v>
                </c:pt>
                <c:pt idx="7">
                  <c:v>3.7966016032554988</c:v>
                </c:pt>
                <c:pt idx="8">
                  <c:v>3.9180406175519495</c:v>
                </c:pt>
                <c:pt idx="9">
                  <c:v>3.9468522392588095</c:v>
                </c:pt>
              </c:numCache>
            </c:numRef>
          </c:val>
          <c:extLst>
            <c:ext xmlns:c16="http://schemas.microsoft.com/office/drawing/2014/chart" uri="{C3380CC4-5D6E-409C-BE32-E72D297353CC}">
              <c16:uniqueId val="{00000002-BE2F-4EA4-B9CF-CC2AE9288EE4}"/>
            </c:ext>
          </c:extLst>
        </c:ser>
        <c:ser>
          <c:idx val="4"/>
          <c:order val="6"/>
          <c:tx>
            <c:strRef>
              <c:f>'3.1.5-график'!#REF!</c:f>
              <c:strCache>
                <c:ptCount val="1"/>
                <c:pt idx="0">
                  <c:v>Предстоящие платежи на 1 год по обслуживанию валового внешнего долга банков, имеющегося по состоянию на 30.06.2010 г.</c:v>
                </c:pt>
              </c:strCache>
            </c:strRef>
          </c:tx>
          <c:spPr>
            <a:solidFill>
              <a:srgbClr val="3366FF"/>
            </a:solidFill>
            <a:ln w="12700">
              <a:solidFill>
                <a:srgbClr val="000000"/>
              </a:solidFill>
              <a:prstDash val="solid"/>
            </a:ln>
          </c:spPr>
          <c:invertIfNegative val="0"/>
          <c:val>
            <c:numRef>
              <c:f>'3.1.5-график'!#REF!</c:f>
              <c:numCache>
                <c:formatCode>General</c:formatCode>
                <c:ptCount val="12"/>
                <c:pt idx="11">
                  <c:v>4.3997041520603002</c:v>
                </c:pt>
              </c:numCache>
            </c:numRef>
          </c:val>
          <c:extLst>
            <c:ext xmlns:c16="http://schemas.microsoft.com/office/drawing/2014/chart" uri="{C3380CC4-5D6E-409C-BE32-E72D297353CC}">
              <c16:uniqueId val="{00000003-BE2F-4EA4-B9CF-CC2AE9288EE4}"/>
            </c:ext>
          </c:extLst>
        </c:ser>
        <c:dLbls>
          <c:showLegendKey val="0"/>
          <c:showVal val="0"/>
          <c:showCatName val="0"/>
          <c:showSerName val="0"/>
          <c:showPercent val="0"/>
          <c:showBubbleSize val="0"/>
        </c:dLbls>
        <c:gapWidth val="60"/>
        <c:overlap val="100"/>
        <c:axId val="3"/>
        <c:axId val="4"/>
      </c:barChart>
      <c:lineChart>
        <c:grouping val="standard"/>
        <c:varyColors val="0"/>
        <c:ser>
          <c:idx val="3"/>
          <c:order val="3"/>
          <c:tx>
            <c:strRef>
              <c:f>'3.1.5-график'!#REF!</c:f>
              <c:strCache>
                <c:ptCount val="1"/>
                <c:pt idx="0">
                  <c:v>Группа 1</c:v>
                </c:pt>
              </c:strCache>
            </c:strRef>
          </c:tx>
          <c:spPr>
            <a:ln w="25400">
              <a:solidFill>
                <a:srgbClr val="000080"/>
              </a:solidFill>
              <a:prstDash val="solid"/>
            </a:ln>
          </c:spPr>
          <c:marker>
            <c:symbol val="triangle"/>
            <c:size val="4"/>
            <c:spPr>
              <a:solidFill>
                <a:srgbClr val="000080"/>
              </a:solidFill>
              <a:ln>
                <a:solidFill>
                  <a:srgbClr val="000080"/>
                </a:solidFill>
                <a:prstDash val="solid"/>
              </a:ln>
            </c:spPr>
          </c:marker>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1"/>
                <c:pt idx="0">
                  <c:v>99.690114246684033</c:v>
                </c:pt>
                <c:pt idx="1">
                  <c:v>105.93178093822986</c:v>
                </c:pt>
                <c:pt idx="2">
                  <c:v>128.01750864644904</c:v>
                </c:pt>
                <c:pt idx="3">
                  <c:v>124.18608080332912</c:v>
                </c:pt>
                <c:pt idx="4">
                  <c:v>122.06002846478108</c:v>
                </c:pt>
                <c:pt idx="5">
                  <c:v>104.90130099792701</c:v>
                </c:pt>
                <c:pt idx="6">
                  <c:v>110.65956493543926</c:v>
                </c:pt>
                <c:pt idx="7">
                  <c:v>103.88130593437765</c:v>
                </c:pt>
                <c:pt idx="8">
                  <c:v>104.05244089713331</c:v>
                </c:pt>
                <c:pt idx="9">
                  <c:v>102.63137162318372</c:v>
                </c:pt>
                <c:pt idx="10">
                  <c:v>109.95167815118079</c:v>
                </c:pt>
              </c:numCache>
            </c:numRef>
          </c:val>
          <c:smooth val="0"/>
          <c:extLst>
            <c:ext xmlns:c16="http://schemas.microsoft.com/office/drawing/2014/chart" uri="{C3380CC4-5D6E-409C-BE32-E72D297353CC}">
              <c16:uniqueId val="{00000004-BE2F-4EA4-B9CF-CC2AE9288EE4}"/>
            </c:ext>
          </c:extLst>
        </c:ser>
        <c:ser>
          <c:idx val="5"/>
          <c:order val="4"/>
          <c:tx>
            <c:strRef>
              <c:f>'3.1.5-график'!#REF!</c:f>
              <c:strCache>
                <c:ptCount val="1"/>
                <c:pt idx="0">
                  <c:v>Группа 2</c:v>
                </c:pt>
              </c:strCache>
            </c:strRef>
          </c:tx>
          <c:spPr>
            <a:ln w="25400">
              <a:solidFill>
                <a:srgbClr val="003300"/>
              </a:solidFill>
              <a:prstDash val="solid"/>
            </a:ln>
          </c:spPr>
          <c:marker>
            <c:symbol val="square"/>
            <c:size val="4"/>
            <c:spPr>
              <a:solidFill>
                <a:srgbClr val="003300"/>
              </a:solidFill>
              <a:ln>
                <a:solidFill>
                  <a:srgbClr val="003300"/>
                </a:solidFill>
                <a:prstDash val="solid"/>
              </a:ln>
            </c:spPr>
          </c:marker>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1"/>
                <c:pt idx="0">
                  <c:v>106.05548587730549</c:v>
                </c:pt>
                <c:pt idx="1">
                  <c:v>111.71757009509106</c:v>
                </c:pt>
                <c:pt idx="2">
                  <c:v>127.66421492018995</c:v>
                </c:pt>
                <c:pt idx="3">
                  <c:v>113.25065865214701</c:v>
                </c:pt>
                <c:pt idx="4">
                  <c:v>140.80558557045123</c:v>
                </c:pt>
                <c:pt idx="5">
                  <c:v>144.36766182549863</c:v>
                </c:pt>
                <c:pt idx="6">
                  <c:v>165.7230193649678</c:v>
                </c:pt>
                <c:pt idx="7">
                  <c:v>166.24278934686851</c:v>
                </c:pt>
                <c:pt idx="8">
                  <c:v>180.02389855722413</c:v>
                </c:pt>
                <c:pt idx="9">
                  <c:v>192.1336098555069</c:v>
                </c:pt>
                <c:pt idx="10">
                  <c:v>190.4352193004309</c:v>
                </c:pt>
              </c:numCache>
            </c:numRef>
          </c:val>
          <c:smooth val="0"/>
          <c:extLst>
            <c:ext xmlns:c16="http://schemas.microsoft.com/office/drawing/2014/chart" uri="{C3380CC4-5D6E-409C-BE32-E72D297353CC}">
              <c16:uniqueId val="{00000005-BE2F-4EA4-B9CF-CC2AE9288EE4}"/>
            </c:ext>
          </c:extLst>
        </c:ser>
        <c:ser>
          <c:idx val="6"/>
          <c:order val="5"/>
          <c:tx>
            <c:strRef>
              <c:f>'3.1.5-график'!#REF!</c:f>
              <c:strCache>
                <c:ptCount val="1"/>
                <c:pt idx="0">
                  <c:v>Группа 3</c:v>
                </c:pt>
              </c:strCache>
            </c:strRef>
          </c:tx>
          <c:spPr>
            <a:ln w="25400">
              <a:solidFill>
                <a:srgbClr val="FF6600"/>
              </a:solidFill>
              <a:prstDash val="solid"/>
            </a:ln>
          </c:spPr>
          <c:marker>
            <c:symbol val="circle"/>
            <c:size val="4"/>
            <c:spPr>
              <a:solidFill>
                <a:srgbClr val="FF6600"/>
              </a:solidFill>
              <a:ln>
                <a:solidFill>
                  <a:srgbClr val="FF6600"/>
                </a:solidFill>
                <a:prstDash val="solid"/>
              </a:ln>
            </c:spPr>
          </c:marker>
          <c:cat>
            <c:strRef>
              <c:f>'3.1.5-график'!#REF!</c:f>
              <c:strCache>
                <c:ptCount val="12"/>
                <c:pt idx="0">
                  <c:v>1кв.2008</c:v>
                </c:pt>
                <c:pt idx="1">
                  <c:v>2кв.2008</c:v>
                </c:pt>
                <c:pt idx="2">
                  <c:v>3кв.2008</c:v>
                </c:pt>
                <c:pt idx="3">
                  <c:v>4кв.2008</c:v>
                </c:pt>
                <c:pt idx="4">
                  <c:v>1кв.2009</c:v>
                </c:pt>
                <c:pt idx="5">
                  <c:v>2кв.2009</c:v>
                </c:pt>
                <c:pt idx="6">
                  <c:v>3кв.2009</c:v>
                </c:pt>
                <c:pt idx="7">
                  <c:v>4кв.2009</c:v>
                </c:pt>
                <c:pt idx="8">
                  <c:v>1кв.2010</c:v>
                </c:pt>
                <c:pt idx="9">
                  <c:v>2кв.2010</c:v>
                </c:pt>
                <c:pt idx="10">
                  <c:v>3кв.2010</c:v>
                </c:pt>
                <c:pt idx="11">
                  <c:v>2кв.11*</c:v>
                </c:pt>
              </c:strCache>
            </c:strRef>
          </c:cat>
          <c:val>
            <c:numRef>
              <c:f>'3.1.5-график'!#REF!</c:f>
              <c:numCache>
                <c:formatCode>General</c:formatCode>
                <c:ptCount val="11"/>
                <c:pt idx="0">
                  <c:v>121.03422733554727</c:v>
                </c:pt>
                <c:pt idx="1">
                  <c:v>129.92220763963113</c:v>
                </c:pt>
                <c:pt idx="2">
                  <c:v>123.82485743485753</c:v>
                </c:pt>
                <c:pt idx="3">
                  <c:v>138.96199625315359</c:v>
                </c:pt>
                <c:pt idx="4">
                  <c:v>162.94346345133212</c:v>
                </c:pt>
                <c:pt idx="5">
                  <c:v>171.61601879052014</c:v>
                </c:pt>
                <c:pt idx="6">
                  <c:v>183.00413080008593</c:v>
                </c:pt>
                <c:pt idx="7">
                  <c:v>187.11249085584035</c:v>
                </c:pt>
                <c:pt idx="8">
                  <c:v>215.15155207948081</c:v>
                </c:pt>
                <c:pt idx="9">
                  <c:v>191.66146700963111</c:v>
                </c:pt>
                <c:pt idx="10">
                  <c:v>193.03599749650488</c:v>
                </c:pt>
              </c:numCache>
            </c:numRef>
          </c:val>
          <c:smooth val="0"/>
          <c:extLst>
            <c:ext xmlns:c16="http://schemas.microsoft.com/office/drawing/2014/chart" uri="{C3380CC4-5D6E-409C-BE32-E72D297353CC}">
              <c16:uniqueId val="{00000006-BE2F-4EA4-B9CF-CC2AE9288EE4}"/>
            </c:ext>
          </c:extLst>
        </c:ser>
        <c:dLbls>
          <c:showLegendKey val="0"/>
          <c:showVal val="0"/>
          <c:showCatName val="0"/>
          <c:showSerName val="0"/>
          <c:showPercent val="0"/>
          <c:showBubbleSize val="0"/>
        </c:dLbls>
        <c:marker val="1"/>
        <c:smooth val="0"/>
        <c:axId val="406914160"/>
        <c:axId val="1"/>
      </c:lineChart>
      <c:catAx>
        <c:axId val="406914160"/>
        <c:scaling>
          <c:orientation val="minMax"/>
        </c:scaling>
        <c:delete val="0"/>
        <c:axPos val="b"/>
        <c:numFmt formatCode="@"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 Изменение депозитов банка (4кв.2007=100)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14160"/>
        <c:crosses val="autoZero"/>
        <c:crossBetween val="between"/>
        <c:majorUnit val="100"/>
        <c:min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900" b="1" i="0" u="none" strike="noStrike" baseline="0">
                    <a:solidFill>
                      <a:srgbClr val="000000"/>
                    </a:solidFill>
                    <a:latin typeface="Times New Roman"/>
                    <a:ea typeface="Times New Roman"/>
                    <a:cs typeface="Times New Roman"/>
                  </a:defRPr>
                </a:pPr>
                <a:r>
                  <a:rPr lang="ru-RU"/>
                  <a:t>Валовый внешний долг банков,  млрд. долл. США</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minorUnit val="5"/>
      </c:valAx>
      <c:spPr>
        <a:solidFill>
          <a:srgbClr val="FFFFFF"/>
        </a:solidFill>
        <a:ln w="25400">
          <a:noFill/>
        </a:ln>
      </c:spPr>
    </c:plotArea>
    <c:legend>
      <c:legendPos val="r"/>
      <c:legendEntry>
        <c:idx val="0"/>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5538486961572"/>
          <c:y val="4.8442988421463461E-2"/>
          <c:w val="0.79732388014971478"/>
          <c:h val="0.55709436684682978"/>
        </c:manualLayout>
      </c:layout>
      <c:barChart>
        <c:barDir val="col"/>
        <c:grouping val="clustered"/>
        <c:varyColors val="0"/>
        <c:ser>
          <c:idx val="2"/>
          <c:order val="4"/>
          <c:tx>
            <c:strRef>
              <c:f>'3.1.5-график'!$B$5</c:f>
              <c:strCache>
                <c:ptCount val="1"/>
                <c:pt idx="0">
                  <c:v>1-деңгейдегі капитал</c:v>
                </c:pt>
              </c:strCache>
            </c:strRef>
          </c:tx>
          <c:spPr>
            <a:solidFill>
              <a:srgbClr val="CC99FF"/>
            </a:solidFill>
            <a:ln w="25400">
              <a:noFill/>
            </a:ln>
          </c:spPr>
          <c:invertIfNegative val="0"/>
          <c:cat>
            <c:strRef>
              <c:f>'3.1.5-график'!$C$4:$R$4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'3.1.5-график'!$C$5:$R$5</c:f>
              <c:numCache>
                <c:formatCode>0.00</c:formatCode>
                <c:ptCount val="16"/>
                <c:pt idx="0">
                  <c:v>701.71820400000001</c:v>
                </c:pt>
                <c:pt idx="1">
                  <c:v>822.74638200000004</c:v>
                </c:pt>
                <c:pt idx="2">
                  <c:v>850.56860200000006</c:v>
                </c:pt>
                <c:pt idx="3">
                  <c:v>854.72132699999997</c:v>
                </c:pt>
                <c:pt idx="4">
                  <c:v>850.63559099999998</c:v>
                </c:pt>
                <c:pt idx="5">
                  <c:v>888.60476900000003</c:v>
                </c:pt>
                <c:pt idx="6">
                  <c:v>1011.207132</c:v>
                </c:pt>
                <c:pt idx="7">
                  <c:v>1020.625431</c:v>
                </c:pt>
                <c:pt idx="8">
                  <c:v>1042.4586730000001</c:v>
                </c:pt>
                <c:pt idx="9">
                  <c:v>1097.5820289999999</c:v>
                </c:pt>
                <c:pt idx="10">
                  <c:v>1082.070624</c:v>
                </c:pt>
                <c:pt idx="11">
                  <c:v>1067.141192</c:v>
                </c:pt>
                <c:pt idx="12">
                  <c:v>1051.077454</c:v>
                </c:pt>
                <c:pt idx="13">
                  <c:v>1040.7449750000001</c:v>
                </c:pt>
                <c:pt idx="14">
                  <c:v>1179.4956950000001</c:v>
                </c:pt>
                <c:pt idx="15">
                  <c:v>1185.089344</c:v>
                </c:pt>
              </c:numCache>
            </c:numRef>
          </c:val>
          <c:extLst>
            <c:ext xmlns:c16="http://schemas.microsoft.com/office/drawing/2014/chart" uri="{C3380CC4-5D6E-409C-BE32-E72D297353CC}">
              <c16:uniqueId val="{00000000-15E7-4B2D-9695-2EEE41DBCC95}"/>
            </c:ext>
          </c:extLst>
        </c:ser>
        <c:ser>
          <c:idx val="3"/>
          <c:order val="5"/>
          <c:tx>
            <c:strRef>
              <c:f>'3.1.5-график'!$B$6</c:f>
              <c:strCache>
                <c:ptCount val="1"/>
                <c:pt idx="0">
                  <c:v>Несие портфелі бойынша провизиялар</c:v>
                </c:pt>
              </c:strCache>
            </c:strRef>
          </c:tx>
          <c:spPr>
            <a:solidFill>
              <a:srgbClr val="99CCFF"/>
            </a:solidFill>
            <a:ln w="25400">
              <a:noFill/>
            </a:ln>
          </c:spPr>
          <c:invertIfNegative val="0"/>
          <c:cat>
            <c:strRef>
              <c:f>'3.1.5-график'!$C$4:$R$4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'3.1.5-график'!$C$6:$R$6</c:f>
              <c:numCache>
                <c:formatCode>0.000</c:formatCode>
                <c:ptCount val="16"/>
                <c:pt idx="0">
                  <c:v>357.59056600000002</c:v>
                </c:pt>
                <c:pt idx="1">
                  <c:v>422.71908500000001</c:v>
                </c:pt>
                <c:pt idx="2">
                  <c:v>487.47105499999998</c:v>
                </c:pt>
                <c:pt idx="3">
                  <c:v>573.05293200000006</c:v>
                </c:pt>
                <c:pt idx="4">
                  <c:v>728.84375699999998</c:v>
                </c:pt>
                <c:pt idx="5">
                  <c:v>940.140085</c:v>
                </c:pt>
                <c:pt idx="6">
                  <c:v>1051.03701</c:v>
                </c:pt>
                <c:pt idx="7">
                  <c:v>1123.087444</c:v>
                </c:pt>
                <c:pt idx="8">
                  <c:v>1167.2575280000001</c:v>
                </c:pt>
                <c:pt idx="9">
                  <c:v>1196.890553</c:v>
                </c:pt>
                <c:pt idx="10">
                  <c:v>1273.2140939999999</c:v>
                </c:pt>
                <c:pt idx="11">
                  <c:v>1315.199523</c:v>
                </c:pt>
                <c:pt idx="12">
                  <c:v>1454.4166279999999</c:v>
                </c:pt>
                <c:pt idx="13">
                  <c:v>1505.3848109999999</c:v>
                </c:pt>
                <c:pt idx="14">
                  <c:v>1550.782387</c:v>
                </c:pt>
                <c:pt idx="15">
                  <c:v>1620.852167</c:v>
                </c:pt>
              </c:numCache>
            </c:numRef>
          </c:val>
          <c:extLst>
            <c:ext xmlns:c16="http://schemas.microsoft.com/office/drawing/2014/chart" uri="{C3380CC4-5D6E-409C-BE32-E72D297353CC}">
              <c16:uniqueId val="{00000001-15E7-4B2D-9695-2EEE41DBCC95}"/>
            </c:ext>
          </c:extLst>
        </c:ser>
        <c:dLbls>
          <c:showLegendKey val="0"/>
          <c:showVal val="0"/>
          <c:showCatName val="0"/>
          <c:showSerName val="0"/>
          <c:showPercent val="0"/>
          <c:showBubbleSize val="0"/>
        </c:dLbls>
        <c:gapWidth val="150"/>
        <c:axId val="406912192"/>
        <c:axId val="1"/>
      </c:barChart>
      <c:lineChart>
        <c:grouping val="standard"/>
        <c:varyColors val="0"/>
        <c:ser>
          <c:idx val="5"/>
          <c:order val="0"/>
          <c:tx>
            <c:strRef>
              <c:f>'3.1.5-график'!$B$7</c:f>
              <c:strCache>
                <c:ptCount val="1"/>
                <c:pt idx="0">
                  <c:v>к1 (1.08.09 бастап к-1-1)</c:v>
                </c:pt>
              </c:strCache>
            </c:strRef>
          </c:tx>
          <c:spPr>
            <a:ln w="12700">
              <a:solidFill>
                <a:srgbClr val="800000"/>
              </a:solidFill>
              <a:prstDash val="solid"/>
            </a:ln>
          </c:spPr>
          <c:marker>
            <c:symbol val="none"/>
          </c:marker>
          <c:val>
            <c:numRef>
              <c:f>'3.1.5-график'!$C$7:$R$7</c:f>
              <c:numCache>
                <c:formatCode>0.00</c:formatCode>
                <c:ptCount val="16"/>
                <c:pt idx="0">
                  <c:v>9.4E-2</c:v>
                </c:pt>
                <c:pt idx="1">
                  <c:v>0.109</c:v>
                </c:pt>
                <c:pt idx="2">
                  <c:v>0.109</c:v>
                </c:pt>
                <c:pt idx="3">
                  <c:v>0.107</c:v>
                </c:pt>
                <c:pt idx="4">
                  <c:v>0.111</c:v>
                </c:pt>
                <c:pt idx="5">
                  <c:v>0.10199999999999999</c:v>
                </c:pt>
                <c:pt idx="6">
                  <c:v>0.11700000000000001</c:v>
                </c:pt>
                <c:pt idx="7">
                  <c:v>0.111</c:v>
                </c:pt>
                <c:pt idx="8">
                  <c:v>0.11799999999999999</c:v>
                </c:pt>
                <c:pt idx="9">
                  <c:v>0.11799999999999999</c:v>
                </c:pt>
                <c:pt idx="10">
                  <c:v>0.115</c:v>
                </c:pt>
                <c:pt idx="11">
                  <c:v>0.115</c:v>
                </c:pt>
                <c:pt idx="12">
                  <c:v>0.114</c:v>
                </c:pt>
                <c:pt idx="13">
                  <c:v>0.109</c:v>
                </c:pt>
                <c:pt idx="14">
                  <c:v>0.11899999999999999</c:v>
                </c:pt>
                <c:pt idx="15">
                  <c:v>0.11600000000000001</c:v>
                </c:pt>
              </c:numCache>
            </c:numRef>
          </c:val>
          <c:smooth val="0"/>
          <c:extLst>
            <c:ext xmlns:c16="http://schemas.microsoft.com/office/drawing/2014/chart" uri="{C3380CC4-5D6E-409C-BE32-E72D297353CC}">
              <c16:uniqueId val="{00000002-15E7-4B2D-9695-2EEE41DBCC95}"/>
            </c:ext>
          </c:extLst>
        </c:ser>
        <c:ser>
          <c:idx val="4"/>
          <c:order val="1"/>
          <c:tx>
            <c:strRef>
              <c:f>'3.1.5-график'!$B$10</c:f>
              <c:strCache>
                <c:ptCount val="1"/>
                <c:pt idx="0">
                  <c:v>к1 медиана мәні </c:v>
                </c:pt>
              </c:strCache>
            </c:strRef>
          </c:tx>
          <c:spPr>
            <a:ln w="25400">
              <a:solidFill>
                <a:srgbClr val="003366"/>
              </a:solidFill>
              <a:prstDash val="solid"/>
            </a:ln>
          </c:spPr>
          <c:marker>
            <c:symbol val="none"/>
          </c:marker>
          <c:cat>
            <c:strRef>
              <c:f>'3.1.5-график'!$C$4:$R$4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'3.1.5-график'!$C$10:$R$10</c:f>
              <c:numCache>
                <c:formatCode>0.00</c:formatCode>
                <c:ptCount val="16"/>
                <c:pt idx="0">
                  <c:v>0.29200000000000004</c:v>
                </c:pt>
                <c:pt idx="1">
                  <c:v>0.29099999999999998</c:v>
                </c:pt>
                <c:pt idx="2">
                  <c:v>0.30599999999999999</c:v>
                </c:pt>
                <c:pt idx="3">
                  <c:v>0.24299999999999999</c:v>
                </c:pt>
                <c:pt idx="4">
                  <c:v>0.29049999999999998</c:v>
                </c:pt>
                <c:pt idx="5">
                  <c:v>0.25900000000000001</c:v>
                </c:pt>
                <c:pt idx="6">
                  <c:v>0.2505</c:v>
                </c:pt>
                <c:pt idx="7">
                  <c:v>0.2455</c:v>
                </c:pt>
                <c:pt idx="8">
                  <c:v>0.23599999999999999</c:v>
                </c:pt>
                <c:pt idx="9">
                  <c:v>0.26600000000000001</c:v>
                </c:pt>
                <c:pt idx="10">
                  <c:v>0.24249999999999999</c:v>
                </c:pt>
                <c:pt idx="11">
                  <c:v>0.218</c:v>
                </c:pt>
                <c:pt idx="12">
                  <c:v>0.23299999999999998</c:v>
                </c:pt>
                <c:pt idx="13">
                  <c:v>0.22399999999999998</c:v>
                </c:pt>
                <c:pt idx="14">
                  <c:v>0.21099999999999999</c:v>
                </c:pt>
                <c:pt idx="15">
                  <c:v>0.185</c:v>
                </c:pt>
              </c:numCache>
            </c:numRef>
          </c:val>
          <c:smooth val="0"/>
          <c:extLst>
            <c:ext xmlns:c16="http://schemas.microsoft.com/office/drawing/2014/chart" uri="{C3380CC4-5D6E-409C-BE32-E72D297353CC}">
              <c16:uniqueId val="{00000003-15E7-4B2D-9695-2EEE41DBCC95}"/>
            </c:ext>
          </c:extLst>
        </c:ser>
        <c:ser>
          <c:idx val="0"/>
          <c:order val="2"/>
          <c:tx>
            <c:v>квартильаралық аралық</c:v>
          </c:tx>
          <c:spPr>
            <a:ln w="12700">
              <a:solidFill>
                <a:srgbClr val="003366"/>
              </a:solidFill>
              <a:prstDash val="solid"/>
            </a:ln>
          </c:spPr>
          <c:marker>
            <c:symbol val="diamond"/>
            <c:size val="5"/>
            <c:spPr>
              <a:solidFill>
                <a:srgbClr val="003366"/>
              </a:solidFill>
              <a:ln>
                <a:solidFill>
                  <a:srgbClr val="003366"/>
                </a:solidFill>
                <a:prstDash val="solid"/>
              </a:ln>
            </c:spPr>
          </c:marker>
          <c:cat>
            <c:strRef>
              <c:f>'3.1.5-график'!$C$4:$R$4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'3.1.5-график'!$C$8:$R$8</c:f>
              <c:numCache>
                <c:formatCode>0.00</c:formatCode>
                <c:ptCount val="16"/>
                <c:pt idx="0">
                  <c:v>0.52424999999999999</c:v>
                </c:pt>
                <c:pt idx="1">
                  <c:v>0.51724999999999999</c:v>
                </c:pt>
                <c:pt idx="2">
                  <c:v>0.45550000000000002</c:v>
                </c:pt>
                <c:pt idx="3">
                  <c:v>0.496</c:v>
                </c:pt>
                <c:pt idx="4">
                  <c:v>0.51375000000000004</c:v>
                </c:pt>
                <c:pt idx="5">
                  <c:v>0.49924999999999997</c:v>
                </c:pt>
                <c:pt idx="6">
                  <c:v>0.47125</c:v>
                </c:pt>
                <c:pt idx="7">
                  <c:v>0.45824999999999999</c:v>
                </c:pt>
                <c:pt idx="8">
                  <c:v>0.46550000000000002</c:v>
                </c:pt>
                <c:pt idx="9">
                  <c:v>0.60075000000000001</c:v>
                </c:pt>
                <c:pt idx="10">
                  <c:v>0.56600000000000006</c:v>
                </c:pt>
                <c:pt idx="11">
                  <c:v>0.52550000000000008</c:v>
                </c:pt>
                <c:pt idx="12">
                  <c:v>0.52575000000000005</c:v>
                </c:pt>
                <c:pt idx="13">
                  <c:v>0.498</c:v>
                </c:pt>
                <c:pt idx="14">
                  <c:v>0.63075000000000003</c:v>
                </c:pt>
                <c:pt idx="15">
                  <c:v>0.59050000000000002</c:v>
                </c:pt>
              </c:numCache>
            </c:numRef>
          </c:val>
          <c:smooth val="0"/>
          <c:extLst>
            <c:ext xmlns:c16="http://schemas.microsoft.com/office/drawing/2014/chart" uri="{C3380CC4-5D6E-409C-BE32-E72D297353CC}">
              <c16:uniqueId val="{00000004-15E7-4B2D-9695-2EEE41DBCC95}"/>
            </c:ext>
          </c:extLst>
        </c:ser>
        <c:ser>
          <c:idx val="1"/>
          <c:order val="3"/>
          <c:tx>
            <c:v>к1 медиана мәні </c:v>
          </c:tx>
          <c:spPr>
            <a:ln w="12700">
              <a:solidFill>
                <a:srgbClr val="003366"/>
              </a:solidFill>
              <a:prstDash val="solid"/>
            </a:ln>
          </c:spPr>
          <c:marker>
            <c:symbol val="diamond"/>
            <c:size val="6"/>
            <c:spPr>
              <a:solidFill>
                <a:srgbClr val="003366"/>
              </a:solidFill>
              <a:ln>
                <a:solidFill>
                  <a:srgbClr val="003366"/>
                </a:solidFill>
                <a:prstDash val="solid"/>
              </a:ln>
            </c:spPr>
          </c:marker>
          <c:cat>
            <c:strRef>
              <c:f>'3.1.5-график'!$C$4:$R$4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'3.1.5-график'!$C$9:$R$9</c:f>
              <c:numCache>
                <c:formatCode>0.00</c:formatCode>
                <c:ptCount val="16"/>
                <c:pt idx="0">
                  <c:v>0.10775</c:v>
                </c:pt>
                <c:pt idx="1">
                  <c:v>0.11225</c:v>
                </c:pt>
                <c:pt idx="2">
                  <c:v>0.112</c:v>
                </c:pt>
                <c:pt idx="3">
                  <c:v>0.115</c:v>
                </c:pt>
                <c:pt idx="4">
                  <c:v>0.107</c:v>
                </c:pt>
                <c:pt idx="5">
                  <c:v>0.10375</c:v>
                </c:pt>
                <c:pt idx="6">
                  <c:v>0.10825</c:v>
                </c:pt>
                <c:pt idx="7">
                  <c:v>9.9000000000000005E-2</c:v>
                </c:pt>
                <c:pt idx="8">
                  <c:v>0.11900000000000001</c:v>
                </c:pt>
                <c:pt idx="9">
                  <c:v>0.11</c:v>
                </c:pt>
                <c:pt idx="10">
                  <c:v>0.1305</c:v>
                </c:pt>
                <c:pt idx="11">
                  <c:v>0.11700000000000001</c:v>
                </c:pt>
                <c:pt idx="12">
                  <c:v>0.11899999999999999</c:v>
                </c:pt>
                <c:pt idx="13">
                  <c:v>0.10349999999999999</c:v>
                </c:pt>
                <c:pt idx="14">
                  <c:v>0.10200000000000001</c:v>
                </c:pt>
                <c:pt idx="15">
                  <c:v>0.1</c:v>
                </c:pt>
              </c:numCache>
            </c:numRef>
          </c:val>
          <c:smooth val="0"/>
          <c:extLst>
            <c:ext xmlns:c16="http://schemas.microsoft.com/office/drawing/2014/chart" uri="{C3380CC4-5D6E-409C-BE32-E72D297353CC}">
              <c16:uniqueId val="{00000005-15E7-4B2D-9695-2EEE41DBCC95}"/>
            </c:ext>
          </c:extLst>
        </c:ser>
        <c:dLbls>
          <c:showLegendKey val="0"/>
          <c:showVal val="0"/>
          <c:showCatName val="0"/>
          <c:showSerName val="0"/>
          <c:showPercent val="0"/>
          <c:showBubbleSize val="0"/>
        </c:dLbls>
        <c:marker val="1"/>
        <c:smooth val="0"/>
        <c:axId val="3"/>
        <c:axId val="4"/>
      </c:lineChart>
      <c:catAx>
        <c:axId val="40691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5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5602294455066923E-3"/>
              <c:y val="0.217993442861164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1219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egendEntry>
        <c:idx val="3"/>
        <c:delete val="1"/>
      </c:legendEntry>
      <c:layout>
        <c:manualLayout>
          <c:xMode val="edge"/>
          <c:yMode val="edge"/>
          <c:x val="1.509433962264151E-2"/>
          <c:y val="0.83737165699958271"/>
          <c:w val="0.96415094339622642"/>
          <c:h val="0.152249392181742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44333501235E-2"/>
          <c:y val="4.5602678393917948E-2"/>
          <c:w val="0.90291369144617939"/>
          <c:h val="0.59609215329192744"/>
        </c:manualLayout>
      </c:layout>
      <c:lineChart>
        <c:grouping val="standard"/>
        <c:varyColors val="0"/>
        <c:ser>
          <c:idx val="1"/>
          <c:order val="0"/>
          <c:tx>
            <c:strRef>
              <c:f>'3-бокс 1-график'!$B$5</c:f>
              <c:strCache>
                <c:ptCount val="1"/>
                <c:pt idx="0">
                  <c:v>k2 базалық сценарий</c:v>
                </c:pt>
              </c:strCache>
            </c:strRef>
          </c:tx>
          <c:spPr>
            <a:ln w="25400">
              <a:solidFill>
                <a:srgbClr val="000080"/>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1-график'!$C$5:$K$5</c:f>
              <c:numCache>
                <c:formatCode>0.000</c:formatCode>
                <c:ptCount val="9"/>
                <c:pt idx="0">
                  <c:v>0.17084923790239942</c:v>
                </c:pt>
                <c:pt idx="1">
                  <c:v>0.1640175150400387</c:v>
                </c:pt>
                <c:pt idx="2">
                  <c:v>0.16325395979186494</c:v>
                </c:pt>
                <c:pt idx="3">
                  <c:v>0.16613909801090562</c:v>
                </c:pt>
                <c:pt idx="4">
                  <c:v>0.15985441109635948</c:v>
                </c:pt>
                <c:pt idx="5">
                  <c:v>0.15698570318256544</c:v>
                </c:pt>
                <c:pt idx="6">
                  <c:v>0.15643627022580062</c:v>
                </c:pt>
                <c:pt idx="7">
                  <c:v>0.15101526478312655</c:v>
                </c:pt>
                <c:pt idx="8">
                  <c:v>0.14541108428889454</c:v>
                </c:pt>
              </c:numCache>
            </c:numRef>
          </c:val>
          <c:smooth val="0"/>
          <c:extLst>
            <c:ext xmlns:c16="http://schemas.microsoft.com/office/drawing/2014/chart" uri="{C3380CC4-5D6E-409C-BE32-E72D297353CC}">
              <c16:uniqueId val="{00000000-306D-40FA-AF54-6451D52FADFE}"/>
            </c:ext>
          </c:extLst>
        </c:ser>
        <c:ser>
          <c:idx val="2"/>
          <c:order val="1"/>
          <c:tx>
            <c:strRef>
              <c:f>'3-бокс 1-график'!$B$6</c:f>
              <c:strCache>
                <c:ptCount val="1"/>
                <c:pt idx="0">
                  <c:v>k2 стресс сценарий</c:v>
                </c:pt>
              </c:strCache>
            </c:strRef>
          </c:tx>
          <c:spPr>
            <a:ln w="25400">
              <a:solidFill>
                <a:srgbClr val="FF6600"/>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1-график'!$C$6:$K$6</c:f>
              <c:numCache>
                <c:formatCode>0.000</c:formatCode>
                <c:ptCount val="9"/>
                <c:pt idx="0">
                  <c:v>0.17084923790239942</c:v>
                </c:pt>
                <c:pt idx="1">
                  <c:v>0.1640175150400387</c:v>
                </c:pt>
                <c:pt idx="2">
                  <c:v>0.16325395979186494</c:v>
                </c:pt>
                <c:pt idx="3">
                  <c:v>0.16613909801090562</c:v>
                </c:pt>
                <c:pt idx="4">
                  <c:v>0.15985441109635948</c:v>
                </c:pt>
                <c:pt idx="5">
                  <c:v>0.15433609918283028</c:v>
                </c:pt>
                <c:pt idx="6">
                  <c:v>0.14619334921078692</c:v>
                </c:pt>
                <c:pt idx="7">
                  <c:v>0.12883779468410916</c:v>
                </c:pt>
                <c:pt idx="8">
                  <c:v>0.10552922520626845</c:v>
                </c:pt>
              </c:numCache>
            </c:numRef>
          </c:val>
          <c:smooth val="0"/>
          <c:extLst>
            <c:ext xmlns:c16="http://schemas.microsoft.com/office/drawing/2014/chart" uri="{C3380CC4-5D6E-409C-BE32-E72D297353CC}">
              <c16:uniqueId val="{00000001-306D-40FA-AF54-6451D52FADFE}"/>
            </c:ext>
          </c:extLst>
        </c:ser>
        <c:ser>
          <c:idx val="0"/>
          <c:order val="2"/>
          <c:tx>
            <c:strRef>
              <c:f>'3-бокс 1-график'!$B$7</c:f>
              <c:strCache>
                <c:ptCount val="1"/>
                <c:pt idx="0">
                  <c:v>k2 күйзеліс сценарий</c:v>
                </c:pt>
              </c:strCache>
            </c:strRef>
          </c:tx>
          <c:spPr>
            <a:ln w="25400">
              <a:solidFill>
                <a:srgbClr val="800000"/>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1-график'!$C$7:$K$7</c:f>
              <c:numCache>
                <c:formatCode>0.000</c:formatCode>
                <c:ptCount val="9"/>
                <c:pt idx="0">
                  <c:v>0.17084923790239942</c:v>
                </c:pt>
                <c:pt idx="1">
                  <c:v>0.1640175150400387</c:v>
                </c:pt>
                <c:pt idx="2">
                  <c:v>0.16325395979186494</c:v>
                </c:pt>
                <c:pt idx="3">
                  <c:v>0.16613909801090562</c:v>
                </c:pt>
                <c:pt idx="4">
                  <c:v>0.15985441109635948</c:v>
                </c:pt>
                <c:pt idx="5">
                  <c:v>0.13555284447424873</c:v>
                </c:pt>
                <c:pt idx="6">
                  <c:v>0.11070826361878068</c:v>
                </c:pt>
                <c:pt idx="7">
                  <c:v>9.174265153207771E-2</c:v>
                </c:pt>
                <c:pt idx="8">
                  <c:v>7.447507717793149E-2</c:v>
                </c:pt>
              </c:numCache>
            </c:numRef>
          </c:val>
          <c:smooth val="0"/>
          <c:extLst>
            <c:ext xmlns:c16="http://schemas.microsoft.com/office/drawing/2014/chart" uri="{C3380CC4-5D6E-409C-BE32-E72D297353CC}">
              <c16:uniqueId val="{00000002-306D-40FA-AF54-6451D52FADFE}"/>
            </c:ext>
          </c:extLst>
        </c:ser>
        <c:ser>
          <c:idx val="4"/>
          <c:order val="3"/>
          <c:tx>
            <c:strRef>
              <c:f>'3-бокс 1-график'!$B$8</c:f>
              <c:strCache>
                <c:ptCount val="1"/>
                <c:pt idx="0">
                  <c:v>k1-1 базалық сценарий</c:v>
                </c:pt>
              </c:strCache>
            </c:strRef>
          </c:tx>
          <c:spPr>
            <a:ln w="25400">
              <a:solidFill>
                <a:srgbClr val="3366FF"/>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1-график'!$C$8:$K$8</c:f>
              <c:numCache>
                <c:formatCode>0.000</c:formatCode>
                <c:ptCount val="9"/>
                <c:pt idx="0">
                  <c:v>0.10627679434540242</c:v>
                </c:pt>
                <c:pt idx="1">
                  <c:v>0.10303512485802463</c:v>
                </c:pt>
                <c:pt idx="2">
                  <c:v>9.8353620354396279E-2</c:v>
                </c:pt>
                <c:pt idx="3">
                  <c:v>0.10076811828848536</c:v>
                </c:pt>
                <c:pt idx="4">
                  <c:v>9.8263567162616611E-2</c:v>
                </c:pt>
                <c:pt idx="5">
                  <c:v>0.10608909297516507</c:v>
                </c:pt>
                <c:pt idx="6">
                  <c:v>0.1055773966991763</c:v>
                </c:pt>
                <c:pt idx="7">
                  <c:v>0.10052872194645578</c:v>
                </c:pt>
                <c:pt idx="8">
                  <c:v>9.5309453146577724E-2</c:v>
                </c:pt>
              </c:numCache>
            </c:numRef>
          </c:val>
          <c:smooth val="0"/>
          <c:extLst>
            <c:ext xmlns:c16="http://schemas.microsoft.com/office/drawing/2014/chart" uri="{C3380CC4-5D6E-409C-BE32-E72D297353CC}">
              <c16:uniqueId val="{00000003-306D-40FA-AF54-6451D52FADFE}"/>
            </c:ext>
          </c:extLst>
        </c:ser>
        <c:ser>
          <c:idx val="5"/>
          <c:order val="4"/>
          <c:tx>
            <c:strRef>
              <c:f>'3-бокс 1-график'!$B$9</c:f>
              <c:strCache>
                <c:ptCount val="1"/>
                <c:pt idx="0">
                  <c:v>k1-1 стресс сценарий</c:v>
                </c:pt>
              </c:strCache>
            </c:strRef>
          </c:tx>
          <c:spPr>
            <a:ln w="25400">
              <a:solidFill>
                <a:srgbClr val="00FF00"/>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1-график'!$C$9:$K$9</c:f>
              <c:numCache>
                <c:formatCode>0.000</c:formatCode>
                <c:ptCount val="9"/>
                <c:pt idx="0">
                  <c:v>0.10627679434540242</c:v>
                </c:pt>
                <c:pt idx="1">
                  <c:v>0.10303512485802463</c:v>
                </c:pt>
                <c:pt idx="2">
                  <c:v>9.8353620354396279E-2</c:v>
                </c:pt>
                <c:pt idx="3">
                  <c:v>0.10076811828848536</c:v>
                </c:pt>
                <c:pt idx="4">
                  <c:v>9.8263567162616611E-2</c:v>
                </c:pt>
                <c:pt idx="5">
                  <c:v>0.10362147161605946</c:v>
                </c:pt>
                <c:pt idx="6">
                  <c:v>9.6037989799577034E-2</c:v>
                </c:pt>
                <c:pt idx="7">
                  <c:v>7.9874466098136157E-2</c:v>
                </c:pt>
                <c:pt idx="8">
                  <c:v>5.8166798122293119E-2</c:v>
                </c:pt>
              </c:numCache>
            </c:numRef>
          </c:val>
          <c:smooth val="0"/>
          <c:extLst>
            <c:ext xmlns:c16="http://schemas.microsoft.com/office/drawing/2014/chart" uri="{C3380CC4-5D6E-409C-BE32-E72D297353CC}">
              <c16:uniqueId val="{00000004-306D-40FA-AF54-6451D52FADFE}"/>
            </c:ext>
          </c:extLst>
        </c:ser>
        <c:ser>
          <c:idx val="3"/>
          <c:order val="5"/>
          <c:tx>
            <c:strRef>
              <c:f>'3-бокс 1-график'!$B$10</c:f>
              <c:strCache>
                <c:ptCount val="1"/>
                <c:pt idx="0">
                  <c:v>k1-1 күйзеліс сценарий</c:v>
                </c:pt>
              </c:strCache>
            </c:strRef>
          </c:tx>
          <c:spPr>
            <a:ln w="25400">
              <a:solidFill>
                <a:srgbClr val="800080"/>
              </a:solidFill>
              <a:prstDash val="solid"/>
            </a:ln>
          </c:spPr>
          <c:marker>
            <c:symbol val="none"/>
          </c:marker>
          <c:cat>
            <c:numRef>
              <c:f>'3-бокс 1-график'!$C$4:$K$4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1-график'!$C$10:$K$10</c:f>
              <c:numCache>
                <c:formatCode>0.000</c:formatCode>
                <c:ptCount val="9"/>
                <c:pt idx="0">
                  <c:v>0.10627679434540242</c:v>
                </c:pt>
                <c:pt idx="1">
                  <c:v>0.10303512485802463</c:v>
                </c:pt>
                <c:pt idx="2">
                  <c:v>9.8353620354396279E-2</c:v>
                </c:pt>
                <c:pt idx="3">
                  <c:v>0.10076811828848536</c:v>
                </c:pt>
                <c:pt idx="4">
                  <c:v>9.8263567162616611E-2</c:v>
                </c:pt>
                <c:pt idx="5">
                  <c:v>8.6128306404560137E-2</c:v>
                </c:pt>
                <c:pt idx="6">
                  <c:v>6.2990124856258253E-2</c:v>
                </c:pt>
                <c:pt idx="7">
                  <c:v>4.5327127110807448E-2</c:v>
                </c:pt>
                <c:pt idx="8">
                  <c:v>2.9245540843390032E-2</c:v>
                </c:pt>
              </c:numCache>
            </c:numRef>
          </c:val>
          <c:smooth val="0"/>
          <c:extLst>
            <c:ext xmlns:c16="http://schemas.microsoft.com/office/drawing/2014/chart" uri="{C3380CC4-5D6E-409C-BE32-E72D297353CC}">
              <c16:uniqueId val="{00000005-306D-40FA-AF54-6451D52FADFE}"/>
            </c:ext>
          </c:extLst>
        </c:ser>
        <c:dLbls>
          <c:showLegendKey val="0"/>
          <c:showVal val="0"/>
          <c:showCatName val="0"/>
          <c:showSerName val="0"/>
          <c:showPercent val="0"/>
          <c:showBubbleSize val="0"/>
        </c:dLbls>
        <c:smooth val="0"/>
        <c:axId val="409880000"/>
        <c:axId val="1"/>
      </c:lineChart>
      <c:catAx>
        <c:axId val="409880000"/>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18"/>
          <c:min val="0.02"/>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80000"/>
        <c:crosses val="autoZero"/>
        <c:crossBetween val="between"/>
      </c:valAx>
      <c:spPr>
        <a:noFill/>
        <a:ln w="25400">
          <a:noFill/>
        </a:ln>
      </c:spPr>
    </c:plotArea>
    <c:legend>
      <c:legendPos val="b"/>
      <c:layout>
        <c:manualLayout>
          <c:xMode val="edge"/>
          <c:yMode val="edge"/>
          <c:x val="0.11893217978726556"/>
          <c:y val="0.84364955028748201"/>
          <c:w val="0.79611744837190013"/>
          <c:h val="0.1368080351817538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137428660415E-2"/>
          <c:y val="4.4728504281437639E-2"/>
          <c:w val="0.90407885585013825"/>
          <c:h val="0.56230119668093037"/>
        </c:manualLayout>
      </c:layout>
      <c:lineChart>
        <c:grouping val="standard"/>
        <c:varyColors val="0"/>
        <c:ser>
          <c:idx val="1"/>
          <c:order val="0"/>
          <c:tx>
            <c:strRef>
              <c:f>'3-бокс 1-график'!$B$22</c:f>
              <c:strCache>
                <c:ptCount val="1"/>
                <c:pt idx="0">
                  <c:v>k2 базалық сценарий</c:v>
                </c:pt>
              </c:strCache>
            </c:strRef>
          </c:tx>
          <c:spPr>
            <a:ln w="25400">
              <a:solidFill>
                <a:srgbClr val="000080"/>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1-график'!$C$22:$K$22</c:f>
              <c:numCache>
                <c:formatCode>0.000</c:formatCode>
                <c:ptCount val="9"/>
                <c:pt idx="0">
                  <c:v>0.17084923790239942</c:v>
                </c:pt>
                <c:pt idx="1">
                  <c:v>0.1640175150400387</c:v>
                </c:pt>
                <c:pt idx="2">
                  <c:v>0.16325395979186494</c:v>
                </c:pt>
                <c:pt idx="3">
                  <c:v>0.16613909801090562</c:v>
                </c:pt>
                <c:pt idx="4">
                  <c:v>0.15985441109635948</c:v>
                </c:pt>
                <c:pt idx="5">
                  <c:v>0.15698570318256544</c:v>
                </c:pt>
                <c:pt idx="6">
                  <c:v>0.15643627022580062</c:v>
                </c:pt>
                <c:pt idx="7">
                  <c:v>0.15101526478312655</c:v>
                </c:pt>
                <c:pt idx="8">
                  <c:v>0.14541108428889454</c:v>
                </c:pt>
              </c:numCache>
            </c:numRef>
          </c:val>
          <c:smooth val="0"/>
          <c:extLst>
            <c:ext xmlns:c16="http://schemas.microsoft.com/office/drawing/2014/chart" uri="{C3380CC4-5D6E-409C-BE32-E72D297353CC}">
              <c16:uniqueId val="{00000000-87B7-477F-8505-9F1956CE9D07}"/>
            </c:ext>
          </c:extLst>
        </c:ser>
        <c:ser>
          <c:idx val="2"/>
          <c:order val="1"/>
          <c:tx>
            <c:strRef>
              <c:f>'3-бокс 1-график'!$B$23</c:f>
              <c:strCache>
                <c:ptCount val="1"/>
                <c:pt idx="0">
                  <c:v>k2 стресс сценарий</c:v>
                </c:pt>
              </c:strCache>
            </c:strRef>
          </c:tx>
          <c:spPr>
            <a:ln w="25400">
              <a:solidFill>
                <a:srgbClr val="FF6600"/>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1-график'!$C$23:$K$23</c:f>
              <c:numCache>
                <c:formatCode>0.000</c:formatCode>
                <c:ptCount val="9"/>
                <c:pt idx="0">
                  <c:v>0.17084923790239942</c:v>
                </c:pt>
                <c:pt idx="1">
                  <c:v>0.1640175150400387</c:v>
                </c:pt>
                <c:pt idx="2">
                  <c:v>0.16325395979186494</c:v>
                </c:pt>
                <c:pt idx="3">
                  <c:v>0.16613909801090562</c:v>
                </c:pt>
                <c:pt idx="4">
                  <c:v>0.15985441109635948</c:v>
                </c:pt>
                <c:pt idx="5">
                  <c:v>0.15779400029466423</c:v>
                </c:pt>
                <c:pt idx="6">
                  <c:v>0.15311936733365775</c:v>
                </c:pt>
                <c:pt idx="7">
                  <c:v>0.14130569844267865</c:v>
                </c:pt>
                <c:pt idx="8">
                  <c:v>0.11945362976782586</c:v>
                </c:pt>
              </c:numCache>
            </c:numRef>
          </c:val>
          <c:smooth val="0"/>
          <c:extLst>
            <c:ext xmlns:c16="http://schemas.microsoft.com/office/drawing/2014/chart" uri="{C3380CC4-5D6E-409C-BE32-E72D297353CC}">
              <c16:uniqueId val="{00000001-87B7-477F-8505-9F1956CE9D07}"/>
            </c:ext>
          </c:extLst>
        </c:ser>
        <c:ser>
          <c:idx val="0"/>
          <c:order val="2"/>
          <c:tx>
            <c:strRef>
              <c:f>'3-бокс 1-график'!$B$24</c:f>
              <c:strCache>
                <c:ptCount val="1"/>
                <c:pt idx="0">
                  <c:v>k2 күйзеліс сценарий</c:v>
                </c:pt>
              </c:strCache>
            </c:strRef>
          </c:tx>
          <c:spPr>
            <a:ln w="25400">
              <a:solidFill>
                <a:srgbClr val="800000"/>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1-график'!$C$24:$K$24</c:f>
              <c:numCache>
                <c:formatCode>0.000</c:formatCode>
                <c:ptCount val="9"/>
                <c:pt idx="0">
                  <c:v>0.17084923790239942</c:v>
                </c:pt>
                <c:pt idx="1">
                  <c:v>0.1640175150400387</c:v>
                </c:pt>
                <c:pt idx="2">
                  <c:v>0.16325395979186494</c:v>
                </c:pt>
                <c:pt idx="3">
                  <c:v>0.16613909801090562</c:v>
                </c:pt>
                <c:pt idx="4">
                  <c:v>0.15985441109635948</c:v>
                </c:pt>
                <c:pt idx="5">
                  <c:v>0.1547867820717693</c:v>
                </c:pt>
                <c:pt idx="6">
                  <c:v>0.13612171362177147</c:v>
                </c:pt>
                <c:pt idx="7">
                  <c:v>0.10312736916579615</c:v>
                </c:pt>
                <c:pt idx="8">
                  <c:v>6.3140709019494673E-2</c:v>
                </c:pt>
              </c:numCache>
            </c:numRef>
          </c:val>
          <c:smooth val="0"/>
          <c:extLst>
            <c:ext xmlns:c16="http://schemas.microsoft.com/office/drawing/2014/chart" uri="{C3380CC4-5D6E-409C-BE32-E72D297353CC}">
              <c16:uniqueId val="{00000002-87B7-477F-8505-9F1956CE9D07}"/>
            </c:ext>
          </c:extLst>
        </c:ser>
        <c:ser>
          <c:idx val="4"/>
          <c:order val="3"/>
          <c:tx>
            <c:strRef>
              <c:f>'3-бокс 1-график'!$B$25</c:f>
              <c:strCache>
                <c:ptCount val="1"/>
                <c:pt idx="0">
                  <c:v>k1-1 базалық сценарий</c:v>
                </c:pt>
              </c:strCache>
            </c:strRef>
          </c:tx>
          <c:spPr>
            <a:ln w="25400">
              <a:solidFill>
                <a:srgbClr val="3366FF"/>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1-график'!$C$25:$K$25</c:f>
              <c:numCache>
                <c:formatCode>0.000</c:formatCode>
                <c:ptCount val="9"/>
                <c:pt idx="0">
                  <c:v>0.10627679434540242</c:v>
                </c:pt>
                <c:pt idx="1">
                  <c:v>0.10303512485802463</c:v>
                </c:pt>
                <c:pt idx="2">
                  <c:v>9.8353620354396279E-2</c:v>
                </c:pt>
                <c:pt idx="3">
                  <c:v>0.10076811828848536</c:v>
                </c:pt>
                <c:pt idx="4">
                  <c:v>9.8263567162616611E-2</c:v>
                </c:pt>
                <c:pt idx="5">
                  <c:v>0.10608909297516507</c:v>
                </c:pt>
                <c:pt idx="6">
                  <c:v>0.1055773966991763</c:v>
                </c:pt>
                <c:pt idx="7">
                  <c:v>0.10052872194645578</c:v>
                </c:pt>
                <c:pt idx="8">
                  <c:v>9.5309453146577724E-2</c:v>
                </c:pt>
              </c:numCache>
            </c:numRef>
          </c:val>
          <c:smooth val="0"/>
          <c:extLst>
            <c:ext xmlns:c16="http://schemas.microsoft.com/office/drawing/2014/chart" uri="{C3380CC4-5D6E-409C-BE32-E72D297353CC}">
              <c16:uniqueId val="{00000003-87B7-477F-8505-9F1956CE9D07}"/>
            </c:ext>
          </c:extLst>
        </c:ser>
        <c:ser>
          <c:idx val="5"/>
          <c:order val="4"/>
          <c:tx>
            <c:strRef>
              <c:f>'3-бокс 1-график'!$B$26</c:f>
              <c:strCache>
                <c:ptCount val="1"/>
                <c:pt idx="0">
                  <c:v>k1-1 стресс сценарий</c:v>
                </c:pt>
              </c:strCache>
            </c:strRef>
          </c:tx>
          <c:spPr>
            <a:ln w="25400">
              <a:solidFill>
                <a:srgbClr val="00FF00"/>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1-график'!$C$26:$K$26</c:f>
              <c:numCache>
                <c:formatCode>0.000</c:formatCode>
                <c:ptCount val="9"/>
                <c:pt idx="0">
                  <c:v>0.10627679434540242</c:v>
                </c:pt>
                <c:pt idx="1">
                  <c:v>0.10303512485802463</c:v>
                </c:pt>
                <c:pt idx="2">
                  <c:v>9.8353620354396279E-2</c:v>
                </c:pt>
                <c:pt idx="3">
                  <c:v>0.10076811828848536</c:v>
                </c:pt>
                <c:pt idx="4">
                  <c:v>9.8263567162616611E-2</c:v>
                </c:pt>
                <c:pt idx="5">
                  <c:v>0.10728919309145722</c:v>
                </c:pt>
                <c:pt idx="6">
                  <c:v>0.10293280903153652</c:v>
                </c:pt>
                <c:pt idx="7">
                  <c:v>9.1923414438391499E-2</c:v>
                </c:pt>
                <c:pt idx="8">
                  <c:v>7.1559034080511091E-2</c:v>
                </c:pt>
              </c:numCache>
            </c:numRef>
          </c:val>
          <c:smooth val="0"/>
          <c:extLst>
            <c:ext xmlns:c16="http://schemas.microsoft.com/office/drawing/2014/chart" uri="{C3380CC4-5D6E-409C-BE32-E72D297353CC}">
              <c16:uniqueId val="{00000004-87B7-477F-8505-9F1956CE9D07}"/>
            </c:ext>
          </c:extLst>
        </c:ser>
        <c:ser>
          <c:idx val="3"/>
          <c:order val="5"/>
          <c:tx>
            <c:strRef>
              <c:f>'3-бокс 1-график'!$B$27</c:f>
              <c:strCache>
                <c:ptCount val="1"/>
                <c:pt idx="0">
                  <c:v>k1-1 күйзеліс сценарий</c:v>
                </c:pt>
              </c:strCache>
            </c:strRef>
          </c:tx>
          <c:spPr>
            <a:ln w="25400">
              <a:solidFill>
                <a:srgbClr val="993366"/>
              </a:solidFill>
              <a:prstDash val="solid"/>
            </a:ln>
          </c:spPr>
          <c:marker>
            <c:symbol val="none"/>
          </c:marker>
          <c:cat>
            <c:numRef>
              <c:f>'3-бокс 1-график'!$C$21:$K$21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'3-бокс 1-график'!$C$27:$K$27</c:f>
              <c:numCache>
                <c:formatCode>0.000</c:formatCode>
                <c:ptCount val="9"/>
                <c:pt idx="0">
                  <c:v>0.10627679434540242</c:v>
                </c:pt>
                <c:pt idx="1">
                  <c:v>0.10303512485802463</c:v>
                </c:pt>
                <c:pt idx="2">
                  <c:v>9.8353620354396279E-2</c:v>
                </c:pt>
                <c:pt idx="3">
                  <c:v>0.10076811828848536</c:v>
                </c:pt>
                <c:pt idx="4">
                  <c:v>9.8263567162616611E-2</c:v>
                </c:pt>
                <c:pt idx="5">
                  <c:v>0.10448670621383464</c:v>
                </c:pt>
                <c:pt idx="6">
                  <c:v>8.7092355181108458E-2</c:v>
                </c:pt>
                <c:pt idx="7">
                  <c:v>5.6344264912948479E-2</c:v>
                </c:pt>
                <c:pt idx="8">
                  <c:v>1.9079895640776251E-2</c:v>
                </c:pt>
              </c:numCache>
            </c:numRef>
          </c:val>
          <c:smooth val="0"/>
          <c:extLst>
            <c:ext xmlns:c16="http://schemas.microsoft.com/office/drawing/2014/chart" uri="{C3380CC4-5D6E-409C-BE32-E72D297353CC}">
              <c16:uniqueId val="{00000005-87B7-477F-8505-9F1956CE9D07}"/>
            </c:ext>
          </c:extLst>
        </c:ser>
        <c:dLbls>
          <c:showLegendKey val="0"/>
          <c:showVal val="0"/>
          <c:showCatName val="0"/>
          <c:showSerName val="0"/>
          <c:showPercent val="0"/>
          <c:showBubbleSize val="0"/>
        </c:dLbls>
        <c:smooth val="0"/>
        <c:axId val="409892792"/>
        <c:axId val="1"/>
      </c:lineChart>
      <c:catAx>
        <c:axId val="409892792"/>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18"/>
          <c:min val="0.01"/>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9892792"/>
        <c:crosses val="autoZero"/>
        <c:crossBetween val="between"/>
      </c:valAx>
      <c:spPr>
        <a:noFill/>
        <a:ln w="25400">
          <a:noFill/>
        </a:ln>
      </c:spPr>
    </c:plotArea>
    <c:legend>
      <c:legendPos val="b"/>
      <c:layout>
        <c:manualLayout>
          <c:xMode val="edge"/>
          <c:yMode val="edge"/>
          <c:x val="0.11271009608741778"/>
          <c:y val="0.80191818390291769"/>
          <c:w val="0.80815536981829339"/>
          <c:h val="0.1789140171257505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6"/>
          <c:tx>
            <c:v>*- предстоящие платежи в течение одного года</c:v>
          </c:tx>
          <c:spPr>
            <a:noFill/>
            <a:ln w="25400">
              <a:noFill/>
            </a:ln>
          </c:spPr>
          <c:invertIfNegative val="0"/>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Lit>
              <c:formatCode>General</c:formatCode>
              <c:ptCount val="1"/>
              <c:pt idx="0">
                <c:v>1</c:v>
              </c:pt>
            </c:numLit>
          </c:val>
          <c:extLst>
            <c:ext xmlns:c16="http://schemas.microsoft.com/office/drawing/2014/chart" uri="{C3380CC4-5D6E-409C-BE32-E72D297353CC}">
              <c16:uniqueId val="{00000000-DBE0-40ED-B0FC-1D7CEFF5136C}"/>
            </c:ext>
          </c:extLst>
        </c:ser>
        <c:ser>
          <c:idx val="7"/>
          <c:order val="7"/>
          <c:tx>
            <c:v>Ссудный портфель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1-DBE0-40ED-B0FC-1D7CEFF5136C}"/>
            </c:ext>
          </c:extLst>
        </c:ser>
        <c:ser>
          <c:idx val="8"/>
          <c:order val="8"/>
          <c:tx>
            <c:v>Высоколиквидные активы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2-DBE0-40ED-B0FC-1D7CEFF5136C}"/>
            </c:ext>
          </c:extLst>
        </c:ser>
        <c:dLbls>
          <c:showLegendKey val="0"/>
          <c:showVal val="0"/>
          <c:showCatName val="0"/>
          <c:showSerName val="0"/>
          <c:showPercent val="0"/>
          <c:showBubbleSize val="0"/>
        </c:dLbls>
        <c:gapWidth val="80"/>
        <c:overlap val="100"/>
        <c:axId val="406911864"/>
        <c:axId val="1"/>
      </c:barChart>
      <c:lineChart>
        <c:grouping val="standard"/>
        <c:varyColors val="0"/>
        <c:ser>
          <c:idx val="3"/>
          <c:order val="0"/>
          <c:tx>
            <c:strRef>
              <c:f>'3.1.6-график'!#REF!</c:f>
              <c:strCache>
                <c:ptCount val="1"/>
                <c:pt idx="0">
                  <c:v>Ссудный портфель: Группа 1</c:v>
                </c:pt>
              </c:strCache>
            </c:strRef>
          </c:tx>
          <c:spPr>
            <a:ln w="25400">
              <a:solidFill>
                <a:srgbClr val="333399"/>
              </a:solidFill>
              <a:prstDash val="solid"/>
            </a:ln>
          </c:spPr>
          <c:marker>
            <c:symbol val="diamond"/>
            <c:size val="4"/>
            <c:spPr>
              <a:solidFill>
                <a:srgbClr val="000080"/>
              </a:solidFill>
              <a:ln>
                <a:solidFill>
                  <a:srgbClr val="000080"/>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99.526515125345227</c:v>
                </c:pt>
                <c:pt idx="1">
                  <c:v>99.260780395855321</c:v>
                </c:pt>
                <c:pt idx="2">
                  <c:v>102.27119532258848</c:v>
                </c:pt>
                <c:pt idx="3">
                  <c:v>100.64311545211133</c:v>
                </c:pt>
                <c:pt idx="4">
                  <c:v>111.32691598698364</c:v>
                </c:pt>
                <c:pt idx="5">
                  <c:v>110.39086075932354</c:v>
                </c:pt>
                <c:pt idx="6">
                  <c:v>108.85212763561344</c:v>
                </c:pt>
                <c:pt idx="7">
                  <c:v>101.40498484452058</c:v>
                </c:pt>
                <c:pt idx="8">
                  <c:v>95.785459443544212</c:v>
                </c:pt>
                <c:pt idx="9">
                  <c:v>83.582669938872087</c:v>
                </c:pt>
                <c:pt idx="10">
                  <c:v>83.317738547406933</c:v>
                </c:pt>
              </c:numCache>
            </c:numRef>
          </c:val>
          <c:smooth val="0"/>
          <c:extLst>
            <c:ext xmlns:c16="http://schemas.microsoft.com/office/drawing/2014/chart" uri="{C3380CC4-5D6E-409C-BE32-E72D297353CC}">
              <c16:uniqueId val="{00000003-DBE0-40ED-B0FC-1D7CEFF5136C}"/>
            </c:ext>
          </c:extLst>
        </c:ser>
        <c:ser>
          <c:idx val="0"/>
          <c:order val="1"/>
          <c:tx>
            <c:strRef>
              <c:f>'3.1.6-график'!#REF!</c:f>
              <c:strCache>
                <c:ptCount val="1"/>
                <c:pt idx="0">
                  <c:v>Высоколик. активы: Группа 1</c:v>
                </c:pt>
              </c:strCache>
            </c:strRef>
          </c:tx>
          <c:spPr>
            <a:ln w="25400">
              <a:solidFill>
                <a:srgbClr val="3366FF"/>
              </a:solidFill>
              <a:prstDash val="solid"/>
            </a:ln>
          </c:spPr>
          <c:marker>
            <c:symbol val="diamond"/>
            <c:size val="4"/>
            <c:spPr>
              <a:solidFill>
                <a:srgbClr val="3366FF"/>
              </a:solidFill>
              <a:ln>
                <a:solidFill>
                  <a:srgbClr val="3366FF"/>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101.18625553212625</c:v>
                </c:pt>
                <c:pt idx="1">
                  <c:v>103.86864619026372</c:v>
                </c:pt>
                <c:pt idx="2">
                  <c:v>103.16063119851273</c:v>
                </c:pt>
                <c:pt idx="3">
                  <c:v>71.016436760755397</c:v>
                </c:pt>
                <c:pt idx="4">
                  <c:v>192.58459843334325</c:v>
                </c:pt>
                <c:pt idx="5">
                  <c:v>107.68168306712609</c:v>
                </c:pt>
                <c:pt idx="6">
                  <c:v>88.85680387249495</c:v>
                </c:pt>
                <c:pt idx="7">
                  <c:v>95.97681662724969</c:v>
                </c:pt>
                <c:pt idx="8">
                  <c:v>93.116662450528437</c:v>
                </c:pt>
                <c:pt idx="9">
                  <c:v>117.53907239757059</c:v>
                </c:pt>
                <c:pt idx="10">
                  <c:v>84.52476580335518</c:v>
                </c:pt>
              </c:numCache>
            </c:numRef>
          </c:val>
          <c:smooth val="0"/>
          <c:extLst>
            <c:ext xmlns:c16="http://schemas.microsoft.com/office/drawing/2014/chart" uri="{C3380CC4-5D6E-409C-BE32-E72D297353CC}">
              <c16:uniqueId val="{00000004-DBE0-40ED-B0FC-1D7CEFF5136C}"/>
            </c:ext>
          </c:extLst>
        </c:ser>
        <c:ser>
          <c:idx val="5"/>
          <c:order val="2"/>
          <c:tx>
            <c:strRef>
              <c:f>'3.1.6-график'!#REF!</c:f>
              <c:strCache>
                <c:ptCount val="1"/>
                <c:pt idx="0">
                  <c:v>Ссудный портфель: Группа 2</c:v>
                </c:pt>
              </c:strCache>
            </c:strRef>
          </c:tx>
          <c:spPr>
            <a:ln w="25400">
              <a:solidFill>
                <a:srgbClr val="003300"/>
              </a:solidFill>
              <a:prstDash val="solid"/>
            </a:ln>
          </c:spPr>
          <c:marker>
            <c:symbol val="square"/>
            <c:size val="4"/>
            <c:spPr>
              <a:solidFill>
                <a:srgbClr val="003300"/>
              </a:solidFill>
              <a:ln>
                <a:solidFill>
                  <a:srgbClr val="003300"/>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99.878738900098313</c:v>
                </c:pt>
                <c:pt idx="1">
                  <c:v>101.22306072032023</c:v>
                </c:pt>
                <c:pt idx="2">
                  <c:v>101.69650685398402</c:v>
                </c:pt>
                <c:pt idx="3">
                  <c:v>104.71389730503154</c:v>
                </c:pt>
                <c:pt idx="4">
                  <c:v>116.9652107568302</c:v>
                </c:pt>
                <c:pt idx="5">
                  <c:v>117.35433618527749</c:v>
                </c:pt>
                <c:pt idx="6">
                  <c:v>116.62359562747686</c:v>
                </c:pt>
                <c:pt idx="7">
                  <c:v>111.22998843114287</c:v>
                </c:pt>
                <c:pt idx="8">
                  <c:v>111.55178561440175</c:v>
                </c:pt>
                <c:pt idx="9">
                  <c:v>112.23952267330549</c:v>
                </c:pt>
                <c:pt idx="10">
                  <c:v>113.90980602422569</c:v>
                </c:pt>
              </c:numCache>
            </c:numRef>
          </c:val>
          <c:smooth val="0"/>
          <c:extLst>
            <c:ext xmlns:c16="http://schemas.microsoft.com/office/drawing/2014/chart" uri="{C3380CC4-5D6E-409C-BE32-E72D297353CC}">
              <c16:uniqueId val="{00000005-DBE0-40ED-B0FC-1D7CEFF5136C}"/>
            </c:ext>
          </c:extLst>
        </c:ser>
        <c:ser>
          <c:idx val="1"/>
          <c:order val="3"/>
          <c:tx>
            <c:strRef>
              <c:f>'3.1.6-график'!#REF!</c:f>
              <c:strCache>
                <c:ptCount val="1"/>
                <c:pt idx="0">
                  <c:v>Высоколик. активы: Группа 2</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132.10107685681572</c:v>
                </c:pt>
                <c:pt idx="1">
                  <c:v>134.5226050245746</c:v>
                </c:pt>
                <c:pt idx="2">
                  <c:v>158.53343268351054</c:v>
                </c:pt>
                <c:pt idx="3">
                  <c:v>93.384199769774995</c:v>
                </c:pt>
                <c:pt idx="4">
                  <c:v>167.47123558626737</c:v>
                </c:pt>
                <c:pt idx="5">
                  <c:v>165.17506210710934</c:v>
                </c:pt>
                <c:pt idx="6">
                  <c:v>212.33616604157586</c:v>
                </c:pt>
                <c:pt idx="7">
                  <c:v>179.3399839438263</c:v>
                </c:pt>
                <c:pt idx="8">
                  <c:v>230.2876076165895</c:v>
                </c:pt>
                <c:pt idx="9">
                  <c:v>258.45715183721643</c:v>
                </c:pt>
                <c:pt idx="10">
                  <c:v>232.66054985102099</c:v>
                </c:pt>
              </c:numCache>
            </c:numRef>
          </c:val>
          <c:smooth val="0"/>
          <c:extLst>
            <c:ext xmlns:c16="http://schemas.microsoft.com/office/drawing/2014/chart" uri="{C3380CC4-5D6E-409C-BE32-E72D297353CC}">
              <c16:uniqueId val="{00000006-DBE0-40ED-B0FC-1D7CEFF5136C}"/>
            </c:ext>
          </c:extLst>
        </c:ser>
        <c:ser>
          <c:idx val="6"/>
          <c:order val="4"/>
          <c:tx>
            <c:strRef>
              <c:f>'3.1.6-график'!#REF!</c:f>
              <c:strCache>
                <c:ptCount val="1"/>
                <c:pt idx="0">
                  <c:v>Ссудный портфель: Группа 3</c:v>
                </c:pt>
              </c:strCache>
            </c:strRef>
          </c:tx>
          <c:spPr>
            <a:ln w="25400">
              <a:solidFill>
                <a:srgbClr val="FF00FF"/>
              </a:solidFill>
              <a:prstDash val="solid"/>
            </a:ln>
          </c:spPr>
          <c:marker>
            <c:symbol val="circle"/>
            <c:size val="4"/>
            <c:spPr>
              <a:solidFill>
                <a:srgbClr val="FF00FF"/>
              </a:solidFill>
              <a:ln>
                <a:solidFill>
                  <a:srgbClr val="FF00FF"/>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104.54126207634408</c:v>
                </c:pt>
                <c:pt idx="1">
                  <c:v>107.84980596005987</c:v>
                </c:pt>
                <c:pt idx="2">
                  <c:v>119.41162766495499</c:v>
                </c:pt>
                <c:pt idx="3">
                  <c:v>132.94395549942627</c:v>
                </c:pt>
                <c:pt idx="4">
                  <c:v>137.42443114718159</c:v>
                </c:pt>
                <c:pt idx="5">
                  <c:v>130.21760723433184</c:v>
                </c:pt>
                <c:pt idx="6">
                  <c:v>132.43687309374147</c:v>
                </c:pt>
                <c:pt idx="7">
                  <c:v>139.54513400211914</c:v>
                </c:pt>
                <c:pt idx="8">
                  <c:v>138.88123506013986</c:v>
                </c:pt>
                <c:pt idx="9">
                  <c:v>141.96249454028796</c:v>
                </c:pt>
                <c:pt idx="10">
                  <c:v>158.43895397346967</c:v>
                </c:pt>
              </c:numCache>
            </c:numRef>
          </c:val>
          <c:smooth val="0"/>
          <c:extLst>
            <c:ext xmlns:c16="http://schemas.microsoft.com/office/drawing/2014/chart" uri="{C3380CC4-5D6E-409C-BE32-E72D297353CC}">
              <c16:uniqueId val="{00000007-DBE0-40ED-B0FC-1D7CEFF5136C}"/>
            </c:ext>
          </c:extLst>
        </c:ser>
        <c:ser>
          <c:idx val="2"/>
          <c:order val="5"/>
          <c:tx>
            <c:strRef>
              <c:f>'3.1.6-график'!#REF!</c:f>
              <c:strCache>
                <c:ptCount val="1"/>
                <c:pt idx="0">
                  <c:v>Высоколик. активы: Группа 3</c:v>
                </c:pt>
              </c:strCache>
            </c:strRef>
          </c:tx>
          <c:spPr>
            <a:ln w="25400">
              <a:solidFill>
                <a:srgbClr val="FF99CC"/>
              </a:solidFill>
              <a:prstDash val="solid"/>
            </a:ln>
          </c:spPr>
          <c:marker>
            <c:symbol val="circle"/>
            <c:size val="5"/>
            <c:spPr>
              <a:solidFill>
                <a:srgbClr val="FF99CC"/>
              </a:solidFill>
              <a:ln>
                <a:solidFill>
                  <a:srgbClr val="FF99CC"/>
                </a:solidFill>
                <a:prstDash val="solid"/>
              </a:ln>
            </c:spPr>
          </c:marker>
          <c:cat>
            <c:strRef>
              <c:f>'3.1.6-график'!#REF!</c:f>
              <c:strCache>
                <c:ptCount val="11"/>
                <c:pt idx="0">
                  <c:v>1кв.08</c:v>
                </c:pt>
                <c:pt idx="1">
                  <c:v>2кв.08</c:v>
                </c:pt>
                <c:pt idx="2">
                  <c:v>3кв.08</c:v>
                </c:pt>
                <c:pt idx="3">
                  <c:v>4кв.08</c:v>
                </c:pt>
                <c:pt idx="4">
                  <c:v>1кв.09</c:v>
                </c:pt>
                <c:pt idx="5">
                  <c:v>2кв.09</c:v>
                </c:pt>
                <c:pt idx="6">
                  <c:v>3кв.09</c:v>
                </c:pt>
                <c:pt idx="7">
                  <c:v>4кв.09</c:v>
                </c:pt>
                <c:pt idx="8">
                  <c:v>1кв.10</c:v>
                </c:pt>
                <c:pt idx="9">
                  <c:v>2кв.10</c:v>
                </c:pt>
                <c:pt idx="10">
                  <c:v>3кв.10</c:v>
                </c:pt>
              </c:strCache>
            </c:strRef>
          </c:cat>
          <c:val>
            <c:numRef>
              <c:f>'3.1.6-график'!#REF!</c:f>
              <c:numCache>
                <c:formatCode>General</c:formatCode>
                <c:ptCount val="11"/>
                <c:pt idx="0">
                  <c:v>129.98782711293978</c:v>
                </c:pt>
                <c:pt idx="1">
                  <c:v>97.319316547137859</c:v>
                </c:pt>
                <c:pt idx="2">
                  <c:v>115.5575380631025</c:v>
                </c:pt>
                <c:pt idx="3">
                  <c:v>141.46658717319681</c:v>
                </c:pt>
                <c:pt idx="4">
                  <c:v>185.26479016079179</c:v>
                </c:pt>
                <c:pt idx="5">
                  <c:v>200.65419893703728</c:v>
                </c:pt>
                <c:pt idx="6">
                  <c:v>207.25789301943328</c:v>
                </c:pt>
                <c:pt idx="7">
                  <c:v>195.84499125072767</c:v>
                </c:pt>
                <c:pt idx="8">
                  <c:v>239.82440632396492</c:v>
                </c:pt>
                <c:pt idx="9">
                  <c:v>205.17596909604578</c:v>
                </c:pt>
                <c:pt idx="10">
                  <c:v>182.51888662590673</c:v>
                </c:pt>
              </c:numCache>
            </c:numRef>
          </c:val>
          <c:smooth val="0"/>
          <c:extLst>
            <c:ext xmlns:c16="http://schemas.microsoft.com/office/drawing/2014/chart" uri="{C3380CC4-5D6E-409C-BE32-E72D297353CC}">
              <c16:uniqueId val="{00000008-DBE0-40ED-B0FC-1D7CEFF5136C}"/>
            </c:ext>
          </c:extLst>
        </c:ser>
        <c:dLbls>
          <c:showLegendKey val="0"/>
          <c:showVal val="0"/>
          <c:showCatName val="0"/>
          <c:showSerName val="0"/>
          <c:showPercent val="0"/>
          <c:showBubbleSize val="0"/>
        </c:dLbls>
        <c:marker val="1"/>
        <c:smooth val="0"/>
        <c:axId val="406911864"/>
        <c:axId val="1"/>
      </c:lineChart>
      <c:catAx>
        <c:axId val="4069118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индекс, 4кв.2007=100</a:t>
                </a:r>
              </a:p>
            </c:rich>
          </c:tx>
          <c:layout>
            <c:manualLayout>
              <c:xMode val="edge"/>
              <c:yMode val="edge"/>
              <c:x val="1.1682242990654205E-2"/>
              <c:y val="6.185603088273759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11864"/>
        <c:crosses val="autoZero"/>
        <c:crossBetween val="between"/>
        <c:majorUnit val="50"/>
        <c:minorUnit val="10"/>
      </c:valAx>
      <c:spPr>
        <a:solidFill>
          <a:srgbClr val="FFFFFF"/>
        </a:solidFill>
        <a:ln w="25400">
          <a:noFill/>
        </a:ln>
      </c:spPr>
    </c:plotArea>
    <c:legend>
      <c:legendPos val="b"/>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96296296296296"/>
          <c:y val="3.9772727272727272E-2"/>
          <c:w val="0.78518518518518521"/>
          <c:h val="0.45454545454545453"/>
        </c:manualLayout>
      </c:layout>
      <c:barChart>
        <c:barDir val="col"/>
        <c:grouping val="stacked"/>
        <c:varyColors val="0"/>
        <c:ser>
          <c:idx val="10"/>
          <c:order val="0"/>
          <c:tx>
            <c:strRef>
              <c:f>'3.1.6-график'!$B$17</c:f>
              <c:strCache>
                <c:ptCount val="1"/>
                <c:pt idx="0">
                  <c:v>   Басқа да пайыздық емес шығыстар</c:v>
                </c:pt>
              </c:strCache>
            </c:strRef>
          </c:tx>
          <c:spPr>
            <a:solidFill>
              <a:srgbClr val="CC99FF"/>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'3.1.6-график'!$C$17:$R$17</c:f>
              <c:numCache>
                <c:formatCode>#,##0</c:formatCode>
                <c:ptCount val="16"/>
                <c:pt idx="0">
                  <c:v>-206.35977599999998</c:v>
                </c:pt>
                <c:pt idx="1">
                  <c:v>-220.60775300000012</c:v>
                </c:pt>
                <c:pt idx="2">
                  <c:v>-336.01985500000001</c:v>
                </c:pt>
                <c:pt idx="3">
                  <c:v>-338.94147600000002</c:v>
                </c:pt>
                <c:pt idx="4">
                  <c:v>-58.810939999999846</c:v>
                </c:pt>
                <c:pt idx="5">
                  <c:v>-167.75749099999973</c:v>
                </c:pt>
                <c:pt idx="6">
                  <c:v>-415.99926900000065</c:v>
                </c:pt>
                <c:pt idx="7">
                  <c:v>-403.31087799999943</c:v>
                </c:pt>
                <c:pt idx="8">
                  <c:v>-166.36549400000027</c:v>
                </c:pt>
                <c:pt idx="9">
                  <c:v>-60.811941000000203</c:v>
                </c:pt>
                <c:pt idx="10">
                  <c:v>0</c:v>
                </c:pt>
                <c:pt idx="11">
                  <c:v>0</c:v>
                </c:pt>
                <c:pt idx="12">
                  <c:v>-73.748298000000261</c:v>
                </c:pt>
                <c:pt idx="13">
                  <c:v>-69.7255159999998</c:v>
                </c:pt>
                <c:pt idx="14">
                  <c:v>-1.3384820000000133</c:v>
                </c:pt>
                <c:pt idx="15">
                  <c:v>0</c:v>
                </c:pt>
              </c:numCache>
            </c:numRef>
          </c:val>
          <c:extLst>
            <c:ext xmlns:c16="http://schemas.microsoft.com/office/drawing/2014/chart" uri="{C3380CC4-5D6E-409C-BE32-E72D297353CC}">
              <c16:uniqueId val="{00000000-0A38-4EF2-8092-9C9FF134F4A9}"/>
            </c:ext>
          </c:extLst>
        </c:ser>
        <c:ser>
          <c:idx val="9"/>
          <c:order val="1"/>
          <c:tx>
            <c:strRef>
              <c:f>'3.1.6-график'!$B$16</c:f>
              <c:strCache>
                <c:ptCount val="1"/>
                <c:pt idx="0">
                  <c:v>   Қайта бағалаудан өткізілген шығыстар</c:v>
                </c:pt>
              </c:strCache>
            </c:strRef>
          </c:tx>
          <c:spPr>
            <a:solidFill>
              <a:srgbClr val="80008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'3.1.6-график'!$C$16:$R$16</c:f>
              <c:numCache>
                <c:formatCode>#,##0</c:formatCode>
                <c:ptCount val="16"/>
                <c:pt idx="0">
                  <c:v>-20.425531000000003</c:v>
                </c:pt>
                <c:pt idx="1">
                  <c:v>-26.576369000000003</c:v>
                </c:pt>
                <c:pt idx="2">
                  <c:v>-30.446966</c:v>
                </c:pt>
                <c:pt idx="3">
                  <c:v>-42.893649999999994</c:v>
                </c:pt>
                <c:pt idx="4">
                  <c:v>-49.374124000000009</c:v>
                </c:pt>
                <c:pt idx="5">
                  <c:v>-71.306083000000001</c:v>
                </c:pt>
                <c:pt idx="6">
                  <c:v>-76.754568000000006</c:v>
                </c:pt>
                <c:pt idx="7">
                  <c:v>-76.29962900000001</c:v>
                </c:pt>
                <c:pt idx="8">
                  <c:v>-82.459236000000004</c:v>
                </c:pt>
                <c:pt idx="9">
                  <c:v>-62.545147</c:v>
                </c:pt>
                <c:pt idx="10">
                  <c:v>-64.177474999999987</c:v>
                </c:pt>
                <c:pt idx="11">
                  <c:v>-84.577891000000008</c:v>
                </c:pt>
                <c:pt idx="12">
                  <c:v>-85.347421999999995</c:v>
                </c:pt>
                <c:pt idx="13">
                  <c:v>-88.226743999999997</c:v>
                </c:pt>
                <c:pt idx="14">
                  <c:v>-90.276787999999996</c:v>
                </c:pt>
                <c:pt idx="15">
                  <c:v>-80.055809999999994</c:v>
                </c:pt>
              </c:numCache>
            </c:numRef>
          </c:val>
          <c:extLst>
            <c:ext xmlns:c16="http://schemas.microsoft.com/office/drawing/2014/chart" uri="{C3380CC4-5D6E-409C-BE32-E72D297353CC}">
              <c16:uniqueId val="{00000001-0A38-4EF2-8092-9C9FF134F4A9}"/>
            </c:ext>
          </c:extLst>
        </c:ser>
        <c:ser>
          <c:idx val="8"/>
          <c:order val="2"/>
          <c:tx>
            <c:strRef>
              <c:f>'3.1.6-график'!$B$15</c:f>
              <c:strCache>
                <c:ptCount val="1"/>
                <c:pt idx="0">
                  <c:v>   Қайта бағалау бойынша шығыстар</c:v>
                </c:pt>
              </c:strCache>
            </c:strRef>
          </c:tx>
          <c:spPr>
            <a:solidFill>
              <a:srgbClr val="FFCC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'3.1.6-график'!$C$15:$R$15</c:f>
              <c:numCache>
                <c:formatCode>#,##0</c:formatCode>
                <c:ptCount val="16"/>
                <c:pt idx="0">
                  <c:v>-22.070486000000002</c:v>
                </c:pt>
                <c:pt idx="1">
                  <c:v>-44.452002999999991</c:v>
                </c:pt>
                <c:pt idx="2">
                  <c:v>-37.034031999999996</c:v>
                </c:pt>
                <c:pt idx="3">
                  <c:v>-17.358447999999999</c:v>
                </c:pt>
                <c:pt idx="4">
                  <c:v>-23.753753000000003</c:v>
                </c:pt>
                <c:pt idx="5">
                  <c:v>-27.316099999999992</c:v>
                </c:pt>
                <c:pt idx="6">
                  <c:v>-57.540216000000001</c:v>
                </c:pt>
                <c:pt idx="7">
                  <c:v>-1848.945107</c:v>
                </c:pt>
                <c:pt idx="8">
                  <c:v>-2235.4017549999999</c:v>
                </c:pt>
                <c:pt idx="9">
                  <c:v>-2207.1439299999997</c:v>
                </c:pt>
                <c:pt idx="10">
                  <c:v>-2184.9517850000002</c:v>
                </c:pt>
                <c:pt idx="11">
                  <c:v>-1267.11069</c:v>
                </c:pt>
                <c:pt idx="12">
                  <c:v>-1238.903313</c:v>
                </c:pt>
                <c:pt idx="13">
                  <c:v>-1532.7843289999998</c:v>
                </c:pt>
                <c:pt idx="14">
                  <c:v>-1585.4392890000001</c:v>
                </c:pt>
                <c:pt idx="15">
                  <c:v>-819.919668</c:v>
                </c:pt>
              </c:numCache>
            </c:numRef>
          </c:val>
          <c:extLst>
            <c:ext xmlns:c16="http://schemas.microsoft.com/office/drawing/2014/chart" uri="{C3380CC4-5D6E-409C-BE32-E72D297353CC}">
              <c16:uniqueId val="{00000002-0A38-4EF2-8092-9C9FF134F4A9}"/>
            </c:ext>
          </c:extLst>
        </c:ser>
        <c:ser>
          <c:idx val="7"/>
          <c:order val="3"/>
          <c:tx>
            <c:strRef>
              <c:f>'3.1.6-график'!$B$14</c:f>
              <c:strCache>
                <c:ptCount val="1"/>
                <c:pt idx="0">
                  <c:v>   Операциялық шығыстар</c:v>
                </c:pt>
              </c:strCache>
            </c:strRef>
          </c:tx>
          <c:spPr>
            <a:solidFill>
              <a:srgbClr val="FF99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'3.1.6-график'!$C$14:$R$14</c:f>
              <c:numCache>
                <c:formatCode>#,##0</c:formatCode>
                <c:ptCount val="16"/>
                <c:pt idx="0">
                  <c:v>-170.319445</c:v>
                </c:pt>
                <c:pt idx="1">
                  <c:v>-177.53154799999999</c:v>
                </c:pt>
                <c:pt idx="2">
                  <c:v>-185.85155500000002</c:v>
                </c:pt>
                <c:pt idx="3">
                  <c:v>-170.319445</c:v>
                </c:pt>
                <c:pt idx="4">
                  <c:v>-440.74429500000008</c:v>
                </c:pt>
                <c:pt idx="5">
                  <c:v>-441.04787300000004</c:v>
                </c:pt>
                <c:pt idx="6">
                  <c:v>-440.70160999999996</c:v>
                </c:pt>
                <c:pt idx="7">
                  <c:v>-439.459383</c:v>
                </c:pt>
                <c:pt idx="8">
                  <c:v>-640.81803599999989</c:v>
                </c:pt>
                <c:pt idx="9">
                  <c:v>-643.11434799999995</c:v>
                </c:pt>
                <c:pt idx="10">
                  <c:v>-648.31160399999999</c:v>
                </c:pt>
                <c:pt idx="11">
                  <c:v>-653.74236699999994</c:v>
                </c:pt>
                <c:pt idx="12">
                  <c:v>-589.04475200000002</c:v>
                </c:pt>
                <c:pt idx="13">
                  <c:v>-595.15383999999995</c:v>
                </c:pt>
                <c:pt idx="14">
                  <c:v>-601.52280400000006</c:v>
                </c:pt>
                <c:pt idx="15">
                  <c:v>-606.9680699999999</c:v>
                </c:pt>
              </c:numCache>
            </c:numRef>
          </c:val>
          <c:extLst>
            <c:ext xmlns:c16="http://schemas.microsoft.com/office/drawing/2014/chart" uri="{C3380CC4-5D6E-409C-BE32-E72D297353CC}">
              <c16:uniqueId val="{00000003-0A38-4EF2-8092-9C9FF134F4A9}"/>
            </c:ext>
          </c:extLst>
        </c:ser>
        <c:ser>
          <c:idx val="6"/>
          <c:order val="4"/>
          <c:tx>
            <c:strRef>
              <c:f>'3.1.6-график'!$B$13</c:f>
              <c:strCache>
                <c:ptCount val="1"/>
                <c:pt idx="0">
                  <c:v>  Қамтамасыз етуге бөлінген ақша (провизиялар)</c:v>
                </c:pt>
              </c:strCache>
            </c:strRef>
          </c:tx>
          <c:spPr>
            <a:solidFill>
              <a:srgbClr val="FF66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'3.1.6-график'!$C$13:$R$13</c:f>
              <c:numCache>
                <c:formatCode>#,##0</c:formatCode>
                <c:ptCount val="16"/>
                <c:pt idx="0">
                  <c:v>-163.630743</c:v>
                </c:pt>
                <c:pt idx="1">
                  <c:v>-300.63006000000001</c:v>
                </c:pt>
                <c:pt idx="2">
                  <c:v>-308.95006699999999</c:v>
                </c:pt>
                <c:pt idx="3">
                  <c:v>-470.84386499999999</c:v>
                </c:pt>
                <c:pt idx="4">
                  <c:v>-741.26871499999993</c:v>
                </c:pt>
                <c:pt idx="5">
                  <c:v>-1165.7700330000002</c:v>
                </c:pt>
                <c:pt idx="6">
                  <c:v>-1165.4237699999999</c:v>
                </c:pt>
                <c:pt idx="7">
                  <c:v>-1457.5124880000001</c:v>
                </c:pt>
                <c:pt idx="8">
                  <c:v>-1658.8711409999999</c:v>
                </c:pt>
                <c:pt idx="9">
                  <c:v>-1361.149641</c:v>
                </c:pt>
                <c:pt idx="10">
                  <c:v>-1366.3468969999999</c:v>
                </c:pt>
                <c:pt idx="11">
                  <c:v>-1198.2393889999998</c:v>
                </c:pt>
                <c:pt idx="12">
                  <c:v>-1133.5417739999998</c:v>
                </c:pt>
                <c:pt idx="13">
                  <c:v>-1066.9242650000001</c:v>
                </c:pt>
                <c:pt idx="14">
                  <c:v>-1073.2932290000001</c:v>
                </c:pt>
                <c:pt idx="15">
                  <c:v>-985.27242999999999</c:v>
                </c:pt>
              </c:numCache>
            </c:numRef>
          </c:val>
          <c:extLst>
            <c:ext xmlns:c16="http://schemas.microsoft.com/office/drawing/2014/chart" uri="{C3380CC4-5D6E-409C-BE32-E72D297353CC}">
              <c16:uniqueId val="{00000004-0A38-4EF2-8092-9C9FF134F4A9}"/>
            </c:ext>
          </c:extLst>
        </c:ser>
        <c:ser>
          <c:idx val="5"/>
          <c:order val="5"/>
          <c:tx>
            <c:strRef>
              <c:f>'3.1.6-график'!$B$11</c:f>
              <c:strCache>
                <c:ptCount val="1"/>
                <c:pt idx="0">
                  <c:v>Пайыздық шығыстар</c:v>
                </c:pt>
              </c:strCache>
            </c:strRef>
          </c:tx>
          <c:spPr>
            <a:solidFill>
              <a:srgbClr val="800000"/>
            </a:solidFill>
            <a:ln w="25400">
              <a:noFill/>
            </a:ln>
          </c:spPr>
          <c:invertIfNegative val="0"/>
          <c:dPt>
            <c:idx val="8"/>
            <c:invertIfNegative val="0"/>
            <c:bubble3D val="0"/>
            <c:spPr>
              <a:solidFill>
                <a:srgbClr val="993300"/>
              </a:solidFill>
              <a:ln w="25400">
                <a:noFill/>
              </a:ln>
            </c:spPr>
            <c:extLst>
              <c:ext xmlns:c16="http://schemas.microsoft.com/office/drawing/2014/chart" uri="{C3380CC4-5D6E-409C-BE32-E72D297353CC}">
                <c16:uniqueId val="{00000005-0A38-4EF2-8092-9C9FF134F4A9}"/>
              </c:ext>
            </c:extLst>
          </c:dPt>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'3.1.6-график'!$C$11:$R$11</c:f>
              <c:numCache>
                <c:formatCode>#,##0</c:formatCode>
                <c:ptCount val="16"/>
                <c:pt idx="0">
                  <c:v>-398.39068800000001</c:v>
                </c:pt>
                <c:pt idx="1">
                  <c:v>-431.53828700000008</c:v>
                </c:pt>
                <c:pt idx="2">
                  <c:v>-458.40386000000001</c:v>
                </c:pt>
                <c:pt idx="3">
                  <c:v>-477.400218</c:v>
                </c:pt>
                <c:pt idx="4">
                  <c:v>-484.77522600000003</c:v>
                </c:pt>
                <c:pt idx="5">
                  <c:v>-497.02221399999996</c:v>
                </c:pt>
                <c:pt idx="6">
                  <c:v>-507.53876000000002</c:v>
                </c:pt>
                <c:pt idx="7">
                  <c:v>-514.70614699999999</c:v>
                </c:pt>
                <c:pt idx="8">
                  <c:v>-521.56577200000004</c:v>
                </c:pt>
                <c:pt idx="9">
                  <c:v>-511.827606</c:v>
                </c:pt>
                <c:pt idx="10">
                  <c:v>-504.93456099999997</c:v>
                </c:pt>
                <c:pt idx="11">
                  <c:v>-492.679914</c:v>
                </c:pt>
                <c:pt idx="12">
                  <c:v>-475.890331</c:v>
                </c:pt>
                <c:pt idx="13">
                  <c:v>-460.46060199999999</c:v>
                </c:pt>
                <c:pt idx="14">
                  <c:v>-448.415999</c:v>
                </c:pt>
                <c:pt idx="15">
                  <c:v>-436.47750500000006</c:v>
                </c:pt>
              </c:numCache>
            </c:numRef>
          </c:val>
          <c:extLst>
            <c:ext xmlns:c16="http://schemas.microsoft.com/office/drawing/2014/chart" uri="{C3380CC4-5D6E-409C-BE32-E72D297353CC}">
              <c16:uniqueId val="{00000006-0A38-4EF2-8092-9C9FF134F4A9}"/>
            </c:ext>
          </c:extLst>
        </c:ser>
        <c:ser>
          <c:idx val="4"/>
          <c:order val="6"/>
          <c:tx>
            <c:strRef>
              <c:f>'3.1.6-график'!$B$10</c:f>
              <c:strCache>
                <c:ptCount val="1"/>
                <c:pt idx="0">
                  <c:v>   Басқа да пайыздық емес кірістер</c:v>
                </c:pt>
              </c:strCache>
            </c:strRef>
          </c:tx>
          <c:spPr>
            <a:solidFill>
              <a:srgbClr val="99CC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'3.1.6-график'!$C$10:$R$10</c:f>
              <c:numCache>
                <c:formatCode>#,##0</c:formatCode>
                <c:ptCount val="16"/>
                <c:pt idx="0">
                  <c:v>270.72474999999997</c:v>
                </c:pt>
                <c:pt idx="1">
                  <c:v>401.88919900000008</c:v>
                </c:pt>
                <c:pt idx="2">
                  <c:v>484.78585799999996</c:v>
                </c:pt>
                <c:pt idx="3">
                  <c:v>546.56841400000008</c:v>
                </c:pt>
                <c:pt idx="4">
                  <c:v>719.66271999999981</c:v>
                </c:pt>
                <c:pt idx="5">
                  <c:v>1164.7366480000001</c:v>
                </c:pt>
                <c:pt idx="6">
                  <c:v>1402.799444</c:v>
                </c:pt>
                <c:pt idx="7">
                  <c:v>1720.6789219999996</c:v>
                </c:pt>
                <c:pt idx="8">
                  <c:v>1952.1766169999994</c:v>
                </c:pt>
                <c:pt idx="9">
                  <c:v>1612.0311630000001</c:v>
                </c:pt>
                <c:pt idx="10">
                  <c:v>1535.3701499999995</c:v>
                </c:pt>
                <c:pt idx="11">
                  <c:v>1376.7444899999998</c:v>
                </c:pt>
                <c:pt idx="12">
                  <c:v>1225.6208819999997</c:v>
                </c:pt>
                <c:pt idx="13">
                  <c:v>1148.8871770000003</c:v>
                </c:pt>
                <c:pt idx="14">
                  <c:v>1101.3646180000001</c:v>
                </c:pt>
                <c:pt idx="15">
                  <c:v>1034.1826540000002</c:v>
                </c:pt>
              </c:numCache>
            </c:numRef>
          </c:val>
          <c:extLst>
            <c:ext xmlns:c16="http://schemas.microsoft.com/office/drawing/2014/chart" uri="{C3380CC4-5D6E-409C-BE32-E72D297353CC}">
              <c16:uniqueId val="{00000007-0A38-4EF2-8092-9C9FF134F4A9}"/>
            </c:ext>
          </c:extLst>
        </c:ser>
        <c:ser>
          <c:idx val="3"/>
          <c:order val="7"/>
          <c:tx>
            <c:strRef>
              <c:f>'3.1.6-график'!$B$9</c:f>
              <c:strCache>
                <c:ptCount val="1"/>
                <c:pt idx="0">
                  <c:v>   Қайта бағалаудан өткізілген кірістер</c:v>
                </c:pt>
              </c:strCache>
            </c:strRef>
          </c:tx>
          <c:spPr>
            <a:solidFill>
              <a:srgbClr val="FFFF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'3.1.6-график'!$C$9:$R$9</c:f>
              <c:numCache>
                <c:formatCode>#,##0</c:formatCode>
                <c:ptCount val="16"/>
                <c:pt idx="0">
                  <c:v>21.289328000000001</c:v>
                </c:pt>
                <c:pt idx="1">
                  <c:v>30.049189999999999</c:v>
                </c:pt>
                <c:pt idx="2">
                  <c:v>35.557693999999998</c:v>
                </c:pt>
                <c:pt idx="3">
                  <c:v>45.412514999999999</c:v>
                </c:pt>
                <c:pt idx="4">
                  <c:v>56.446801000000008</c:v>
                </c:pt>
                <c:pt idx="5">
                  <c:v>88.063510000000008</c:v>
                </c:pt>
                <c:pt idx="6">
                  <c:v>93.224434000000002</c:v>
                </c:pt>
                <c:pt idx="7">
                  <c:v>92.14785599999999</c:v>
                </c:pt>
                <c:pt idx="8">
                  <c:v>93.815735000000004</c:v>
                </c:pt>
                <c:pt idx="9">
                  <c:v>63.243295999999994</c:v>
                </c:pt>
                <c:pt idx="10">
                  <c:v>68.675715999999994</c:v>
                </c:pt>
                <c:pt idx="11">
                  <c:v>88.379300999999998</c:v>
                </c:pt>
                <c:pt idx="12">
                  <c:v>89.574087000000006</c:v>
                </c:pt>
                <c:pt idx="13">
                  <c:v>91.103059999999999</c:v>
                </c:pt>
                <c:pt idx="14">
                  <c:v>92.636528999999996</c:v>
                </c:pt>
                <c:pt idx="15">
                  <c:v>81.41158200000001</c:v>
                </c:pt>
              </c:numCache>
            </c:numRef>
          </c:val>
          <c:extLst>
            <c:ext xmlns:c16="http://schemas.microsoft.com/office/drawing/2014/chart" uri="{C3380CC4-5D6E-409C-BE32-E72D297353CC}">
              <c16:uniqueId val="{00000008-0A38-4EF2-8092-9C9FF134F4A9}"/>
            </c:ext>
          </c:extLst>
        </c:ser>
        <c:ser>
          <c:idx val="2"/>
          <c:order val="8"/>
          <c:tx>
            <c:strRef>
              <c:f>'3.1.6-график'!$B$8</c:f>
              <c:strCache>
                <c:ptCount val="1"/>
                <c:pt idx="0">
                  <c:v>   Қайта бағалаудан түскен кірістер</c:v>
                </c:pt>
              </c:strCache>
            </c:strRef>
          </c:tx>
          <c:spPr>
            <a:solidFill>
              <a:srgbClr val="0066CC"/>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'3.1.6-график'!$C$8:$R$8</c:f>
              <c:numCache>
                <c:formatCode>#,##0</c:formatCode>
                <c:ptCount val="16"/>
                <c:pt idx="0">
                  <c:v>5.7793159999999979</c:v>
                </c:pt>
                <c:pt idx="1">
                  <c:v>6.4906990000000011</c:v>
                </c:pt>
                <c:pt idx="2">
                  <c:v>3.9436590000000002</c:v>
                </c:pt>
                <c:pt idx="3">
                  <c:v>9.842531000000001</c:v>
                </c:pt>
                <c:pt idx="4">
                  <c:v>28.942308999999998</c:v>
                </c:pt>
                <c:pt idx="5">
                  <c:v>41.498249999999999</c:v>
                </c:pt>
                <c:pt idx="6">
                  <c:v>43.460369000000007</c:v>
                </c:pt>
                <c:pt idx="7">
                  <c:v>1805.6435099999999</c:v>
                </c:pt>
                <c:pt idx="8">
                  <c:v>2190.0425640000003</c:v>
                </c:pt>
                <c:pt idx="9">
                  <c:v>2189.4844669999998</c:v>
                </c:pt>
                <c:pt idx="10">
                  <c:v>2175.5572590000002</c:v>
                </c:pt>
                <c:pt idx="11">
                  <c:v>1265.7680929999999</c:v>
                </c:pt>
                <c:pt idx="12">
                  <c:v>1230.2872400000001</c:v>
                </c:pt>
                <c:pt idx="13">
                  <c:v>1515.4877640000002</c:v>
                </c:pt>
                <c:pt idx="14">
                  <c:v>1584.033025</c:v>
                </c:pt>
                <c:pt idx="15">
                  <c:v>817.27614300000005</c:v>
                </c:pt>
              </c:numCache>
            </c:numRef>
          </c:val>
          <c:extLst>
            <c:ext xmlns:c16="http://schemas.microsoft.com/office/drawing/2014/chart" uri="{C3380CC4-5D6E-409C-BE32-E72D297353CC}">
              <c16:uniqueId val="{00000009-0A38-4EF2-8092-9C9FF134F4A9}"/>
            </c:ext>
          </c:extLst>
        </c:ser>
        <c:ser>
          <c:idx val="1"/>
          <c:order val="9"/>
          <c:tx>
            <c:strRef>
              <c:f>'3.1.6-график'!$B$7</c:f>
              <c:strCache>
                <c:ptCount val="1"/>
                <c:pt idx="0">
                  <c:v>   Комиссиялық кірістер</c:v>
                </c:pt>
              </c:strCache>
            </c:strRef>
          </c:tx>
          <c:spPr>
            <a:solidFill>
              <a:srgbClr val="00FF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'3.1.6-график'!$C$7:$R$7</c:f>
              <c:numCache>
                <c:formatCode>#,##0</c:formatCode>
                <c:ptCount val="16"/>
                <c:pt idx="0">
                  <c:v>75.891548999999998</c:v>
                </c:pt>
                <c:pt idx="1">
                  <c:v>76.080068999999995</c:v>
                </c:pt>
                <c:pt idx="2">
                  <c:v>76.860084000000001</c:v>
                </c:pt>
                <c:pt idx="3">
                  <c:v>78.248746000000011</c:v>
                </c:pt>
                <c:pt idx="4">
                  <c:v>78.968457000000001</c:v>
                </c:pt>
                <c:pt idx="5">
                  <c:v>79.604255000000009</c:v>
                </c:pt>
                <c:pt idx="6">
                  <c:v>80.240566000000001</c:v>
                </c:pt>
                <c:pt idx="7">
                  <c:v>81.536428999999998</c:v>
                </c:pt>
                <c:pt idx="8">
                  <c:v>84.817414999999997</c:v>
                </c:pt>
                <c:pt idx="9">
                  <c:v>86.840417000000002</c:v>
                </c:pt>
                <c:pt idx="10">
                  <c:v>90.522216</c:v>
                </c:pt>
                <c:pt idx="11">
                  <c:v>93.935378999999998</c:v>
                </c:pt>
                <c:pt idx="12">
                  <c:v>97.334085000000002</c:v>
                </c:pt>
                <c:pt idx="13">
                  <c:v>101.41726300000001</c:v>
                </c:pt>
                <c:pt idx="14">
                  <c:v>107.830944</c:v>
                </c:pt>
                <c:pt idx="15">
                  <c:v>117.33613</c:v>
                </c:pt>
              </c:numCache>
            </c:numRef>
          </c:val>
          <c:extLst>
            <c:ext xmlns:c16="http://schemas.microsoft.com/office/drawing/2014/chart" uri="{C3380CC4-5D6E-409C-BE32-E72D297353CC}">
              <c16:uniqueId val="{0000000A-0A38-4EF2-8092-9C9FF134F4A9}"/>
            </c:ext>
          </c:extLst>
        </c:ser>
        <c:ser>
          <c:idx val="0"/>
          <c:order val="10"/>
          <c:tx>
            <c:strRef>
              <c:f>'3.1.6-график'!$B$5</c:f>
              <c:strCache>
                <c:ptCount val="1"/>
                <c:pt idx="0">
                  <c:v>Пайыздық кірістер</c:v>
                </c:pt>
              </c:strCache>
            </c:strRef>
          </c:tx>
          <c:spPr>
            <a:solidFill>
              <a:srgbClr val="008000"/>
            </a:solidFill>
            <a:ln w="25400">
              <a:noFill/>
            </a:ln>
          </c:spPr>
          <c:invertIfNegative val="0"/>
          <c:cat>
            <c:numRef>
              <c:f>'3.1.6-график'!$C$4:$R$4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'3.1.6-график'!$C$5:$R$5</c:f>
              <c:numCache>
                <c:formatCode>#,##0</c:formatCode>
                <c:ptCount val="16"/>
                <c:pt idx="0">
                  <c:v>752.92873800000007</c:v>
                </c:pt>
                <c:pt idx="1">
                  <c:v>816.4704463441999</c:v>
                </c:pt>
                <c:pt idx="2">
                  <c:v>875.12243999999998</c:v>
                </c:pt>
                <c:pt idx="3">
                  <c:v>909.73760200000004</c:v>
                </c:pt>
                <c:pt idx="4">
                  <c:v>925.61786999999993</c:v>
                </c:pt>
                <c:pt idx="5">
                  <c:v>986.56077600000003</c:v>
                </c:pt>
                <c:pt idx="6">
                  <c:v>1006.6969590000001</c:v>
                </c:pt>
                <c:pt idx="7">
                  <c:v>1001.4758890000001</c:v>
                </c:pt>
                <c:pt idx="8">
                  <c:v>1002.4488679999999</c:v>
                </c:pt>
                <c:pt idx="9">
                  <c:v>924.48029300000007</c:v>
                </c:pt>
                <c:pt idx="10">
                  <c:v>902.62896699999988</c:v>
                </c:pt>
                <c:pt idx="11">
                  <c:v>875.73453600000005</c:v>
                </c:pt>
                <c:pt idx="12">
                  <c:v>840.20735300000001</c:v>
                </c:pt>
                <c:pt idx="13">
                  <c:v>835.7529229999999</c:v>
                </c:pt>
                <c:pt idx="14">
                  <c:v>812.50242500000002</c:v>
                </c:pt>
                <c:pt idx="15">
                  <c:v>815.26013299999988</c:v>
                </c:pt>
              </c:numCache>
            </c:numRef>
          </c:val>
          <c:extLst>
            <c:ext xmlns:c16="http://schemas.microsoft.com/office/drawing/2014/chart" uri="{C3380CC4-5D6E-409C-BE32-E72D297353CC}">
              <c16:uniqueId val="{0000000B-0A38-4EF2-8092-9C9FF134F4A9}"/>
            </c:ext>
          </c:extLst>
        </c:ser>
        <c:dLbls>
          <c:showLegendKey val="0"/>
          <c:showVal val="0"/>
          <c:showCatName val="0"/>
          <c:showSerName val="0"/>
          <c:showPercent val="0"/>
          <c:showBubbleSize val="0"/>
        </c:dLbls>
        <c:gapWidth val="150"/>
        <c:overlap val="100"/>
        <c:axId val="406920064"/>
        <c:axId val="1"/>
      </c:barChart>
      <c:lineChart>
        <c:grouping val="standard"/>
        <c:varyColors val="0"/>
        <c:ser>
          <c:idx val="11"/>
          <c:order val="11"/>
          <c:tx>
            <c:strRef>
              <c:f>'3.1.6-график'!$B$18</c:f>
              <c:strCache>
                <c:ptCount val="1"/>
                <c:pt idx="0">
                  <c:v>ROA (оң ось)</c:v>
                </c:pt>
              </c:strCache>
            </c:strRef>
          </c:tx>
          <c:spPr>
            <a:ln w="38100">
              <a:pattFill prst="pct50">
                <a:fgClr>
                  <a:srgbClr val="800000"/>
                </a:fgClr>
                <a:bgClr>
                  <a:srgbClr val="FFFFFF"/>
                </a:bgClr>
              </a:pattFill>
              <a:prstDash val="solid"/>
            </a:ln>
          </c:spPr>
          <c:marker>
            <c:symbol val="none"/>
          </c:marker>
          <c:val>
            <c:numRef>
              <c:f>'3.1.6-график'!$C$18:$R$18</c:f>
              <c:numCache>
                <c:formatCode>0.00</c:formatCode>
                <c:ptCount val="16"/>
                <c:pt idx="0">
                  <c:v>1.9589639117643423</c:v>
                </c:pt>
                <c:pt idx="1">
                  <c:v>1.6588756874300195</c:v>
                </c:pt>
                <c:pt idx="2">
                  <c:v>1.4816508571219877</c:v>
                </c:pt>
                <c:pt idx="3">
                  <c:v>0.8761206903703016</c:v>
                </c:pt>
                <c:pt idx="4">
                  <c:v>0.13704105368909586</c:v>
                </c:pt>
                <c:pt idx="5">
                  <c:v>-0.10724230216060519</c:v>
                </c:pt>
                <c:pt idx="6">
                  <c:v>-0.42440605672772874</c:v>
                </c:pt>
                <c:pt idx="7">
                  <c:v>-0.42456826112224155</c:v>
                </c:pt>
                <c:pt idx="8">
                  <c:v>0.19145230913350605</c:v>
                </c:pt>
                <c:pt idx="9">
                  <c:v>0.31200242787757393</c:v>
                </c:pt>
                <c:pt idx="10">
                  <c:v>0.31654719933553166</c:v>
                </c:pt>
                <c:pt idx="11">
                  <c:v>0.2330051478833908</c:v>
                </c:pt>
                <c:pt idx="12">
                  <c:v>-1.1753177136589239</c:v>
                </c:pt>
                <c:pt idx="13">
                  <c:v>-1.2393830577645955</c:v>
                </c:pt>
                <c:pt idx="14">
                  <c:v>-1.031698470219101</c:v>
                </c:pt>
                <c:pt idx="15">
                  <c:v>-0.40931663623980608</c:v>
                </c:pt>
              </c:numCache>
            </c:numRef>
          </c:val>
          <c:smooth val="0"/>
          <c:extLst>
            <c:ext xmlns:c16="http://schemas.microsoft.com/office/drawing/2014/chart" uri="{C3380CC4-5D6E-409C-BE32-E72D297353CC}">
              <c16:uniqueId val="{0000000C-0A38-4EF2-8092-9C9FF134F4A9}"/>
            </c:ext>
          </c:extLst>
        </c:ser>
        <c:dLbls>
          <c:showLegendKey val="0"/>
          <c:showVal val="0"/>
          <c:showCatName val="0"/>
          <c:showSerName val="0"/>
          <c:showPercent val="0"/>
          <c:showBubbleSize val="0"/>
        </c:dLbls>
        <c:marker val="1"/>
        <c:smooth val="0"/>
        <c:axId val="3"/>
        <c:axId val="4"/>
      </c:lineChart>
      <c:catAx>
        <c:axId val="406920064"/>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6000"/>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9.2592592592592587E-3"/>
              <c:y val="0.190341207349081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692006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2"/>
          <c:min val="-2"/>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40740740740737"/>
              <c:y val="0.23863636363636365"/>
            </c:manualLayout>
          </c:layout>
          <c:overlay val="0"/>
          <c:spPr>
            <a:noFill/>
            <a:ln w="25400">
              <a:noFill/>
            </a:ln>
          </c:spPr>
        </c:title>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9.2592592592592587E-3"/>
          <c:y val="0.55681818181818177"/>
          <c:w val="0.98333333333333328"/>
          <c:h val="0.4346590909090908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'3.1.7-график'!#REF!</c:f>
              <c:strCache>
                <c:ptCount val="1"/>
                <c:pt idx="0">
                  <c:v>01.10.2008</c:v>
                </c:pt>
              </c:strCache>
            </c:strRef>
          </c:tx>
          <c:spPr>
            <a:solidFill>
              <a:srgbClr val="3366FF"/>
            </a:solidFill>
            <a:ln w="25400">
              <a:noFill/>
            </a:ln>
          </c:spPr>
          <c:invertIfNegative val="0"/>
          <c:cat>
            <c:strRef>
              <c:f>'3.1.7-график'!#REF!</c:f>
              <c:strCache>
                <c:ptCount val="11"/>
                <c:pt idx="0">
                  <c:v>Группа 1
Активы, приносящие доходы (доля в общих активах, %)</c:v>
                </c:pt>
                <c:pt idx="1">
                  <c:v>Группа 2</c:v>
                </c:pt>
                <c:pt idx="2">
                  <c:v>Группа 3</c:v>
                </c:pt>
                <c:pt idx="4">
                  <c:v>Группа 1
ROA, %</c:v>
                </c:pt>
                <c:pt idx="5">
                  <c:v>Группа 2</c:v>
                </c:pt>
                <c:pt idx="6">
                  <c:v>Группа 3</c:v>
                </c:pt>
                <c:pt idx="8">
                  <c:v>Группа 1
Процентный спрэд</c:v>
                </c:pt>
                <c:pt idx="9">
                  <c:v>Группа 2</c:v>
                </c:pt>
                <c:pt idx="10">
                  <c:v>Группа 3</c:v>
                </c:pt>
              </c:strCache>
            </c:strRef>
          </c:cat>
          <c:val>
            <c:numRef>
              <c:f>'3.1.7-график'!#REF!</c:f>
              <c:numCache>
                <c:formatCode>General</c:formatCode>
                <c:ptCount val="11"/>
                <c:pt idx="0">
                  <c:v>88.03812124275332</c:v>
                </c:pt>
                <c:pt idx="1">
                  <c:v>88.226439124060789</c:v>
                </c:pt>
                <c:pt idx="2">
                  <c:v>88.241086187908991</c:v>
                </c:pt>
                <c:pt idx="4">
                  <c:v>1.5413817685481599</c:v>
                </c:pt>
                <c:pt idx="5">
                  <c:v>0.92469775575955981</c:v>
                </c:pt>
                <c:pt idx="6">
                  <c:v>1.1506622234235004</c:v>
                </c:pt>
                <c:pt idx="8">
                  <c:v>9.0468060823146086</c:v>
                </c:pt>
                <c:pt idx="9">
                  <c:v>8.9351910761363307</c:v>
                </c:pt>
                <c:pt idx="10">
                  <c:v>8.3379091112102266</c:v>
                </c:pt>
              </c:numCache>
            </c:numRef>
          </c:val>
          <c:extLst>
            <c:ext xmlns:c16="http://schemas.microsoft.com/office/drawing/2014/chart" uri="{C3380CC4-5D6E-409C-BE32-E72D297353CC}">
              <c16:uniqueId val="{00000000-26F7-4A38-B571-A29C301EAEE4}"/>
            </c:ext>
          </c:extLst>
        </c:ser>
        <c:ser>
          <c:idx val="1"/>
          <c:order val="1"/>
          <c:tx>
            <c:strRef>
              <c:f>'3.1.7-график'!#REF!</c:f>
              <c:strCache>
                <c:ptCount val="1"/>
                <c:pt idx="0">
                  <c:v>01.10.2009</c:v>
                </c:pt>
              </c:strCache>
            </c:strRef>
          </c:tx>
          <c:spPr>
            <a:solidFill>
              <a:srgbClr val="FF6600"/>
            </a:solidFill>
            <a:ln w="25400">
              <a:noFill/>
            </a:ln>
          </c:spPr>
          <c:invertIfNegative val="0"/>
          <c:cat>
            <c:strRef>
              <c:f>'3.1.7-график'!#REF!</c:f>
              <c:strCache>
                <c:ptCount val="11"/>
                <c:pt idx="0">
                  <c:v>Группа 1
Активы, приносящие доходы (доля в общих активах, %)</c:v>
                </c:pt>
                <c:pt idx="1">
                  <c:v>Группа 2</c:v>
                </c:pt>
                <c:pt idx="2">
                  <c:v>Группа 3</c:v>
                </c:pt>
                <c:pt idx="4">
                  <c:v>Группа 1
ROA, %</c:v>
                </c:pt>
                <c:pt idx="5">
                  <c:v>Группа 2</c:v>
                </c:pt>
                <c:pt idx="6">
                  <c:v>Группа 3</c:v>
                </c:pt>
                <c:pt idx="8">
                  <c:v>Группа 1
Процентный спрэд</c:v>
                </c:pt>
                <c:pt idx="9">
                  <c:v>Группа 2</c:v>
                </c:pt>
                <c:pt idx="10">
                  <c:v>Группа 3</c:v>
                </c:pt>
              </c:strCache>
            </c:strRef>
          </c:cat>
          <c:val>
            <c:numRef>
              <c:f>'3.1.7-график'!#REF!</c:f>
              <c:numCache>
                <c:formatCode>General</c:formatCode>
                <c:ptCount val="11"/>
                <c:pt idx="0">
                  <c:v>77.811447570160638</c:v>
                </c:pt>
                <c:pt idx="1">
                  <c:v>87.057168985737135</c:v>
                </c:pt>
                <c:pt idx="2">
                  <c:v>84.959665982213451</c:v>
                </c:pt>
                <c:pt idx="4">
                  <c:v>-78.014322047237712</c:v>
                </c:pt>
                <c:pt idx="5">
                  <c:v>-0.56027135290651353</c:v>
                </c:pt>
                <c:pt idx="6">
                  <c:v>-23.504992830134995</c:v>
                </c:pt>
                <c:pt idx="8">
                  <c:v>0.32007428389226739</c:v>
                </c:pt>
                <c:pt idx="9">
                  <c:v>7.9894814370390934</c:v>
                </c:pt>
                <c:pt idx="10">
                  <c:v>10.852476388968219</c:v>
                </c:pt>
              </c:numCache>
            </c:numRef>
          </c:val>
          <c:extLst>
            <c:ext xmlns:c16="http://schemas.microsoft.com/office/drawing/2014/chart" uri="{C3380CC4-5D6E-409C-BE32-E72D297353CC}">
              <c16:uniqueId val="{00000001-26F7-4A38-B571-A29C301EAEE4}"/>
            </c:ext>
          </c:extLst>
        </c:ser>
        <c:ser>
          <c:idx val="2"/>
          <c:order val="2"/>
          <c:tx>
            <c:strRef>
              <c:f>'3.1.7-график'!#REF!</c:f>
              <c:strCache>
                <c:ptCount val="1"/>
                <c:pt idx="0">
                  <c:v>01.10.2010</c:v>
                </c:pt>
              </c:strCache>
            </c:strRef>
          </c:tx>
          <c:spPr>
            <a:solidFill>
              <a:srgbClr val="008000"/>
            </a:solidFill>
            <a:ln w="25400">
              <a:noFill/>
            </a:ln>
          </c:spPr>
          <c:invertIfNegative val="0"/>
          <c:cat>
            <c:strRef>
              <c:f>'3.1.7-график'!#REF!</c:f>
              <c:strCache>
                <c:ptCount val="11"/>
                <c:pt idx="0">
                  <c:v>Группа 1
Активы, приносящие доходы (доля в общих активах, %)</c:v>
                </c:pt>
                <c:pt idx="1">
                  <c:v>Группа 2</c:v>
                </c:pt>
                <c:pt idx="2">
                  <c:v>Группа 3</c:v>
                </c:pt>
                <c:pt idx="4">
                  <c:v>Группа 1
ROA, %</c:v>
                </c:pt>
                <c:pt idx="5">
                  <c:v>Группа 2</c:v>
                </c:pt>
                <c:pt idx="6">
                  <c:v>Группа 3</c:v>
                </c:pt>
                <c:pt idx="8">
                  <c:v>Группа 1
Процентный спрэд</c:v>
                </c:pt>
                <c:pt idx="9">
                  <c:v>Группа 2</c:v>
                </c:pt>
                <c:pt idx="10">
                  <c:v>Группа 3</c:v>
                </c:pt>
              </c:strCache>
            </c:strRef>
          </c:cat>
          <c:val>
            <c:numRef>
              <c:f>'3.1.7-график'!#REF!</c:f>
              <c:numCache>
                <c:formatCode>General</c:formatCode>
                <c:ptCount val="11"/>
                <c:pt idx="0">
                  <c:v>56.817615938470198</c:v>
                </c:pt>
                <c:pt idx="1">
                  <c:v>79.672509611361448</c:v>
                </c:pt>
                <c:pt idx="2">
                  <c:v>75.021264141466688</c:v>
                </c:pt>
                <c:pt idx="4">
                  <c:v>53.381230147518664</c:v>
                </c:pt>
                <c:pt idx="5">
                  <c:v>0.2204953312772488</c:v>
                </c:pt>
                <c:pt idx="6">
                  <c:v>12.339280160932921</c:v>
                </c:pt>
                <c:pt idx="8">
                  <c:v>-2.4888627321560914</c:v>
                </c:pt>
                <c:pt idx="9">
                  <c:v>6.6731202031075352</c:v>
                </c:pt>
                <c:pt idx="10">
                  <c:v>9.5621294142345548</c:v>
                </c:pt>
              </c:numCache>
            </c:numRef>
          </c:val>
          <c:extLst>
            <c:ext xmlns:c16="http://schemas.microsoft.com/office/drawing/2014/chart" uri="{C3380CC4-5D6E-409C-BE32-E72D297353CC}">
              <c16:uniqueId val="{00000002-26F7-4A38-B571-A29C301EAEE4}"/>
            </c:ext>
          </c:extLst>
        </c:ser>
        <c:dLbls>
          <c:showLegendKey val="0"/>
          <c:showVal val="0"/>
          <c:showCatName val="0"/>
          <c:showSerName val="0"/>
          <c:showPercent val="0"/>
          <c:showBubbleSize val="0"/>
        </c:dLbls>
        <c:gapWidth val="150"/>
        <c:axId val="407636968"/>
        <c:axId val="1"/>
      </c:barChart>
      <c:catAx>
        <c:axId val="40763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00"/>
          <c:min val="-1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36968"/>
        <c:crosses val="autoZero"/>
        <c:crossBetween val="between"/>
        <c:majorUnit val="40"/>
      </c:valAx>
    </c:plotArea>
    <c:legend>
      <c:legendPos val="r"/>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6435869964458E-2"/>
          <c:y val="5.1470588235294115E-2"/>
          <c:w val="0.88839382541528478"/>
          <c:h val="0.80882352941176472"/>
        </c:manualLayout>
      </c:layout>
      <c:barChart>
        <c:barDir val="col"/>
        <c:grouping val="clustered"/>
        <c:varyColors val="0"/>
        <c:ser>
          <c:idx val="2"/>
          <c:order val="2"/>
          <c:spPr>
            <a:solidFill>
              <a:srgbClr val="C0C0C0"/>
            </a:solidFill>
            <a:ln w="25400">
              <a:noFill/>
            </a:ln>
          </c:spPr>
          <c:invertIfNegative val="0"/>
          <c:val>
            <c:numRef>
              <c:f>'3.1.7-график'!$E$5:$E$124</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numCache>
            </c:numRef>
          </c:val>
          <c:extLst>
            <c:ext xmlns:c16="http://schemas.microsoft.com/office/drawing/2014/chart" uri="{C3380CC4-5D6E-409C-BE32-E72D297353CC}">
              <c16:uniqueId val="{00000000-DC26-4670-9D32-2D6F4CC2EC9F}"/>
            </c:ext>
          </c:extLst>
        </c:ser>
        <c:dLbls>
          <c:showLegendKey val="0"/>
          <c:showVal val="0"/>
          <c:showCatName val="0"/>
          <c:showSerName val="0"/>
          <c:showPercent val="0"/>
          <c:showBubbleSize val="0"/>
        </c:dLbls>
        <c:gapWidth val="0"/>
        <c:overlap val="100"/>
        <c:axId val="407639264"/>
        <c:axId val="1"/>
      </c:barChart>
      <c:lineChart>
        <c:grouping val="standard"/>
        <c:varyColors val="0"/>
        <c:ser>
          <c:idx val="1"/>
          <c:order val="0"/>
          <c:tx>
            <c:strRef>
              <c:f>'3.1.7-график'!$D$4</c:f>
              <c:strCache>
                <c:ptCount val="1"/>
                <c:pt idx="0">
                  <c:v>ҚНСКИ</c:v>
                </c:pt>
              </c:strCache>
            </c:strRef>
          </c:tx>
          <c:spPr>
            <a:ln w="25400">
              <a:pattFill prst="pct75">
                <a:fgClr>
                  <a:srgbClr val="FF00FF"/>
                </a:fgClr>
                <a:bgClr>
                  <a:srgbClr val="FFFFFF"/>
                </a:bgClr>
              </a:pattFill>
              <a:prstDash val="solid"/>
            </a:ln>
          </c:spPr>
          <c:marker>
            <c:symbol val="circle"/>
            <c:size val="2"/>
            <c:spPr>
              <a:solidFill>
                <a:srgbClr val="FFFFFF"/>
              </a:solidFill>
              <a:ln>
                <a:solidFill>
                  <a:srgbClr val="FF00FF"/>
                </a:solidFill>
                <a:prstDash val="solid"/>
              </a:ln>
            </c:spPr>
          </c:marker>
          <c:cat>
            <c:strRef>
              <c:f>'3.1.7-график'!$B$5:$B$124</c:f>
              <c:strCache>
                <c:ptCount val="120"/>
                <c:pt idx="0">
                  <c:v>қаң.2003</c:v>
                </c:pt>
                <c:pt idx="1">
                  <c:v>ақп.2003</c:v>
                </c:pt>
                <c:pt idx="2">
                  <c:v>нау.2003</c:v>
                </c:pt>
                <c:pt idx="3">
                  <c:v>сәу.2003</c:v>
                </c:pt>
                <c:pt idx="4">
                  <c:v>мам.2003</c:v>
                </c:pt>
                <c:pt idx="5">
                  <c:v>мау.2003</c:v>
                </c:pt>
                <c:pt idx="6">
                  <c:v>шіл.2003</c:v>
                </c:pt>
                <c:pt idx="7">
                  <c:v>там.2003</c:v>
                </c:pt>
                <c:pt idx="8">
                  <c:v>қыр.2003</c:v>
                </c:pt>
                <c:pt idx="9">
                  <c:v>қаз.2003</c:v>
                </c:pt>
                <c:pt idx="10">
                  <c:v>қар.2003</c:v>
                </c:pt>
                <c:pt idx="11">
                  <c:v>жел.2003</c:v>
                </c:pt>
                <c:pt idx="12">
                  <c:v>қаң.2004</c:v>
                </c:pt>
                <c:pt idx="13">
                  <c:v>ақп.2004</c:v>
                </c:pt>
                <c:pt idx="14">
                  <c:v>нау.2004</c:v>
                </c:pt>
                <c:pt idx="15">
                  <c:v>сәу.2004</c:v>
                </c:pt>
                <c:pt idx="16">
                  <c:v>мам.2004</c:v>
                </c:pt>
                <c:pt idx="17">
                  <c:v>мау.2004</c:v>
                </c:pt>
                <c:pt idx="18">
                  <c:v>шіл.2004</c:v>
                </c:pt>
                <c:pt idx="19">
                  <c:v>там.2004</c:v>
                </c:pt>
                <c:pt idx="20">
                  <c:v>қыр.2004</c:v>
                </c:pt>
                <c:pt idx="21">
                  <c:v>қаз.2004</c:v>
                </c:pt>
                <c:pt idx="22">
                  <c:v>қар.2004</c:v>
                </c:pt>
                <c:pt idx="23">
                  <c:v>жел.2004</c:v>
                </c:pt>
                <c:pt idx="24">
                  <c:v>қаң.2005</c:v>
                </c:pt>
                <c:pt idx="25">
                  <c:v>ақп.2005</c:v>
                </c:pt>
                <c:pt idx="26">
                  <c:v>нау.2005</c:v>
                </c:pt>
                <c:pt idx="27">
                  <c:v>сәу.2005</c:v>
                </c:pt>
                <c:pt idx="28">
                  <c:v>мам.2005</c:v>
                </c:pt>
                <c:pt idx="29">
                  <c:v>мау.2005</c:v>
                </c:pt>
                <c:pt idx="30">
                  <c:v>шіл.2005</c:v>
                </c:pt>
                <c:pt idx="31">
                  <c:v>там.2005</c:v>
                </c:pt>
                <c:pt idx="32">
                  <c:v>қыр.2005</c:v>
                </c:pt>
                <c:pt idx="33">
                  <c:v>қаз.2005</c:v>
                </c:pt>
                <c:pt idx="34">
                  <c:v>қар.2005</c:v>
                </c:pt>
                <c:pt idx="35">
                  <c:v>жел.2005</c:v>
                </c:pt>
                <c:pt idx="36">
                  <c:v>қаң.2006</c:v>
                </c:pt>
                <c:pt idx="37">
                  <c:v>ақп.2006</c:v>
                </c:pt>
                <c:pt idx="38">
                  <c:v>нау.2006</c:v>
                </c:pt>
                <c:pt idx="39">
                  <c:v>сәу.2006</c:v>
                </c:pt>
                <c:pt idx="40">
                  <c:v>мам.2006</c:v>
                </c:pt>
                <c:pt idx="41">
                  <c:v>мау.2006</c:v>
                </c:pt>
                <c:pt idx="42">
                  <c:v>шіл.2006</c:v>
                </c:pt>
                <c:pt idx="43">
                  <c:v>там.2006</c:v>
                </c:pt>
                <c:pt idx="44">
                  <c:v>қыр.2006</c:v>
                </c:pt>
                <c:pt idx="45">
                  <c:v>қаз.2006</c:v>
                </c:pt>
                <c:pt idx="46">
                  <c:v>қар.2006</c:v>
                </c:pt>
                <c:pt idx="47">
                  <c:v>жел.2006</c:v>
                </c:pt>
                <c:pt idx="48">
                  <c:v>қаң.2007</c:v>
                </c:pt>
                <c:pt idx="49">
                  <c:v>ақп.2007</c:v>
                </c:pt>
                <c:pt idx="50">
                  <c:v>нау.2007</c:v>
                </c:pt>
                <c:pt idx="51">
                  <c:v>сәу.2007</c:v>
                </c:pt>
                <c:pt idx="52">
                  <c:v>мам.2007</c:v>
                </c:pt>
                <c:pt idx="53">
                  <c:v>мау.2007</c:v>
                </c:pt>
                <c:pt idx="54">
                  <c:v>шіл.2007</c:v>
                </c:pt>
                <c:pt idx="55">
                  <c:v>там.2007</c:v>
                </c:pt>
                <c:pt idx="56">
                  <c:v>қыр.2007</c:v>
                </c:pt>
                <c:pt idx="57">
                  <c:v>қаз.2007</c:v>
                </c:pt>
                <c:pt idx="58">
                  <c:v>қар.2007</c:v>
                </c:pt>
                <c:pt idx="59">
                  <c:v>жел.2007</c:v>
                </c:pt>
                <c:pt idx="60">
                  <c:v>қаң.2008</c:v>
                </c:pt>
                <c:pt idx="61">
                  <c:v>ақп.2008</c:v>
                </c:pt>
                <c:pt idx="62">
                  <c:v>нау.2008</c:v>
                </c:pt>
                <c:pt idx="63">
                  <c:v>сәу.2008</c:v>
                </c:pt>
                <c:pt idx="64">
                  <c:v>мам.2008</c:v>
                </c:pt>
                <c:pt idx="65">
                  <c:v>мау.2008</c:v>
                </c:pt>
                <c:pt idx="66">
                  <c:v>шіл.2008</c:v>
                </c:pt>
                <c:pt idx="67">
                  <c:v>там.2008</c:v>
                </c:pt>
                <c:pt idx="68">
                  <c:v>қыр.2008</c:v>
                </c:pt>
                <c:pt idx="69">
                  <c:v>қаз.2008</c:v>
                </c:pt>
                <c:pt idx="70">
                  <c:v>қар.2008</c:v>
                </c:pt>
                <c:pt idx="71">
                  <c:v>жел.2008</c:v>
                </c:pt>
                <c:pt idx="72">
                  <c:v>қаң.2009</c:v>
                </c:pt>
                <c:pt idx="73">
                  <c:v>ақп.2009</c:v>
                </c:pt>
                <c:pt idx="74">
                  <c:v>нау.2009</c:v>
                </c:pt>
                <c:pt idx="75">
                  <c:v>сәу.2009</c:v>
                </c:pt>
                <c:pt idx="76">
                  <c:v>мам.2009</c:v>
                </c:pt>
                <c:pt idx="77">
                  <c:v>мау.2009</c:v>
                </c:pt>
                <c:pt idx="78">
                  <c:v>шіл.2009</c:v>
                </c:pt>
                <c:pt idx="79">
                  <c:v>там.2009</c:v>
                </c:pt>
                <c:pt idx="80">
                  <c:v>қыр.2009</c:v>
                </c:pt>
                <c:pt idx="81">
                  <c:v>қаз.2009</c:v>
                </c:pt>
                <c:pt idx="82">
                  <c:v>қар.2009</c:v>
                </c:pt>
                <c:pt idx="83">
                  <c:v>жел.2009</c:v>
                </c:pt>
                <c:pt idx="84">
                  <c:v>қаң.2010</c:v>
                </c:pt>
                <c:pt idx="85">
                  <c:v>ақп.2010</c:v>
                </c:pt>
                <c:pt idx="86">
                  <c:v>нау.2010</c:v>
                </c:pt>
                <c:pt idx="87">
                  <c:v>сәу.2010</c:v>
                </c:pt>
                <c:pt idx="88">
                  <c:v>мам.2010</c:v>
                </c:pt>
                <c:pt idx="89">
                  <c:v>мау.2010</c:v>
                </c:pt>
                <c:pt idx="90">
                  <c:v>шіл.2010</c:v>
                </c:pt>
                <c:pt idx="91">
                  <c:v>там.2010</c:v>
                </c:pt>
                <c:pt idx="92">
                  <c:v>қыр.2010</c:v>
                </c:pt>
                <c:pt idx="93">
                  <c:v>қаз.2010</c:v>
                </c:pt>
                <c:pt idx="94">
                  <c:v>қар.2010</c:v>
                </c:pt>
                <c:pt idx="95">
                  <c:v>жел.2010</c:v>
                </c:pt>
                <c:pt idx="96">
                  <c:v>қаң.2011</c:v>
                </c:pt>
                <c:pt idx="97">
                  <c:v>ақп.2011</c:v>
                </c:pt>
                <c:pt idx="98">
                  <c:v>нау.2011</c:v>
                </c:pt>
                <c:pt idx="99">
                  <c:v>сәу.2011</c:v>
                </c:pt>
                <c:pt idx="100">
                  <c:v>мам.2011</c:v>
                </c:pt>
                <c:pt idx="101">
                  <c:v>мау.2011</c:v>
                </c:pt>
                <c:pt idx="102">
                  <c:v>шіл.2011</c:v>
                </c:pt>
                <c:pt idx="103">
                  <c:v>там.2011</c:v>
                </c:pt>
                <c:pt idx="104">
                  <c:v>қыр.2011</c:v>
                </c:pt>
                <c:pt idx="105">
                  <c:v>қаз.2011</c:v>
                </c:pt>
                <c:pt idx="106">
                  <c:v>қар.2011</c:v>
                </c:pt>
                <c:pt idx="107">
                  <c:v>жел.2011</c:v>
                </c:pt>
                <c:pt idx="108">
                  <c:v>қаң.2012</c:v>
                </c:pt>
                <c:pt idx="109">
                  <c:v>ақп.2012</c:v>
                </c:pt>
                <c:pt idx="110">
                  <c:v>нау.2012</c:v>
                </c:pt>
                <c:pt idx="111">
                  <c:v>сәу.2012</c:v>
                </c:pt>
                <c:pt idx="112">
                  <c:v>мам.2012</c:v>
                </c:pt>
                <c:pt idx="113">
                  <c:v>мау.2012</c:v>
                </c:pt>
                <c:pt idx="114">
                  <c:v>шіл.2012</c:v>
                </c:pt>
                <c:pt idx="115">
                  <c:v>там.2012</c:v>
                </c:pt>
                <c:pt idx="116">
                  <c:v>қыр.2012</c:v>
                </c:pt>
                <c:pt idx="117">
                  <c:v>қаз.2012</c:v>
                </c:pt>
                <c:pt idx="118">
                  <c:v>қар.2012</c:v>
                </c:pt>
                <c:pt idx="119">
                  <c:v>жел.2012</c:v>
                </c:pt>
              </c:strCache>
            </c:strRef>
          </c:cat>
          <c:val>
            <c:numRef>
              <c:f>'3.1.7-график'!$D$5:$D$124</c:f>
              <c:numCache>
                <c:formatCode>General</c:formatCode>
                <c:ptCount val="120"/>
                <c:pt idx="15">
                  <c:v>-0.51442409786669718</c:v>
                </c:pt>
                <c:pt idx="16">
                  <c:v>-0.56818423249124062</c:v>
                </c:pt>
                <c:pt idx="17">
                  <c:v>-0.56779810346927273</c:v>
                </c:pt>
                <c:pt idx="18">
                  <c:v>-0.54196080966193461</c:v>
                </c:pt>
                <c:pt idx="19">
                  <c:v>-0.49315878712820133</c:v>
                </c:pt>
                <c:pt idx="20">
                  <c:v>-0.41908475104513443</c:v>
                </c:pt>
                <c:pt idx="21">
                  <c:v>-0.37086601617651277</c:v>
                </c:pt>
                <c:pt idx="22">
                  <c:v>-0.31001207396332731</c:v>
                </c:pt>
                <c:pt idx="23">
                  <c:v>-0.21847566551402378</c:v>
                </c:pt>
                <c:pt idx="24">
                  <c:v>-7.4419096589240785E-2</c:v>
                </c:pt>
                <c:pt idx="25">
                  <c:v>7.4473527219854466E-2</c:v>
                </c:pt>
                <c:pt idx="26">
                  <c:v>0.19647144211445053</c:v>
                </c:pt>
                <c:pt idx="27">
                  <c:v>0.32018165270279642</c:v>
                </c:pt>
                <c:pt idx="28">
                  <c:v>0.47105539964352089</c:v>
                </c:pt>
                <c:pt idx="29">
                  <c:v>0.62326059481722917</c:v>
                </c:pt>
                <c:pt idx="30">
                  <c:v>0.73254336434812328</c:v>
                </c:pt>
                <c:pt idx="31">
                  <c:v>0.8681470380432047</c:v>
                </c:pt>
                <c:pt idx="32">
                  <c:v>0.96581298863366982</c:v>
                </c:pt>
                <c:pt idx="33">
                  <c:v>1.0450824865902772</c:v>
                </c:pt>
                <c:pt idx="34">
                  <c:v>1.1245317934745893</c:v>
                </c:pt>
                <c:pt idx="35">
                  <c:v>0.95260210196038086</c:v>
                </c:pt>
                <c:pt idx="36">
                  <c:v>0.71139708929568946</c:v>
                </c:pt>
                <c:pt idx="37">
                  <c:v>0.47424829013011577</c:v>
                </c:pt>
                <c:pt idx="38">
                  <c:v>0.21538066236782766</c:v>
                </c:pt>
                <c:pt idx="39">
                  <c:v>6.0821356046723632E-2</c:v>
                </c:pt>
                <c:pt idx="40">
                  <c:v>-3.869338592528896E-2</c:v>
                </c:pt>
                <c:pt idx="41">
                  <c:v>-8.6315329278137259E-2</c:v>
                </c:pt>
                <c:pt idx="42">
                  <c:v>-0.10790481508593627</c:v>
                </c:pt>
                <c:pt idx="43">
                  <c:v>-0.13208955958387725</c:v>
                </c:pt>
                <c:pt idx="44">
                  <c:v>-0.1126433700495354</c:v>
                </c:pt>
                <c:pt idx="45">
                  <c:v>-5.31084083976796E-2</c:v>
                </c:pt>
                <c:pt idx="46">
                  <c:v>5.165130597775569E-2</c:v>
                </c:pt>
                <c:pt idx="47">
                  <c:v>0.14678345141019025</c:v>
                </c:pt>
                <c:pt idx="48">
                  <c:v>0.18796541454382115</c:v>
                </c:pt>
                <c:pt idx="49">
                  <c:v>0.32526876009048161</c:v>
                </c:pt>
                <c:pt idx="50">
                  <c:v>0.69858530981792077</c:v>
                </c:pt>
                <c:pt idx="51">
                  <c:v>0.95910380210713164</c:v>
                </c:pt>
                <c:pt idx="52">
                  <c:v>1.1264964014620007</c:v>
                </c:pt>
                <c:pt idx="53">
                  <c:v>1.0963017681896277</c:v>
                </c:pt>
                <c:pt idx="54">
                  <c:v>0.96884648233511561</c:v>
                </c:pt>
                <c:pt idx="55">
                  <c:v>0.76654120364633405</c:v>
                </c:pt>
                <c:pt idx="56">
                  <c:v>0.62954055803667419</c:v>
                </c:pt>
                <c:pt idx="57">
                  <c:v>0.45594913999021114</c:v>
                </c:pt>
                <c:pt idx="58">
                  <c:v>0.31883814608129463</c:v>
                </c:pt>
                <c:pt idx="59">
                  <c:v>0.20410573094307169</c:v>
                </c:pt>
                <c:pt idx="60">
                  <c:v>7.9924466273373698E-2</c:v>
                </c:pt>
                <c:pt idx="61">
                  <c:v>-6.1050800091364398E-2</c:v>
                </c:pt>
                <c:pt idx="62">
                  <c:v>-0.2979905937251241</c:v>
                </c:pt>
                <c:pt idx="63">
                  <c:v>-0.50597285972133799</c:v>
                </c:pt>
                <c:pt idx="64">
                  <c:v>-0.68505505341077833</c:v>
                </c:pt>
                <c:pt idx="65">
                  <c:v>-0.79457968095740428</c:v>
                </c:pt>
                <c:pt idx="66">
                  <c:v>-0.86219639575774254</c:v>
                </c:pt>
                <c:pt idx="67">
                  <c:v>-0.83022039967655292</c:v>
                </c:pt>
                <c:pt idx="68">
                  <c:v>-0.82144341428775958</c:v>
                </c:pt>
                <c:pt idx="69">
                  <c:v>-0.88571970202646666</c:v>
                </c:pt>
                <c:pt idx="70">
                  <c:v>-0.85177144653785453</c:v>
                </c:pt>
                <c:pt idx="71">
                  <c:v>-0.57708339954937937</c:v>
                </c:pt>
                <c:pt idx="72">
                  <c:v>-0.49556861781487188</c:v>
                </c:pt>
                <c:pt idx="73">
                  <c:v>-0.5787222688782494</c:v>
                </c:pt>
                <c:pt idx="74">
                  <c:v>-0.66554745040822638</c:v>
                </c:pt>
                <c:pt idx="75">
                  <c:v>-0.84135952156387928</c:v>
                </c:pt>
                <c:pt idx="76">
                  <c:v>-1.0068618237286819</c:v>
                </c:pt>
                <c:pt idx="77">
                  <c:v>-1.1192660843951028</c:v>
                </c:pt>
                <c:pt idx="78">
                  <c:v>-1.2561451460584141</c:v>
                </c:pt>
                <c:pt idx="79">
                  <c:v>-1.4513295093444039</c:v>
                </c:pt>
                <c:pt idx="80">
                  <c:v>-1.7462137200614531</c:v>
                </c:pt>
                <c:pt idx="81">
                  <c:v>-2.0557547355835659</c:v>
                </c:pt>
                <c:pt idx="82">
                  <c:v>-2.4343656733977284</c:v>
                </c:pt>
                <c:pt idx="83">
                  <c:v>-2.7146531105200502</c:v>
                </c:pt>
                <c:pt idx="84">
                  <c:v>-2.8498558161548595</c:v>
                </c:pt>
                <c:pt idx="85">
                  <c:v>-2.6754471686535952</c:v>
                </c:pt>
                <c:pt idx="86">
                  <c:v>-2.3821439496707306</c:v>
                </c:pt>
                <c:pt idx="87">
                  <c:v>-1.8249968100607168</c:v>
                </c:pt>
                <c:pt idx="88">
                  <c:v>-1.3740388552499081</c:v>
                </c:pt>
                <c:pt idx="89">
                  <c:v>-0.88552965347452439</c:v>
                </c:pt>
                <c:pt idx="90">
                  <c:v>-0.39765088517128788</c:v>
                </c:pt>
                <c:pt idx="91">
                  <c:v>2.0906870626167438E-2</c:v>
                </c:pt>
                <c:pt idx="92">
                  <c:v>0.4919641715667411</c:v>
                </c:pt>
                <c:pt idx="93">
                  <c:v>0.87600022215748297</c:v>
                </c:pt>
                <c:pt idx="94">
                  <c:v>1.1907525514151973</c:v>
                </c:pt>
                <c:pt idx="95">
                  <c:v>1.4001394861769916</c:v>
                </c:pt>
                <c:pt idx="96">
                  <c:v>1.5426725294261101</c:v>
                </c:pt>
                <c:pt idx="97">
                  <c:v>1.4667154331993164</c:v>
                </c:pt>
                <c:pt idx="98">
                  <c:v>1.532458337425173</c:v>
                </c:pt>
                <c:pt idx="99">
                  <c:v>1.5682629122780518</c:v>
                </c:pt>
                <c:pt idx="100">
                  <c:v>1.4200610552225807</c:v>
                </c:pt>
                <c:pt idx="101">
                  <c:v>1.2872621177127066</c:v>
                </c:pt>
                <c:pt idx="102">
                  <c:v>1.1265109181652724</c:v>
                </c:pt>
                <c:pt idx="103">
                  <c:v>1.0379421375560365</c:v>
                </c:pt>
                <c:pt idx="104">
                  <c:v>0.97276791507047389</c:v>
                </c:pt>
                <c:pt idx="105">
                  <c:v>0.96266334465380876</c:v>
                </c:pt>
                <c:pt idx="106">
                  <c:v>1.0541376834033092</c:v>
                </c:pt>
                <c:pt idx="107">
                  <c:v>1.1013016829638373</c:v>
                </c:pt>
                <c:pt idx="108">
                  <c:v>1.0647699733146752</c:v>
                </c:pt>
                <c:pt idx="109">
                  <c:v>0.98560111463463174</c:v>
                </c:pt>
                <c:pt idx="110">
                  <c:v>0.85564876889588859</c:v>
                </c:pt>
                <c:pt idx="111">
                  <c:v>0.7554117210712058</c:v>
                </c:pt>
                <c:pt idx="112">
                  <c:v>0.59255969379187201</c:v>
                </c:pt>
                <c:pt idx="113">
                  <c:v>0.38974473515885466</c:v>
                </c:pt>
                <c:pt idx="114">
                  <c:v>0.1916503425738241</c:v>
                </c:pt>
                <c:pt idx="115">
                  <c:v>4.9474285662661918E-2</c:v>
                </c:pt>
                <c:pt idx="116">
                  <c:v>-5.0356753060515555E-2</c:v>
                </c:pt>
                <c:pt idx="117">
                  <c:v>-8.9942226476688175E-2</c:v>
                </c:pt>
                <c:pt idx="118">
                  <c:v>-0.12084556526120502</c:v>
                </c:pt>
                <c:pt idx="119">
                  <c:v>9.525860537694374E-3</c:v>
                </c:pt>
              </c:numCache>
            </c:numRef>
          </c:val>
          <c:smooth val="0"/>
          <c:extLst>
            <c:ext xmlns:c16="http://schemas.microsoft.com/office/drawing/2014/chart" uri="{C3380CC4-5D6E-409C-BE32-E72D297353CC}">
              <c16:uniqueId val="{00000001-DC26-4670-9D32-2D6F4CC2EC9F}"/>
            </c:ext>
          </c:extLst>
        </c:ser>
        <c:ser>
          <c:idx val="0"/>
          <c:order val="1"/>
          <c:tx>
            <c:strRef>
              <c:f>'3.1.7-график'!$C$4</c:f>
              <c:strCache>
                <c:ptCount val="1"/>
                <c:pt idx="0">
                  <c:v>БСКИ</c:v>
                </c:pt>
              </c:strCache>
            </c:strRef>
          </c:tx>
          <c:spPr>
            <a:ln w="25400">
              <a:solidFill>
                <a:srgbClr val="0000FF"/>
              </a:solidFill>
              <a:prstDash val="solid"/>
            </a:ln>
          </c:spPr>
          <c:marker>
            <c:symbol val="diamond"/>
            <c:size val="2"/>
            <c:spPr>
              <a:solidFill>
                <a:srgbClr val="000080"/>
              </a:solidFill>
              <a:ln>
                <a:solidFill>
                  <a:srgbClr val="000080"/>
                </a:solidFill>
                <a:prstDash val="solid"/>
              </a:ln>
            </c:spPr>
          </c:marker>
          <c:cat>
            <c:strRef>
              <c:f>'3.1.7-график'!$B$5:$B$124</c:f>
              <c:strCache>
                <c:ptCount val="120"/>
                <c:pt idx="0">
                  <c:v>қаң.2003</c:v>
                </c:pt>
                <c:pt idx="1">
                  <c:v>ақп.2003</c:v>
                </c:pt>
                <c:pt idx="2">
                  <c:v>нау.2003</c:v>
                </c:pt>
                <c:pt idx="3">
                  <c:v>сәу.2003</c:v>
                </c:pt>
                <c:pt idx="4">
                  <c:v>мам.2003</c:v>
                </c:pt>
                <c:pt idx="5">
                  <c:v>мау.2003</c:v>
                </c:pt>
                <c:pt idx="6">
                  <c:v>шіл.2003</c:v>
                </c:pt>
                <c:pt idx="7">
                  <c:v>там.2003</c:v>
                </c:pt>
                <c:pt idx="8">
                  <c:v>қыр.2003</c:v>
                </c:pt>
                <c:pt idx="9">
                  <c:v>қаз.2003</c:v>
                </c:pt>
                <c:pt idx="10">
                  <c:v>қар.2003</c:v>
                </c:pt>
                <c:pt idx="11">
                  <c:v>жел.2003</c:v>
                </c:pt>
                <c:pt idx="12">
                  <c:v>қаң.2004</c:v>
                </c:pt>
                <c:pt idx="13">
                  <c:v>ақп.2004</c:v>
                </c:pt>
                <c:pt idx="14">
                  <c:v>нау.2004</c:v>
                </c:pt>
                <c:pt idx="15">
                  <c:v>сәу.2004</c:v>
                </c:pt>
                <c:pt idx="16">
                  <c:v>мам.2004</c:v>
                </c:pt>
                <c:pt idx="17">
                  <c:v>мау.2004</c:v>
                </c:pt>
                <c:pt idx="18">
                  <c:v>шіл.2004</c:v>
                </c:pt>
                <c:pt idx="19">
                  <c:v>там.2004</c:v>
                </c:pt>
                <c:pt idx="20">
                  <c:v>қыр.2004</c:v>
                </c:pt>
                <c:pt idx="21">
                  <c:v>қаз.2004</c:v>
                </c:pt>
                <c:pt idx="22">
                  <c:v>қар.2004</c:v>
                </c:pt>
                <c:pt idx="23">
                  <c:v>жел.2004</c:v>
                </c:pt>
                <c:pt idx="24">
                  <c:v>қаң.2005</c:v>
                </c:pt>
                <c:pt idx="25">
                  <c:v>ақп.2005</c:v>
                </c:pt>
                <c:pt idx="26">
                  <c:v>нау.2005</c:v>
                </c:pt>
                <c:pt idx="27">
                  <c:v>сәу.2005</c:v>
                </c:pt>
                <c:pt idx="28">
                  <c:v>мам.2005</c:v>
                </c:pt>
                <c:pt idx="29">
                  <c:v>мау.2005</c:v>
                </c:pt>
                <c:pt idx="30">
                  <c:v>шіл.2005</c:v>
                </c:pt>
                <c:pt idx="31">
                  <c:v>там.2005</c:v>
                </c:pt>
                <c:pt idx="32">
                  <c:v>қыр.2005</c:v>
                </c:pt>
                <c:pt idx="33">
                  <c:v>қаз.2005</c:v>
                </c:pt>
                <c:pt idx="34">
                  <c:v>қар.2005</c:v>
                </c:pt>
                <c:pt idx="35">
                  <c:v>жел.2005</c:v>
                </c:pt>
                <c:pt idx="36">
                  <c:v>қаң.2006</c:v>
                </c:pt>
                <c:pt idx="37">
                  <c:v>ақп.2006</c:v>
                </c:pt>
                <c:pt idx="38">
                  <c:v>нау.2006</c:v>
                </c:pt>
                <c:pt idx="39">
                  <c:v>сәу.2006</c:v>
                </c:pt>
                <c:pt idx="40">
                  <c:v>мам.2006</c:v>
                </c:pt>
                <c:pt idx="41">
                  <c:v>мау.2006</c:v>
                </c:pt>
                <c:pt idx="42">
                  <c:v>шіл.2006</c:v>
                </c:pt>
                <c:pt idx="43">
                  <c:v>там.2006</c:v>
                </c:pt>
                <c:pt idx="44">
                  <c:v>қыр.2006</c:v>
                </c:pt>
                <c:pt idx="45">
                  <c:v>қаз.2006</c:v>
                </c:pt>
                <c:pt idx="46">
                  <c:v>қар.2006</c:v>
                </c:pt>
                <c:pt idx="47">
                  <c:v>жел.2006</c:v>
                </c:pt>
                <c:pt idx="48">
                  <c:v>қаң.2007</c:v>
                </c:pt>
                <c:pt idx="49">
                  <c:v>ақп.2007</c:v>
                </c:pt>
                <c:pt idx="50">
                  <c:v>нау.2007</c:v>
                </c:pt>
                <c:pt idx="51">
                  <c:v>сәу.2007</c:v>
                </c:pt>
                <c:pt idx="52">
                  <c:v>мам.2007</c:v>
                </c:pt>
                <c:pt idx="53">
                  <c:v>мау.2007</c:v>
                </c:pt>
                <c:pt idx="54">
                  <c:v>шіл.2007</c:v>
                </c:pt>
                <c:pt idx="55">
                  <c:v>там.2007</c:v>
                </c:pt>
                <c:pt idx="56">
                  <c:v>қыр.2007</c:v>
                </c:pt>
                <c:pt idx="57">
                  <c:v>қаз.2007</c:v>
                </c:pt>
                <c:pt idx="58">
                  <c:v>қар.2007</c:v>
                </c:pt>
                <c:pt idx="59">
                  <c:v>жел.2007</c:v>
                </c:pt>
                <c:pt idx="60">
                  <c:v>қаң.2008</c:v>
                </c:pt>
                <c:pt idx="61">
                  <c:v>ақп.2008</c:v>
                </c:pt>
                <c:pt idx="62">
                  <c:v>нау.2008</c:v>
                </c:pt>
                <c:pt idx="63">
                  <c:v>сәу.2008</c:v>
                </c:pt>
                <c:pt idx="64">
                  <c:v>мам.2008</c:v>
                </c:pt>
                <c:pt idx="65">
                  <c:v>мау.2008</c:v>
                </c:pt>
                <c:pt idx="66">
                  <c:v>шіл.2008</c:v>
                </c:pt>
                <c:pt idx="67">
                  <c:v>там.2008</c:v>
                </c:pt>
                <c:pt idx="68">
                  <c:v>қыр.2008</c:v>
                </c:pt>
                <c:pt idx="69">
                  <c:v>қаз.2008</c:v>
                </c:pt>
                <c:pt idx="70">
                  <c:v>қар.2008</c:v>
                </c:pt>
                <c:pt idx="71">
                  <c:v>жел.2008</c:v>
                </c:pt>
                <c:pt idx="72">
                  <c:v>қаң.2009</c:v>
                </c:pt>
                <c:pt idx="73">
                  <c:v>ақп.2009</c:v>
                </c:pt>
                <c:pt idx="74">
                  <c:v>нау.2009</c:v>
                </c:pt>
                <c:pt idx="75">
                  <c:v>сәу.2009</c:v>
                </c:pt>
                <c:pt idx="76">
                  <c:v>мам.2009</c:v>
                </c:pt>
                <c:pt idx="77">
                  <c:v>мау.2009</c:v>
                </c:pt>
                <c:pt idx="78">
                  <c:v>шіл.2009</c:v>
                </c:pt>
                <c:pt idx="79">
                  <c:v>там.2009</c:v>
                </c:pt>
                <c:pt idx="80">
                  <c:v>қыр.2009</c:v>
                </c:pt>
                <c:pt idx="81">
                  <c:v>қаз.2009</c:v>
                </c:pt>
                <c:pt idx="82">
                  <c:v>қар.2009</c:v>
                </c:pt>
                <c:pt idx="83">
                  <c:v>жел.2009</c:v>
                </c:pt>
                <c:pt idx="84">
                  <c:v>қаң.2010</c:v>
                </c:pt>
                <c:pt idx="85">
                  <c:v>ақп.2010</c:v>
                </c:pt>
                <c:pt idx="86">
                  <c:v>нау.2010</c:v>
                </c:pt>
                <c:pt idx="87">
                  <c:v>сәу.2010</c:v>
                </c:pt>
                <c:pt idx="88">
                  <c:v>мам.2010</c:v>
                </c:pt>
                <c:pt idx="89">
                  <c:v>мау.2010</c:v>
                </c:pt>
                <c:pt idx="90">
                  <c:v>шіл.2010</c:v>
                </c:pt>
                <c:pt idx="91">
                  <c:v>там.2010</c:v>
                </c:pt>
                <c:pt idx="92">
                  <c:v>қыр.2010</c:v>
                </c:pt>
                <c:pt idx="93">
                  <c:v>қаз.2010</c:v>
                </c:pt>
                <c:pt idx="94">
                  <c:v>қар.2010</c:v>
                </c:pt>
                <c:pt idx="95">
                  <c:v>жел.2010</c:v>
                </c:pt>
                <c:pt idx="96">
                  <c:v>қаң.2011</c:v>
                </c:pt>
                <c:pt idx="97">
                  <c:v>ақп.2011</c:v>
                </c:pt>
                <c:pt idx="98">
                  <c:v>нау.2011</c:v>
                </c:pt>
                <c:pt idx="99">
                  <c:v>сәу.2011</c:v>
                </c:pt>
                <c:pt idx="100">
                  <c:v>мам.2011</c:v>
                </c:pt>
                <c:pt idx="101">
                  <c:v>мау.2011</c:v>
                </c:pt>
                <c:pt idx="102">
                  <c:v>шіл.2011</c:v>
                </c:pt>
                <c:pt idx="103">
                  <c:v>там.2011</c:v>
                </c:pt>
                <c:pt idx="104">
                  <c:v>қыр.2011</c:v>
                </c:pt>
                <c:pt idx="105">
                  <c:v>қаз.2011</c:v>
                </c:pt>
                <c:pt idx="106">
                  <c:v>қар.2011</c:v>
                </c:pt>
                <c:pt idx="107">
                  <c:v>жел.2011</c:v>
                </c:pt>
                <c:pt idx="108">
                  <c:v>қаң.2012</c:v>
                </c:pt>
                <c:pt idx="109">
                  <c:v>ақп.2012</c:v>
                </c:pt>
                <c:pt idx="110">
                  <c:v>нау.2012</c:v>
                </c:pt>
                <c:pt idx="111">
                  <c:v>сәу.2012</c:v>
                </c:pt>
                <c:pt idx="112">
                  <c:v>мам.2012</c:v>
                </c:pt>
                <c:pt idx="113">
                  <c:v>мау.2012</c:v>
                </c:pt>
                <c:pt idx="114">
                  <c:v>шіл.2012</c:v>
                </c:pt>
                <c:pt idx="115">
                  <c:v>там.2012</c:v>
                </c:pt>
                <c:pt idx="116">
                  <c:v>қыр.2012</c:v>
                </c:pt>
                <c:pt idx="117">
                  <c:v>қаз.2012</c:v>
                </c:pt>
                <c:pt idx="118">
                  <c:v>қар.2012</c:v>
                </c:pt>
                <c:pt idx="119">
                  <c:v>жел.2012</c:v>
                </c:pt>
              </c:strCache>
            </c:strRef>
          </c:cat>
          <c:val>
            <c:numRef>
              <c:f>'3.1.7-график'!$C$5:$C$124</c:f>
              <c:numCache>
                <c:formatCode>General</c:formatCode>
                <c:ptCount val="120"/>
                <c:pt idx="0">
                  <c:v>-0.4266159261084293</c:v>
                </c:pt>
                <c:pt idx="1">
                  <c:v>-0.55251841269789415</c:v>
                </c:pt>
                <c:pt idx="2">
                  <c:v>-0.6361751067037954</c:v>
                </c:pt>
                <c:pt idx="3">
                  <c:v>-0.60376993819449443</c:v>
                </c:pt>
                <c:pt idx="4">
                  <c:v>-0.76228367134800046</c:v>
                </c:pt>
                <c:pt idx="5">
                  <c:v>-0.54596978037665989</c:v>
                </c:pt>
                <c:pt idx="6">
                  <c:v>-0.24474026454851153</c:v>
                </c:pt>
                <c:pt idx="7">
                  <c:v>5.2708724959764763E-3</c:v>
                </c:pt>
                <c:pt idx="8">
                  <c:v>5.3612819270586379E-2</c:v>
                </c:pt>
                <c:pt idx="9">
                  <c:v>1.4136146452159618E-2</c:v>
                </c:pt>
                <c:pt idx="10">
                  <c:v>-6.4419312677854695E-2</c:v>
                </c:pt>
                <c:pt idx="11">
                  <c:v>-0.12680985878671999</c:v>
                </c:pt>
                <c:pt idx="12">
                  <c:v>-9.0242655942224304E-2</c:v>
                </c:pt>
                <c:pt idx="13">
                  <c:v>-8.4951002998176428E-2</c:v>
                </c:pt>
                <c:pt idx="14">
                  <c:v>-9.3806073585073382E-2</c:v>
                </c:pt>
                <c:pt idx="15">
                  <c:v>-9.0267353564769962E-2</c:v>
                </c:pt>
                <c:pt idx="16">
                  <c:v>-0.18231129051571443</c:v>
                </c:pt>
                <c:pt idx="17">
                  <c:v>-0.19112219054742927</c:v>
                </c:pt>
                <c:pt idx="18">
                  <c:v>-0.30706327826706487</c:v>
                </c:pt>
                <c:pt idx="19">
                  <c:v>-0.52522049603554577</c:v>
                </c:pt>
                <c:pt idx="20">
                  <c:v>-0.41756846931852781</c:v>
                </c:pt>
                <c:pt idx="21">
                  <c:v>-0.27037889356676365</c:v>
                </c:pt>
                <c:pt idx="22">
                  <c:v>-2.1779664314459941E-2</c:v>
                </c:pt>
                <c:pt idx="23">
                  <c:v>0.16859173448850717</c:v>
                </c:pt>
                <c:pt idx="24">
                  <c:v>0.34008249846956939</c:v>
                </c:pt>
                <c:pt idx="25">
                  <c:v>0.46180690510142619</c:v>
                </c:pt>
                <c:pt idx="26">
                  <c:v>0.53975157401574025</c:v>
                </c:pt>
                <c:pt idx="27">
                  <c:v>0.50451400552703296</c:v>
                </c:pt>
                <c:pt idx="28">
                  <c:v>0.45238766891120957</c:v>
                </c:pt>
                <c:pt idx="29">
                  <c:v>0.21497728518756906</c:v>
                </c:pt>
                <c:pt idx="30">
                  <c:v>-1.0717497027181869E-2</c:v>
                </c:pt>
                <c:pt idx="31">
                  <c:v>-9.2288478661814333E-2</c:v>
                </c:pt>
                <c:pt idx="32">
                  <c:v>-0.11863615045134414</c:v>
                </c:pt>
                <c:pt idx="33">
                  <c:v>1.8642762624505135E-2</c:v>
                </c:pt>
                <c:pt idx="34">
                  <c:v>-3.8527325651603883E-2</c:v>
                </c:pt>
                <c:pt idx="35">
                  <c:v>-0.24846666558993472</c:v>
                </c:pt>
                <c:pt idx="36">
                  <c:v>-0.47536846118169152</c:v>
                </c:pt>
                <c:pt idx="37">
                  <c:v>-0.67797135561030331</c:v>
                </c:pt>
                <c:pt idx="38">
                  <c:v>-0.80640615509193336</c:v>
                </c:pt>
                <c:pt idx="39">
                  <c:v>-0.84473730014898951</c:v>
                </c:pt>
                <c:pt idx="40">
                  <c:v>-0.78614619892023629</c:v>
                </c:pt>
                <c:pt idx="41">
                  <c:v>-0.59681310716952385</c:v>
                </c:pt>
                <c:pt idx="42">
                  <c:v>-0.43023011461876687</c:v>
                </c:pt>
                <c:pt idx="43">
                  <c:v>-0.21666661388440364</c:v>
                </c:pt>
                <c:pt idx="44">
                  <c:v>1.7046807454294086E-2</c:v>
                </c:pt>
                <c:pt idx="45">
                  <c:v>0.32396442941578169</c:v>
                </c:pt>
                <c:pt idx="46">
                  <c:v>0.50256970971843429</c:v>
                </c:pt>
                <c:pt idx="47">
                  <c:v>0.53123254548438492</c:v>
                </c:pt>
                <c:pt idx="48">
                  <c:v>0.7224387220877867</c:v>
                </c:pt>
                <c:pt idx="49">
                  <c:v>1.0306590461319345</c:v>
                </c:pt>
                <c:pt idx="50">
                  <c:v>1.4153030670496582</c:v>
                </c:pt>
                <c:pt idx="51">
                  <c:v>1.9633816529222774</c:v>
                </c:pt>
                <c:pt idx="52">
                  <c:v>2.4295033566377082</c:v>
                </c:pt>
                <c:pt idx="53">
                  <c:v>2.690197339538893</c:v>
                </c:pt>
                <c:pt idx="54">
                  <c:v>2.9179183745047768</c:v>
                </c:pt>
                <c:pt idx="55">
                  <c:v>3.1310882386904493</c:v>
                </c:pt>
                <c:pt idx="56">
                  <c:v>2.9775833930101769</c:v>
                </c:pt>
                <c:pt idx="57">
                  <c:v>2.7750399513236377</c:v>
                </c:pt>
                <c:pt idx="58">
                  <c:v>2.3748777138694503</c:v>
                </c:pt>
                <c:pt idx="59">
                  <c:v>1.9609315745887694</c:v>
                </c:pt>
                <c:pt idx="60">
                  <c:v>1.5586780521457537</c:v>
                </c:pt>
                <c:pt idx="61">
                  <c:v>1.2333172725613191</c:v>
                </c:pt>
                <c:pt idx="62">
                  <c:v>0.85524953433810569</c:v>
                </c:pt>
                <c:pt idx="63">
                  <c:v>0.45955524847036994</c:v>
                </c:pt>
                <c:pt idx="64">
                  <c:v>3.9994054687525045E-2</c:v>
                </c:pt>
                <c:pt idx="65">
                  <c:v>-0.29068763458270508</c:v>
                </c:pt>
                <c:pt idx="66">
                  <c:v>-0.67629950096541558</c:v>
                </c:pt>
                <c:pt idx="67">
                  <c:v>-1.0132903681142382</c:v>
                </c:pt>
                <c:pt idx="68">
                  <c:v>-1.2558140697139291</c:v>
                </c:pt>
                <c:pt idx="69">
                  <c:v>-1.3534181377007797</c:v>
                </c:pt>
                <c:pt idx="70">
                  <c:v>-1.3807275761719184</c:v>
                </c:pt>
                <c:pt idx="71">
                  <c:v>-1.1640901947796738</c:v>
                </c:pt>
                <c:pt idx="72">
                  <c:v>-1.0464004789423182</c:v>
                </c:pt>
                <c:pt idx="73">
                  <c:v>-1.0578240116483422</c:v>
                </c:pt>
                <c:pt idx="74">
                  <c:v>-1.0683065734423789</c:v>
                </c:pt>
                <c:pt idx="75">
                  <c:v>-1.1541276739341968</c:v>
                </c:pt>
                <c:pt idx="76">
                  <c:v>-1.3897515304207251</c:v>
                </c:pt>
                <c:pt idx="77">
                  <c:v>-1.451910512130294</c:v>
                </c:pt>
                <c:pt idx="78">
                  <c:v>-1.3157758676687905</c:v>
                </c:pt>
                <c:pt idx="79">
                  <c:v>-1.2927690897091151</c:v>
                </c:pt>
                <c:pt idx="80">
                  <c:v>-1.2014693683948916</c:v>
                </c:pt>
                <c:pt idx="81">
                  <c:v>-1.0500315653295111</c:v>
                </c:pt>
                <c:pt idx="82">
                  <c:v>-0.92681432080759296</c:v>
                </c:pt>
                <c:pt idx="83">
                  <c:v>-0.84979850592137707</c:v>
                </c:pt>
                <c:pt idx="84">
                  <c:v>-0.71353994046942704</c:v>
                </c:pt>
                <c:pt idx="85">
                  <c:v>-0.53003250848687078</c:v>
                </c:pt>
                <c:pt idx="86">
                  <c:v>-0.47593277860300942</c:v>
                </c:pt>
                <c:pt idx="87">
                  <c:v>-0.42215080300369495</c:v>
                </c:pt>
                <c:pt idx="88">
                  <c:v>-0.39637364427897748</c:v>
                </c:pt>
                <c:pt idx="89">
                  <c:v>-0.2578743653746956</c:v>
                </c:pt>
                <c:pt idx="90">
                  <c:v>-0.14579122402789327</c:v>
                </c:pt>
                <c:pt idx="91">
                  <c:v>-0.10900304655755548</c:v>
                </c:pt>
                <c:pt idx="92">
                  <c:v>-2.7487726929991518E-2</c:v>
                </c:pt>
                <c:pt idx="93">
                  <c:v>1.8667654417974393E-2</c:v>
                </c:pt>
                <c:pt idx="94">
                  <c:v>3.916929133501762E-2</c:v>
                </c:pt>
                <c:pt idx="95">
                  <c:v>2.9541076087318242E-2</c:v>
                </c:pt>
                <c:pt idx="96">
                  <c:v>-4.6137876861557627E-3</c:v>
                </c:pt>
                <c:pt idx="97">
                  <c:v>-3.547460298026377E-4</c:v>
                </c:pt>
                <c:pt idx="98">
                  <c:v>4.4560195964390252E-2</c:v>
                </c:pt>
                <c:pt idx="99">
                  <c:v>0.13010518388412812</c:v>
                </c:pt>
                <c:pt idx="100">
                  <c:v>0.1682706895178035</c:v>
                </c:pt>
                <c:pt idx="101">
                  <c:v>0.15609073927561357</c:v>
                </c:pt>
                <c:pt idx="102">
                  <c:v>0.18179650370940981</c:v>
                </c:pt>
                <c:pt idx="103">
                  <c:v>0.15161469990871529</c:v>
                </c:pt>
                <c:pt idx="104">
                  <c:v>-6.6977534256642483E-4</c:v>
                </c:pt>
              </c:numCache>
            </c:numRef>
          </c:val>
          <c:smooth val="0"/>
          <c:extLst>
            <c:ext xmlns:c16="http://schemas.microsoft.com/office/drawing/2014/chart" uri="{C3380CC4-5D6E-409C-BE32-E72D297353CC}">
              <c16:uniqueId val="{00000002-DC26-4670-9D32-2D6F4CC2EC9F}"/>
            </c:ext>
          </c:extLst>
        </c:ser>
        <c:dLbls>
          <c:showLegendKey val="0"/>
          <c:showVal val="0"/>
          <c:showCatName val="0"/>
          <c:showSerName val="0"/>
          <c:showPercent val="0"/>
          <c:showBubbleSize val="0"/>
        </c:dLbls>
        <c:marker val="1"/>
        <c:smooth val="0"/>
        <c:axId val="407639264"/>
        <c:axId val="1"/>
      </c:lineChart>
      <c:catAx>
        <c:axId val="4076392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6"/>
        <c:tickMarkSkip val="7"/>
        <c:noMultiLvlLbl val="0"/>
      </c:catAx>
      <c:valAx>
        <c:axId val="1"/>
        <c:scaling>
          <c:orientation val="minMax"/>
          <c:max val="3.5"/>
          <c:min val="-3"/>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39264"/>
        <c:crosses val="autoZero"/>
        <c:crossBetween val="between"/>
      </c:valAx>
      <c:spPr>
        <a:noFill/>
        <a:ln w="25400">
          <a:noFill/>
        </a:ln>
      </c:spPr>
    </c:plotArea>
    <c:legend>
      <c:legendPos val="r"/>
      <c:legendEntry>
        <c:idx val="0"/>
        <c:delete val="1"/>
      </c:legendEntry>
      <c:layout>
        <c:manualLayout>
          <c:xMode val="edge"/>
          <c:yMode val="edge"/>
          <c:x val="0.17410733261907591"/>
          <c:y val="0.90272373540856032"/>
          <c:w val="0.71651863808619698"/>
          <c:h val="8.17120622568093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4470046082949"/>
          <c:y val="4.1176529722727659E-2"/>
          <c:w val="0.78110599078341014"/>
          <c:h val="0.42941238139415988"/>
        </c:manualLayout>
      </c:layout>
      <c:barChart>
        <c:barDir val="col"/>
        <c:grouping val="stacked"/>
        <c:varyColors val="0"/>
        <c:ser>
          <c:idx val="0"/>
          <c:order val="0"/>
          <c:tx>
            <c:strRef>
              <c:f>'3.2.1-график'!$B$5</c:f>
              <c:strCache>
                <c:ptCount val="1"/>
                <c:pt idx="0">
                  <c:v>стандартты</c:v>
                </c:pt>
              </c:strCache>
            </c:strRef>
          </c:tx>
          <c:spPr>
            <a:solidFill>
              <a:srgbClr val="9999FF"/>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'3.2.1-график'!$C$5:$N$5</c:f>
              <c:numCache>
                <c:formatCode>#,##0.00</c:formatCode>
                <c:ptCount val="12"/>
                <c:pt idx="0">
                  <c:v>3977.3016389999998</c:v>
                </c:pt>
                <c:pt idx="1">
                  <c:v>3637.837027</c:v>
                </c:pt>
                <c:pt idx="2">
                  <c:v>3233.8753390000002</c:v>
                </c:pt>
                <c:pt idx="3">
                  <c:v>2792.8393820000001</c:v>
                </c:pt>
                <c:pt idx="4">
                  <c:v>2449.2265440000001</c:v>
                </c:pt>
                <c:pt idx="5">
                  <c:v>2441.0588980000002</c:v>
                </c:pt>
                <c:pt idx="6">
                  <c:v>2430.0438039999999</c:v>
                </c:pt>
                <c:pt idx="7">
                  <c:v>2406.2307609999998</c:v>
                </c:pt>
                <c:pt idx="8">
                  <c:v>2389.363006</c:v>
                </c:pt>
                <c:pt idx="9">
                  <c:v>2310.0534280000002</c:v>
                </c:pt>
                <c:pt idx="10">
                  <c:v>2407.9711609999999</c:v>
                </c:pt>
                <c:pt idx="11">
                  <c:v>2554.9546529999998</c:v>
                </c:pt>
              </c:numCache>
            </c:numRef>
          </c:val>
          <c:extLst>
            <c:ext xmlns:c16="http://schemas.microsoft.com/office/drawing/2014/chart" uri="{C3380CC4-5D6E-409C-BE32-E72D297353CC}">
              <c16:uniqueId val="{00000000-3E93-47F5-8B55-7F3FC11C5DB4}"/>
            </c:ext>
          </c:extLst>
        </c:ser>
        <c:ser>
          <c:idx val="1"/>
          <c:order val="1"/>
          <c:tx>
            <c:strRef>
              <c:f>'3.2.1-график'!$B$6</c:f>
              <c:strCache>
                <c:ptCount val="1"/>
                <c:pt idx="0">
                  <c:v>1-санатты күмәнді</c:v>
                </c:pt>
              </c:strCache>
            </c:strRef>
          </c:tx>
          <c:spPr>
            <a:solidFill>
              <a:srgbClr val="0066CC"/>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'3.2.1-график'!$C$6:$N$6</c:f>
              <c:numCache>
                <c:formatCode>#,##0.00</c:formatCode>
                <c:ptCount val="12"/>
                <c:pt idx="0">
                  <c:v>2232.5956169999999</c:v>
                </c:pt>
                <c:pt idx="1">
                  <c:v>2770.3131269999999</c:v>
                </c:pt>
                <c:pt idx="2">
                  <c:v>2102.3742510000002</c:v>
                </c:pt>
                <c:pt idx="3">
                  <c:v>1933.3687259999999</c:v>
                </c:pt>
                <c:pt idx="4">
                  <c:v>1678.7892850000001</c:v>
                </c:pt>
                <c:pt idx="5">
                  <c:v>1607.642141</c:v>
                </c:pt>
                <c:pt idx="6">
                  <c:v>1510.517797</c:v>
                </c:pt>
                <c:pt idx="7">
                  <c:v>1658.150126</c:v>
                </c:pt>
                <c:pt idx="8">
                  <c:v>1598.818064</c:v>
                </c:pt>
                <c:pt idx="9">
                  <c:v>1424.2345849999999</c:v>
                </c:pt>
                <c:pt idx="10">
                  <c:v>1502.12453</c:v>
                </c:pt>
                <c:pt idx="11">
                  <c:v>1544.964164</c:v>
                </c:pt>
              </c:numCache>
            </c:numRef>
          </c:val>
          <c:extLst>
            <c:ext xmlns:c16="http://schemas.microsoft.com/office/drawing/2014/chart" uri="{C3380CC4-5D6E-409C-BE32-E72D297353CC}">
              <c16:uniqueId val="{00000001-3E93-47F5-8B55-7F3FC11C5DB4}"/>
            </c:ext>
          </c:extLst>
        </c:ser>
        <c:ser>
          <c:idx val="2"/>
          <c:order val="2"/>
          <c:tx>
            <c:strRef>
              <c:f>'3.2.1-график'!$B$7</c:f>
              <c:strCache>
                <c:ptCount val="1"/>
                <c:pt idx="0">
                  <c:v>2-санатты күмәнді</c:v>
                </c:pt>
              </c:strCache>
            </c:strRef>
          </c:tx>
          <c:spPr>
            <a:solidFill>
              <a:srgbClr val="FFFF00"/>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'3.2.1-график'!$C$7:$N$7</c:f>
              <c:numCache>
                <c:formatCode>#,##0.00</c:formatCode>
                <c:ptCount val="12"/>
                <c:pt idx="0">
                  <c:v>595.82102599999996</c:v>
                </c:pt>
                <c:pt idx="1">
                  <c:v>517.17220199999997</c:v>
                </c:pt>
                <c:pt idx="2">
                  <c:v>253.20940400000001</c:v>
                </c:pt>
                <c:pt idx="3">
                  <c:v>366.51257900000002</c:v>
                </c:pt>
                <c:pt idx="4">
                  <c:v>376.27101900000002</c:v>
                </c:pt>
                <c:pt idx="5">
                  <c:v>457.12061399999999</c:v>
                </c:pt>
                <c:pt idx="6">
                  <c:v>581.52729499999998</c:v>
                </c:pt>
                <c:pt idx="7">
                  <c:v>592.33765200000005</c:v>
                </c:pt>
                <c:pt idx="8">
                  <c:v>573.33810400000004</c:v>
                </c:pt>
                <c:pt idx="9">
                  <c:v>683.49877400000003</c:v>
                </c:pt>
                <c:pt idx="10">
                  <c:v>643.35063200000002</c:v>
                </c:pt>
                <c:pt idx="11">
                  <c:v>531.22852399999999</c:v>
                </c:pt>
              </c:numCache>
            </c:numRef>
          </c:val>
          <c:extLst>
            <c:ext xmlns:c16="http://schemas.microsoft.com/office/drawing/2014/chart" uri="{C3380CC4-5D6E-409C-BE32-E72D297353CC}">
              <c16:uniqueId val="{00000002-3E93-47F5-8B55-7F3FC11C5DB4}"/>
            </c:ext>
          </c:extLst>
        </c:ser>
        <c:ser>
          <c:idx val="3"/>
          <c:order val="3"/>
          <c:tx>
            <c:strRef>
              <c:f>'3.2.1-график'!$B$8</c:f>
              <c:strCache>
                <c:ptCount val="1"/>
                <c:pt idx="0">
                  <c:v>3-санатты күмәнді</c:v>
                </c:pt>
              </c:strCache>
            </c:strRef>
          </c:tx>
          <c:spPr>
            <a:solidFill>
              <a:srgbClr val="00FFFF"/>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'3.2.1-график'!$C$8:$N$8</c:f>
              <c:numCache>
                <c:formatCode>#,##0.00</c:formatCode>
                <c:ptCount val="12"/>
                <c:pt idx="0">
                  <c:v>1577.4270509999999</c:v>
                </c:pt>
                <c:pt idx="1">
                  <c:v>1307.358759</c:v>
                </c:pt>
                <c:pt idx="2">
                  <c:v>1047.5860479999999</c:v>
                </c:pt>
                <c:pt idx="3">
                  <c:v>993.58597599999996</c:v>
                </c:pt>
                <c:pt idx="4">
                  <c:v>1266.3478439999999</c:v>
                </c:pt>
                <c:pt idx="5">
                  <c:v>1123.1318920000001</c:v>
                </c:pt>
                <c:pt idx="6">
                  <c:v>839.01630299999999</c:v>
                </c:pt>
                <c:pt idx="7">
                  <c:v>831.13562100000001</c:v>
                </c:pt>
                <c:pt idx="8">
                  <c:v>954.27345100000002</c:v>
                </c:pt>
                <c:pt idx="9">
                  <c:v>1129.0195510000001</c:v>
                </c:pt>
                <c:pt idx="10">
                  <c:v>1132.0873779999999</c:v>
                </c:pt>
                <c:pt idx="11">
                  <c:v>1224.4979679999999</c:v>
                </c:pt>
              </c:numCache>
            </c:numRef>
          </c:val>
          <c:extLst>
            <c:ext xmlns:c16="http://schemas.microsoft.com/office/drawing/2014/chart" uri="{C3380CC4-5D6E-409C-BE32-E72D297353CC}">
              <c16:uniqueId val="{00000003-3E93-47F5-8B55-7F3FC11C5DB4}"/>
            </c:ext>
          </c:extLst>
        </c:ser>
        <c:ser>
          <c:idx val="4"/>
          <c:order val="4"/>
          <c:tx>
            <c:strRef>
              <c:f>'3.2.1-график'!$B$9</c:f>
              <c:strCache>
                <c:ptCount val="1"/>
                <c:pt idx="0">
                  <c:v>4-санатты күмәнді</c:v>
                </c:pt>
              </c:strCache>
            </c:strRef>
          </c:tx>
          <c:spPr>
            <a:solidFill>
              <a:srgbClr val="660066"/>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'3.2.1-график'!$C$9:$N$9</c:f>
              <c:numCache>
                <c:formatCode>#,##0.00</c:formatCode>
                <c:ptCount val="12"/>
                <c:pt idx="0">
                  <c:v>205.98024699999999</c:v>
                </c:pt>
                <c:pt idx="1">
                  <c:v>739.71331999999995</c:v>
                </c:pt>
                <c:pt idx="2">
                  <c:v>285.86184100000003</c:v>
                </c:pt>
                <c:pt idx="3">
                  <c:v>517.42814599999997</c:v>
                </c:pt>
                <c:pt idx="4">
                  <c:v>225.51569499999999</c:v>
                </c:pt>
                <c:pt idx="5">
                  <c:v>315.17635100000001</c:v>
                </c:pt>
                <c:pt idx="6">
                  <c:v>520.31857000000002</c:v>
                </c:pt>
                <c:pt idx="7">
                  <c:v>530.99758999999995</c:v>
                </c:pt>
                <c:pt idx="8">
                  <c:v>486.438378</c:v>
                </c:pt>
                <c:pt idx="9">
                  <c:v>464.51487200000003</c:v>
                </c:pt>
                <c:pt idx="10">
                  <c:v>449.64217100000002</c:v>
                </c:pt>
                <c:pt idx="11">
                  <c:v>442.07986199999999</c:v>
                </c:pt>
              </c:numCache>
            </c:numRef>
          </c:val>
          <c:extLst>
            <c:ext xmlns:c16="http://schemas.microsoft.com/office/drawing/2014/chart" uri="{C3380CC4-5D6E-409C-BE32-E72D297353CC}">
              <c16:uniqueId val="{00000004-3E93-47F5-8B55-7F3FC11C5DB4}"/>
            </c:ext>
          </c:extLst>
        </c:ser>
        <c:ser>
          <c:idx val="5"/>
          <c:order val="5"/>
          <c:tx>
            <c:strRef>
              <c:f>'3.2.1-график'!$B$10</c:f>
              <c:strCache>
                <c:ptCount val="1"/>
                <c:pt idx="0">
                  <c:v>5-санатты күмәнді</c:v>
                </c:pt>
              </c:strCache>
            </c:strRef>
          </c:tx>
          <c:spPr>
            <a:solidFill>
              <a:srgbClr val="FF8080"/>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'3.2.1-график'!$C$10:$N$10</c:f>
              <c:numCache>
                <c:formatCode>#,##0.00</c:formatCode>
                <c:ptCount val="12"/>
                <c:pt idx="0">
                  <c:v>253.20986199999999</c:v>
                </c:pt>
                <c:pt idx="1">
                  <c:v>598.08178199999998</c:v>
                </c:pt>
                <c:pt idx="2">
                  <c:v>964.39060700000005</c:v>
                </c:pt>
                <c:pt idx="3">
                  <c:v>493.462107</c:v>
                </c:pt>
                <c:pt idx="4">
                  <c:v>694.94369099999994</c:v>
                </c:pt>
                <c:pt idx="5">
                  <c:v>692.81491000000005</c:v>
                </c:pt>
                <c:pt idx="6">
                  <c:v>713.79918399999997</c:v>
                </c:pt>
                <c:pt idx="7">
                  <c:v>1079.841469</c:v>
                </c:pt>
                <c:pt idx="8">
                  <c:v>1245.367166</c:v>
                </c:pt>
                <c:pt idx="9">
                  <c:v>1254.917745</c:v>
                </c:pt>
                <c:pt idx="10">
                  <c:v>1297.9925929999999</c:v>
                </c:pt>
                <c:pt idx="11">
                  <c:v>1552.315791</c:v>
                </c:pt>
              </c:numCache>
            </c:numRef>
          </c:val>
          <c:extLst>
            <c:ext xmlns:c16="http://schemas.microsoft.com/office/drawing/2014/chart" uri="{C3380CC4-5D6E-409C-BE32-E72D297353CC}">
              <c16:uniqueId val="{00000005-3E93-47F5-8B55-7F3FC11C5DB4}"/>
            </c:ext>
          </c:extLst>
        </c:ser>
        <c:ser>
          <c:idx val="6"/>
          <c:order val="6"/>
          <c:tx>
            <c:strRef>
              <c:f>'3.2.1-график'!$B$11</c:f>
              <c:strCache>
                <c:ptCount val="1"/>
                <c:pt idx="0">
                  <c:v>үмітсіз</c:v>
                </c:pt>
              </c:strCache>
            </c:strRef>
          </c:tx>
          <c:spPr>
            <a:solidFill>
              <a:srgbClr val="FF6600"/>
            </a:solidFill>
            <a:ln w="25400">
              <a:noFill/>
            </a:ln>
          </c:spPr>
          <c:invertIfNegative val="0"/>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'3.2.1-график'!$C$11:$N$11</c:f>
              <c:numCache>
                <c:formatCode>#,##0.00</c:formatCode>
                <c:ptCount val="12"/>
                <c:pt idx="0">
                  <c:v>402.20739900000001</c:v>
                </c:pt>
                <c:pt idx="1">
                  <c:v>684.07787800000006</c:v>
                </c:pt>
                <c:pt idx="2">
                  <c:v>2333.5792759999999</c:v>
                </c:pt>
                <c:pt idx="3">
                  <c:v>3041.1484009999999</c:v>
                </c:pt>
                <c:pt idx="4">
                  <c:v>2947.757153</c:v>
                </c:pt>
                <c:pt idx="5">
                  <c:v>2834.9169900000002</c:v>
                </c:pt>
                <c:pt idx="6">
                  <c:v>2529.1601409999998</c:v>
                </c:pt>
                <c:pt idx="7">
                  <c:v>2160.187574</c:v>
                </c:pt>
                <c:pt idx="8">
                  <c:v>1818.336141</c:v>
                </c:pt>
                <c:pt idx="9">
                  <c:v>1860.913429</c:v>
                </c:pt>
                <c:pt idx="10">
                  <c:v>1921.175978</c:v>
                </c:pt>
                <c:pt idx="11">
                  <c:v>2245.278429</c:v>
                </c:pt>
              </c:numCache>
            </c:numRef>
          </c:val>
          <c:extLst>
            <c:ext xmlns:c16="http://schemas.microsoft.com/office/drawing/2014/chart" uri="{C3380CC4-5D6E-409C-BE32-E72D297353CC}">
              <c16:uniqueId val="{00000006-3E93-47F5-8B55-7F3FC11C5DB4}"/>
            </c:ext>
          </c:extLst>
        </c:ser>
        <c:dLbls>
          <c:showLegendKey val="0"/>
          <c:showVal val="0"/>
          <c:showCatName val="0"/>
          <c:showSerName val="0"/>
          <c:showPercent val="0"/>
          <c:showBubbleSize val="0"/>
        </c:dLbls>
        <c:gapWidth val="100"/>
        <c:overlap val="100"/>
        <c:axId val="407642872"/>
        <c:axId val="1"/>
      </c:barChart>
      <c:lineChart>
        <c:grouping val="standard"/>
        <c:varyColors val="0"/>
        <c:ser>
          <c:idx val="7"/>
          <c:order val="7"/>
          <c:tx>
            <c:strRef>
              <c:f>'3.2.1-график'!$B$12</c:f>
              <c:strCache>
                <c:ptCount val="1"/>
                <c:pt idx="0">
                  <c:v>жұмыс істемейтін заемдардың несие портфеліндегі үлесі</c:v>
                </c:pt>
              </c:strCache>
            </c:strRef>
          </c:tx>
          <c:spPr>
            <a:ln w="38100">
              <a:pattFill prst="pct75">
                <a:fgClr>
                  <a:srgbClr val="FF00FF"/>
                </a:fgClr>
                <a:bgClr>
                  <a:srgbClr val="FFFFFF"/>
                </a:bgClr>
              </a:pattFill>
              <a:prstDash val="solid"/>
            </a:ln>
          </c:spPr>
          <c:marker>
            <c:symbol val="none"/>
          </c:marker>
          <c:cat>
            <c:numRef>
              <c:f>'3.2.1-график'!$C$4:$N$4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'3.2.1-график'!$C$12:$N$12</c:f>
              <c:numCache>
                <c:formatCode>0.00%</c:formatCode>
                <c:ptCount val="12"/>
                <c:pt idx="0">
                  <c:v>7.0897747165299785E-2</c:v>
                </c:pt>
                <c:pt idx="1">
                  <c:v>0.12503319482464539</c:v>
                </c:pt>
                <c:pt idx="2">
                  <c:v>0.32266995860578007</c:v>
                </c:pt>
                <c:pt idx="3">
                  <c:v>0.34863780996620397</c:v>
                </c:pt>
                <c:pt idx="4">
                  <c:v>0.37791856692263537</c:v>
                </c:pt>
                <c:pt idx="5">
                  <c:v>0.37244334598397255</c:v>
                </c:pt>
                <c:pt idx="6">
                  <c:v>0.35541683109869648</c:v>
                </c:pt>
                <c:pt idx="7">
                  <c:v>0.34993744011150485</c:v>
                </c:pt>
                <c:pt idx="8">
                  <c:v>0.33793574961387512</c:v>
                </c:pt>
                <c:pt idx="9">
                  <c:v>0.34138042654597139</c:v>
                </c:pt>
                <c:pt idx="10">
                  <c:v>0.34413620223370689</c:v>
                </c:pt>
                <c:pt idx="11">
                  <c:v>0.37617375666049396</c:v>
                </c:pt>
              </c:numCache>
            </c:numRef>
          </c:val>
          <c:smooth val="0"/>
          <c:extLst>
            <c:ext xmlns:c16="http://schemas.microsoft.com/office/drawing/2014/chart" uri="{C3380CC4-5D6E-409C-BE32-E72D297353CC}">
              <c16:uniqueId val="{00000007-3E93-47F5-8B55-7F3FC11C5DB4}"/>
            </c:ext>
          </c:extLst>
        </c:ser>
        <c:dLbls>
          <c:showLegendKey val="0"/>
          <c:showVal val="0"/>
          <c:showCatName val="0"/>
          <c:showSerName val="0"/>
          <c:showPercent val="0"/>
          <c:showBubbleSize val="0"/>
        </c:dLbls>
        <c:marker val="1"/>
        <c:smooth val="0"/>
        <c:axId val="3"/>
        <c:axId val="4"/>
      </c:lineChart>
      <c:catAx>
        <c:axId val="407642872"/>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мдрд. теңге</a:t>
                </a:r>
              </a:p>
            </c:rich>
          </c:tx>
          <c:layout>
            <c:manualLayout>
              <c:xMode val="edge"/>
              <c:yMode val="edge"/>
              <c:x val="8.7412587412587419E-3"/>
              <c:y val="0.247059132314343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42872"/>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1.1520737327188941E-2"/>
          <c:y val="0.65000093348020094"/>
          <c:w val="0.9285714285714286"/>
          <c:h val="0.3411769605597434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180756432628"/>
          <c:y val="4.0697674418604654E-2"/>
          <c:w val="0.8309359815296038"/>
          <c:h val="0.59011627906976749"/>
        </c:manualLayout>
      </c:layout>
      <c:barChart>
        <c:barDir val="col"/>
        <c:grouping val="clustered"/>
        <c:varyColors val="0"/>
        <c:ser>
          <c:idx val="0"/>
          <c:order val="0"/>
          <c:tx>
            <c:strRef>
              <c:f>'3.2.2-график'!$B$6</c:f>
              <c:strCache>
                <c:ptCount val="1"/>
                <c:pt idx="0">
                  <c:v>несие портфелі</c:v>
                </c:pt>
              </c:strCache>
            </c:strRef>
          </c:tx>
          <c:spPr>
            <a:pattFill prst="pct30">
              <a:fgClr>
                <a:srgbClr val="0000FF"/>
              </a:fgClr>
              <a:bgClr>
                <a:srgbClr val="CCFFFF"/>
              </a:bgClr>
            </a:pattFill>
            <a:ln w="12700">
              <a:solidFill>
                <a:srgbClr val="0000FF"/>
              </a:solidFill>
              <a:prstDash val="solid"/>
            </a:ln>
          </c:spPr>
          <c:invertIfNegative val="0"/>
          <c:cat>
            <c:multiLvlStrRef>
              <c:f>'3.2.2-график'!$C$4:$AN$5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'3.2.2-график'!$C$6:$AN$6</c:f>
              <c:numCache>
                <c:formatCode>#,##0.00</c:formatCode>
                <c:ptCount val="38"/>
                <c:pt idx="0">
                  <c:v>3266.7061119999998</c:v>
                </c:pt>
                <c:pt idx="1">
                  <c:v>3613.484293</c:v>
                </c:pt>
                <c:pt idx="2">
                  <c:v>3583.1015160000002</c:v>
                </c:pt>
                <c:pt idx="3">
                  <c:v>3533.156829</c:v>
                </c:pt>
                <c:pt idx="4">
                  <c:v>3291.4351099999999</c:v>
                </c:pt>
                <c:pt idx="5">
                  <c:v>3109.0347750000001</c:v>
                </c:pt>
                <c:pt idx="6">
                  <c:v>2712.952769</c:v>
                </c:pt>
                <c:pt idx="7">
                  <c:v>2704.3535419999998</c:v>
                </c:pt>
                <c:pt idx="8">
                  <c:v>2402.4383400000002</c:v>
                </c:pt>
                <c:pt idx="9">
                  <c:v>2406.9467519999998</c:v>
                </c:pt>
                <c:pt idx="10">
                  <c:v>2468.3335699999998</c:v>
                </c:pt>
                <c:pt idx="11">
                  <c:v>2834.6515009999998</c:v>
                </c:pt>
                <c:pt idx="13">
                  <c:v>5624.7747470000004</c:v>
                </c:pt>
                <c:pt idx="14">
                  <c:v>6278.5174310000002</c:v>
                </c:pt>
                <c:pt idx="15">
                  <c:v>6297.0292440000003</c:v>
                </c:pt>
                <c:pt idx="16">
                  <c:v>6261.6252189999996</c:v>
                </c:pt>
                <c:pt idx="17">
                  <c:v>6005.7966829999996</c:v>
                </c:pt>
                <c:pt idx="18">
                  <c:v>6002.8255239999999</c:v>
                </c:pt>
                <c:pt idx="19">
                  <c:v>6040.0846769999998</c:v>
                </c:pt>
                <c:pt idx="20">
                  <c:v>6151.4495909999996</c:v>
                </c:pt>
                <c:pt idx="21">
                  <c:v>6219.2685959999999</c:v>
                </c:pt>
                <c:pt idx="22">
                  <c:v>6248.9853819999998</c:v>
                </c:pt>
                <c:pt idx="23">
                  <c:v>6362.1106829999999</c:v>
                </c:pt>
                <c:pt idx="24">
                  <c:v>6702.7475000000004</c:v>
                </c:pt>
                <c:pt idx="26">
                  <c:v>340.87067300000001</c:v>
                </c:pt>
                <c:pt idx="27">
                  <c:v>348.60446899999999</c:v>
                </c:pt>
                <c:pt idx="28">
                  <c:v>327.28837900000002</c:v>
                </c:pt>
                <c:pt idx="29">
                  <c:v>332.279447</c:v>
                </c:pt>
                <c:pt idx="30">
                  <c:v>328.24700999999999</c:v>
                </c:pt>
                <c:pt idx="31">
                  <c:v>346.28665100000001</c:v>
                </c:pt>
                <c:pt idx="32">
                  <c:v>355.871149</c:v>
                </c:pt>
                <c:pt idx="33">
                  <c:v>386.33875499999999</c:v>
                </c:pt>
                <c:pt idx="34">
                  <c:v>422.80983800000001</c:v>
                </c:pt>
                <c:pt idx="35">
                  <c:v>450.03733299999999</c:v>
                </c:pt>
                <c:pt idx="36">
                  <c:v>499.77827000000002</c:v>
                </c:pt>
                <c:pt idx="37">
                  <c:v>533.19651299999998</c:v>
                </c:pt>
              </c:numCache>
            </c:numRef>
          </c:val>
          <c:extLst>
            <c:ext xmlns:c16="http://schemas.microsoft.com/office/drawing/2014/chart" uri="{C3380CC4-5D6E-409C-BE32-E72D297353CC}">
              <c16:uniqueId val="{00000000-939E-4EDD-8BDC-0C664A7C3E5D}"/>
            </c:ext>
          </c:extLst>
        </c:ser>
        <c:dLbls>
          <c:showLegendKey val="0"/>
          <c:showVal val="0"/>
          <c:showCatName val="0"/>
          <c:showSerName val="0"/>
          <c:showPercent val="0"/>
          <c:showBubbleSize val="0"/>
        </c:dLbls>
        <c:gapWidth val="30"/>
        <c:axId val="407651072"/>
        <c:axId val="1"/>
      </c:barChart>
      <c:lineChart>
        <c:grouping val="standard"/>
        <c:varyColors val="0"/>
        <c:ser>
          <c:idx val="1"/>
          <c:order val="1"/>
          <c:tx>
            <c:strRef>
              <c:f>'3.2.2-график'!$B$7</c:f>
              <c:strCache>
                <c:ptCount val="1"/>
                <c:pt idx="0">
                  <c:v>90 күннен астам мерзімі өткен заемдардың несие портфеліндегі үлесі</c:v>
                </c:pt>
              </c:strCache>
            </c:strRef>
          </c:tx>
          <c:spPr>
            <a:ln w="38100">
              <a:solidFill>
                <a:srgbClr val="FF00FF"/>
              </a:solidFill>
              <a:prstDash val="solid"/>
            </a:ln>
          </c:spPr>
          <c:marker>
            <c:symbol val="none"/>
          </c:marker>
          <c:cat>
            <c:multiLvlStrRef>
              <c:f>'3.2.2-график'!$C$4:$AN$5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'3.2.2-график'!$C$7:$AN$7</c:f>
              <c:numCache>
                <c:formatCode>0.00%</c:formatCode>
                <c:ptCount val="38"/>
                <c:pt idx="0">
                  <c:v>5.5032417620798822E-2</c:v>
                </c:pt>
                <c:pt idx="1">
                  <c:v>9.4511444165283939E-2</c:v>
                </c:pt>
                <c:pt idx="2">
                  <c:v>0.20620520621609983</c:v>
                </c:pt>
                <c:pt idx="3">
                  <c:v>0.29719071069290481</c:v>
                </c:pt>
                <c:pt idx="4">
                  <c:v>0.34228126071122822</c:v>
                </c:pt>
                <c:pt idx="5">
                  <c:v>0.43035503100797579</c:v>
                </c:pt>
                <c:pt idx="6">
                  <c:v>0.4543127739206137</c:v>
                </c:pt>
                <c:pt idx="7">
                  <c:v>0.4618820677847601</c:v>
                </c:pt>
                <c:pt idx="8">
                  <c:v>0.44138530356620925</c:v>
                </c:pt>
                <c:pt idx="9">
                  <c:v>0.45711108859627991</c:v>
                </c:pt>
                <c:pt idx="10">
                  <c:v>0.50102859233891961</c:v>
                </c:pt>
                <c:pt idx="11">
                  <c:v>0.58524234545754839</c:v>
                </c:pt>
                <c:pt idx="13">
                  <c:v>5.1518404920046834E-2</c:v>
                </c:pt>
                <c:pt idx="14">
                  <c:v>6.8813872820798413E-2</c:v>
                </c:pt>
                <c:pt idx="15">
                  <c:v>9.7492543739566603E-2</c:v>
                </c:pt>
                <c:pt idx="16">
                  <c:v>0.11274022323436665</c:v>
                </c:pt>
                <c:pt idx="17">
                  <c:v>0.14888868041955328</c:v>
                </c:pt>
                <c:pt idx="18">
                  <c:v>0.16727432089861954</c:v>
                </c:pt>
                <c:pt idx="19">
                  <c:v>0.17281429745094945</c:v>
                </c:pt>
                <c:pt idx="20">
                  <c:v>0.18115469622483657</c:v>
                </c:pt>
                <c:pt idx="21">
                  <c:v>0.17104174575836251</c:v>
                </c:pt>
                <c:pt idx="22">
                  <c:v>0.18779036391735313</c:v>
                </c:pt>
                <c:pt idx="23">
                  <c:v>0.18625347310701604</c:v>
                </c:pt>
                <c:pt idx="24">
                  <c:v>0.18996821646645648</c:v>
                </c:pt>
                <c:pt idx="26">
                  <c:v>1.8281516990462831E-2</c:v>
                </c:pt>
                <c:pt idx="27">
                  <c:v>2.8104338501753402E-2</c:v>
                </c:pt>
                <c:pt idx="28">
                  <c:v>5.295840339017964E-2</c:v>
                </c:pt>
                <c:pt idx="29">
                  <c:v>5.8259766515140497E-2</c:v>
                </c:pt>
                <c:pt idx="30">
                  <c:v>5.5599817954168115E-2</c:v>
                </c:pt>
                <c:pt idx="31">
                  <c:v>6.0211368066856265E-2</c:v>
                </c:pt>
                <c:pt idx="32">
                  <c:v>7.5000080998417776E-2</c:v>
                </c:pt>
                <c:pt idx="33">
                  <c:v>7.0223866099066348E-2</c:v>
                </c:pt>
                <c:pt idx="34">
                  <c:v>6.7973415982813534E-2</c:v>
                </c:pt>
                <c:pt idx="35">
                  <c:v>7.0716544309447321E-2</c:v>
                </c:pt>
                <c:pt idx="36">
                  <c:v>6.9737031584026249E-2</c:v>
                </c:pt>
                <c:pt idx="37">
                  <c:v>7.6491248546481025E-2</c:v>
                </c:pt>
              </c:numCache>
            </c:numRef>
          </c:val>
          <c:smooth val="0"/>
          <c:extLst>
            <c:ext xmlns:c16="http://schemas.microsoft.com/office/drawing/2014/chart" uri="{C3380CC4-5D6E-409C-BE32-E72D297353CC}">
              <c16:uniqueId val="{00000001-939E-4EDD-8BDC-0C664A7C3E5D}"/>
            </c:ext>
          </c:extLst>
        </c:ser>
        <c:ser>
          <c:idx val="3"/>
          <c:order val="2"/>
          <c:tx>
            <c:strRef>
              <c:f>'3.2.2-график'!$B$8</c:f>
              <c:strCache>
                <c:ptCount val="1"/>
                <c:pt idx="0">
                  <c:v>мерзімі өткен заемдардың несие портфеліндегі үлесі</c:v>
                </c:pt>
              </c:strCache>
            </c:strRef>
          </c:tx>
          <c:spPr>
            <a:ln w="38100">
              <a:solidFill>
                <a:srgbClr val="008000"/>
              </a:solidFill>
              <a:prstDash val="solid"/>
            </a:ln>
          </c:spPr>
          <c:marker>
            <c:symbol val="none"/>
          </c:marker>
          <c:cat>
            <c:multiLvlStrRef>
              <c:f>'3.2.2-график'!$C$4:$AN$5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'3.2.2-график'!$C$8:$AN$8</c:f>
              <c:numCache>
                <c:formatCode>0.00%</c:formatCode>
                <c:ptCount val="38"/>
                <c:pt idx="0">
                  <c:v>0.10509157764112942</c:v>
                </c:pt>
                <c:pt idx="1">
                  <c:v>0.27251006290730817</c:v>
                </c:pt>
                <c:pt idx="2">
                  <c:v>0.35356685216506711</c:v>
                </c:pt>
                <c:pt idx="3">
                  <c:v>0.40451621260314002</c:v>
                </c:pt>
                <c:pt idx="4">
                  <c:v>0.49288002703477268</c:v>
                </c:pt>
                <c:pt idx="5">
                  <c:v>0.5548455246853905</c:v>
                </c:pt>
                <c:pt idx="6">
                  <c:v>0.50993356456770667</c:v>
                </c:pt>
                <c:pt idx="7">
                  <c:v>0.56382719615584942</c:v>
                </c:pt>
                <c:pt idx="8">
                  <c:v>0.50887426188844453</c:v>
                </c:pt>
                <c:pt idx="9">
                  <c:v>0.54956031574062836</c:v>
                </c:pt>
                <c:pt idx="10">
                  <c:v>0.5507459860864754</c:v>
                </c:pt>
                <c:pt idx="11">
                  <c:v>0.70934474424480587</c:v>
                </c:pt>
                <c:pt idx="13">
                  <c:v>0.1095821169245482</c:v>
                </c:pt>
                <c:pt idx="14">
                  <c:v>0.17180710858171383</c:v>
                </c:pt>
                <c:pt idx="15">
                  <c:v>0.17654434701240523</c:v>
                </c:pt>
                <c:pt idx="16">
                  <c:v>0.21479360197396061</c:v>
                </c:pt>
                <c:pt idx="17">
                  <c:v>0.22117203863392926</c:v>
                </c:pt>
                <c:pt idx="18">
                  <c:v>0.25069464004631298</c:v>
                </c:pt>
                <c:pt idx="19">
                  <c:v>0.25082153811003599</c:v>
                </c:pt>
                <c:pt idx="20">
                  <c:v>0.25495849227060668</c:v>
                </c:pt>
                <c:pt idx="21">
                  <c:v>0.23312274451894408</c:v>
                </c:pt>
                <c:pt idx="22">
                  <c:v>0.25814019338987793</c:v>
                </c:pt>
                <c:pt idx="23">
                  <c:v>0.23868369125636604</c:v>
                </c:pt>
                <c:pt idx="24">
                  <c:v>0.24991602876283195</c:v>
                </c:pt>
                <c:pt idx="26">
                  <c:v>5.5558114851376489E-2</c:v>
                </c:pt>
                <c:pt idx="27">
                  <c:v>7.997439355833387E-2</c:v>
                </c:pt>
                <c:pt idx="28">
                  <c:v>9.6324000553652395E-2</c:v>
                </c:pt>
                <c:pt idx="29">
                  <c:v>8.2242766583152521E-2</c:v>
                </c:pt>
                <c:pt idx="30">
                  <c:v>9.5058416526018014E-2</c:v>
                </c:pt>
                <c:pt idx="31">
                  <c:v>9.9819057131370612E-2</c:v>
                </c:pt>
                <c:pt idx="32">
                  <c:v>0.10784222915468768</c:v>
                </c:pt>
                <c:pt idx="33">
                  <c:v>0.10696705019924806</c:v>
                </c:pt>
                <c:pt idx="34">
                  <c:v>8.8782853723474608E-2</c:v>
                </c:pt>
                <c:pt idx="35">
                  <c:v>9.7243276926094496E-2</c:v>
                </c:pt>
                <c:pt idx="36">
                  <c:v>9.6291989645728299E-2</c:v>
                </c:pt>
                <c:pt idx="37">
                  <c:v>0.1048493015932383</c:v>
                </c:pt>
              </c:numCache>
            </c:numRef>
          </c:val>
          <c:smooth val="0"/>
          <c:extLst>
            <c:ext xmlns:c16="http://schemas.microsoft.com/office/drawing/2014/chart" uri="{C3380CC4-5D6E-409C-BE32-E72D297353CC}">
              <c16:uniqueId val="{00000002-939E-4EDD-8BDC-0C664A7C3E5D}"/>
            </c:ext>
          </c:extLst>
        </c:ser>
        <c:dLbls>
          <c:showLegendKey val="0"/>
          <c:showVal val="0"/>
          <c:showCatName val="0"/>
          <c:showSerName val="0"/>
          <c:showPercent val="0"/>
          <c:showBubbleSize val="0"/>
        </c:dLbls>
        <c:marker val="1"/>
        <c:smooth val="0"/>
        <c:axId val="3"/>
        <c:axId val="4"/>
      </c:lineChart>
      <c:catAx>
        <c:axId val="407651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7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8.9928057553956831E-3"/>
              <c:y val="0.238372093023255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510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4568345323741008"/>
          <c:y val="0.85755813953488369"/>
          <c:w val="0.75359712230215825"/>
          <c:h val="0.130813953488372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'2.1.1.4-график'!#REF!</c:f>
              <c:strCache>
                <c:ptCount val="1"/>
                <c:pt idx="0">
                  <c:v>безработица США</c:v>
                </c:pt>
              </c:strCache>
            </c:strRef>
          </c:tx>
          <c:spPr>
            <a:ln w="25400">
              <a:solidFill>
                <a:srgbClr val="3366FF"/>
              </a:solidFill>
              <a:prstDash val="solid"/>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4.5100629999999997</c:v>
                </c:pt>
                <c:pt idx="1">
                  <c:v>4.4897039999999997</c:v>
                </c:pt>
                <c:pt idx="2">
                  <c:v>4.6621069999999998</c:v>
                </c:pt>
                <c:pt idx="3">
                  <c:v>4.8292729999999997</c:v>
                </c:pt>
                <c:pt idx="4">
                  <c:v>4.9511060000000002</c:v>
                </c:pt>
                <c:pt idx="5">
                  <c:v>5.3137889999999999</c:v>
                </c:pt>
                <c:pt idx="6">
                  <c:v>6.032616</c:v>
                </c:pt>
                <c:pt idx="7">
                  <c:v>6.9376670000000003</c:v>
                </c:pt>
                <c:pt idx="8">
                  <c:v>8.2002570000000006</c:v>
                </c:pt>
                <c:pt idx="9">
                  <c:v>9.2704439999999995</c:v>
                </c:pt>
                <c:pt idx="10">
                  <c:v>9.6575780000000009</c:v>
                </c:pt>
                <c:pt idx="11">
                  <c:v>10.033580000000001</c:v>
                </c:pt>
                <c:pt idx="12">
                  <c:v>9.7077240000000007</c:v>
                </c:pt>
                <c:pt idx="13">
                  <c:v>9.6910659999999993</c:v>
                </c:pt>
              </c:numCache>
            </c:numRef>
          </c:val>
          <c:smooth val="0"/>
          <c:extLst>
            <c:ext xmlns:c16="http://schemas.microsoft.com/office/drawing/2014/chart" uri="{C3380CC4-5D6E-409C-BE32-E72D297353CC}">
              <c16:uniqueId val="{00000000-8F42-4DD4-B376-EFAA42E46555}"/>
            </c:ext>
          </c:extLst>
        </c:ser>
        <c:ser>
          <c:idx val="1"/>
          <c:order val="1"/>
          <c:tx>
            <c:strRef>
              <c:f>'2.1.1.4-график'!#REF!</c:f>
              <c:strCache>
                <c:ptCount val="1"/>
                <c:pt idx="0">
                  <c:v>безработица Европа</c:v>
                </c:pt>
              </c:strCache>
            </c:strRef>
          </c:tx>
          <c:spPr>
            <a:ln w="25400">
              <a:solidFill>
                <a:srgbClr val="008000"/>
              </a:solidFill>
              <a:prstDash val="solid"/>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7.6298250000000003</c:v>
                </c:pt>
                <c:pt idx="1">
                  <c:v>7.4020859999999997</c:v>
                </c:pt>
                <c:pt idx="2">
                  <c:v>7.3737719999999998</c:v>
                </c:pt>
                <c:pt idx="3">
                  <c:v>7.2398899999999999</c:v>
                </c:pt>
                <c:pt idx="4">
                  <c:v>7.1433850000000003</c:v>
                </c:pt>
                <c:pt idx="5">
                  <c:v>7.2596930000000004</c:v>
                </c:pt>
                <c:pt idx="6">
                  <c:v>7.4512169999999998</c:v>
                </c:pt>
                <c:pt idx="7">
                  <c:v>7.9058289999999998</c:v>
                </c:pt>
                <c:pt idx="8">
                  <c:v>8.7554890000000007</c:v>
                </c:pt>
                <c:pt idx="9">
                  <c:v>9.2662279999999999</c:v>
                </c:pt>
                <c:pt idx="10">
                  <c:v>9.5413730000000001</c:v>
                </c:pt>
                <c:pt idx="11">
                  <c:v>9.7538239999999998</c:v>
                </c:pt>
                <c:pt idx="12">
                  <c:v>9.8556229999999996</c:v>
                </c:pt>
                <c:pt idx="13">
                  <c:v>9.8938210000000009</c:v>
                </c:pt>
              </c:numCache>
            </c:numRef>
          </c:val>
          <c:smooth val="0"/>
          <c:extLst>
            <c:ext xmlns:c16="http://schemas.microsoft.com/office/drawing/2014/chart" uri="{C3380CC4-5D6E-409C-BE32-E72D297353CC}">
              <c16:uniqueId val="{00000001-8F42-4DD4-B376-EFAA42E46555}"/>
            </c:ext>
          </c:extLst>
        </c:ser>
        <c:ser>
          <c:idx val="2"/>
          <c:order val="2"/>
          <c:tx>
            <c:strRef>
              <c:f>'2.1.1.4-график'!#REF!</c:f>
              <c:strCache>
                <c:ptCount val="1"/>
                <c:pt idx="0">
                  <c:v>безработица Япония</c:v>
                </c:pt>
              </c:strCache>
            </c:strRef>
          </c:tx>
          <c:spPr>
            <a:ln w="25400">
              <a:solidFill>
                <a:srgbClr val="993366"/>
              </a:solidFill>
              <a:prstDash val="solid"/>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3.9919959999999999</c:v>
                </c:pt>
                <c:pt idx="1">
                  <c:v>3.754181</c:v>
                </c:pt>
                <c:pt idx="2">
                  <c:v>3.7595109999999998</c:v>
                </c:pt>
                <c:pt idx="3">
                  <c:v>3.8841739999999998</c:v>
                </c:pt>
                <c:pt idx="4">
                  <c:v>3.8744559999999999</c:v>
                </c:pt>
                <c:pt idx="5">
                  <c:v>3.9659909999999998</c:v>
                </c:pt>
                <c:pt idx="6">
                  <c:v>3.9979909999999999</c:v>
                </c:pt>
                <c:pt idx="7">
                  <c:v>4.0869609999999996</c:v>
                </c:pt>
                <c:pt idx="8">
                  <c:v>4.5060399999999996</c:v>
                </c:pt>
                <c:pt idx="9">
                  <c:v>5.1437220000000003</c:v>
                </c:pt>
                <c:pt idx="10">
                  <c:v>5.4245999999999999</c:v>
                </c:pt>
                <c:pt idx="11">
                  <c:v>5.194477</c:v>
                </c:pt>
                <c:pt idx="12">
                  <c:v>4.9649679999999998</c:v>
                </c:pt>
                <c:pt idx="13">
                  <c:v>5.2036309999999997</c:v>
                </c:pt>
              </c:numCache>
            </c:numRef>
          </c:val>
          <c:smooth val="0"/>
          <c:extLst>
            <c:ext xmlns:c16="http://schemas.microsoft.com/office/drawing/2014/chart" uri="{C3380CC4-5D6E-409C-BE32-E72D297353CC}">
              <c16:uniqueId val="{00000002-8F42-4DD4-B376-EFAA42E46555}"/>
            </c:ext>
          </c:extLst>
        </c:ser>
        <c:ser>
          <c:idx val="3"/>
          <c:order val="3"/>
          <c:tx>
            <c:strRef>
              <c:f>'2.1.1.4-график'!#REF!</c:f>
              <c:strCache>
                <c:ptCount val="1"/>
                <c:pt idx="0">
                  <c:v>инфляция США</c:v>
                </c:pt>
              </c:strCache>
            </c:strRef>
          </c:tx>
          <c:spPr>
            <a:ln w="25400">
              <a:solidFill>
                <a:srgbClr val="3366FF"/>
              </a:solidFill>
              <a:prstDash val="lgDash"/>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2.4627479999999999</c:v>
                </c:pt>
                <c:pt idx="1">
                  <c:v>2.5774059999999999</c:v>
                </c:pt>
                <c:pt idx="2">
                  <c:v>2.4165899999999998</c:v>
                </c:pt>
                <c:pt idx="3">
                  <c:v>3.505722</c:v>
                </c:pt>
                <c:pt idx="4">
                  <c:v>3.4977290000000001</c:v>
                </c:pt>
                <c:pt idx="5">
                  <c:v>3.7831980000000001</c:v>
                </c:pt>
                <c:pt idx="6">
                  <c:v>4.3102660000000004</c:v>
                </c:pt>
                <c:pt idx="7">
                  <c:v>1.7037549999999999</c:v>
                </c:pt>
                <c:pt idx="8">
                  <c:v>0.31188559999999999</c:v>
                </c:pt>
                <c:pt idx="9">
                  <c:v>-0.34638069999999999</c:v>
                </c:pt>
                <c:pt idx="10">
                  <c:v>-0.70124779999999998</c:v>
                </c:pt>
                <c:pt idx="11">
                  <c:v>1.464656</c:v>
                </c:pt>
                <c:pt idx="12">
                  <c:v>2.4082479999999999</c:v>
                </c:pt>
                <c:pt idx="13">
                  <c:v>1.9084970000000001</c:v>
                </c:pt>
                <c:pt idx="14">
                  <c:v>1.431041</c:v>
                </c:pt>
              </c:numCache>
            </c:numRef>
          </c:val>
          <c:smooth val="0"/>
          <c:extLst>
            <c:ext xmlns:c16="http://schemas.microsoft.com/office/drawing/2014/chart" uri="{C3380CC4-5D6E-409C-BE32-E72D297353CC}">
              <c16:uniqueId val="{00000003-8F42-4DD4-B376-EFAA42E46555}"/>
            </c:ext>
          </c:extLst>
        </c:ser>
        <c:ser>
          <c:idx val="4"/>
          <c:order val="4"/>
          <c:tx>
            <c:strRef>
              <c:f>'2.1.1.4-график'!#REF!</c:f>
              <c:strCache>
                <c:ptCount val="1"/>
                <c:pt idx="0">
                  <c:v>инфляция Европа</c:v>
                </c:pt>
              </c:strCache>
            </c:strRef>
          </c:tx>
          <c:spPr>
            <a:ln w="25400">
              <a:solidFill>
                <a:srgbClr val="008000"/>
              </a:solidFill>
              <a:prstDash val="lgDash"/>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1.913197</c:v>
                </c:pt>
                <c:pt idx="1">
                  <c:v>1.857461</c:v>
                </c:pt>
                <c:pt idx="2">
                  <c:v>1.868614</c:v>
                </c:pt>
                <c:pt idx="3">
                  <c:v>2.9009670000000001</c:v>
                </c:pt>
                <c:pt idx="4">
                  <c:v>3.3779560000000002</c:v>
                </c:pt>
                <c:pt idx="5">
                  <c:v>3.6133850000000001</c:v>
                </c:pt>
                <c:pt idx="6">
                  <c:v>3.8540070000000002</c:v>
                </c:pt>
                <c:pt idx="7">
                  <c:v>2.266508</c:v>
                </c:pt>
                <c:pt idx="8">
                  <c:v>0.9665068</c:v>
                </c:pt>
                <c:pt idx="9">
                  <c:v>0.17463699999999999</c:v>
                </c:pt>
                <c:pt idx="10">
                  <c:v>-0.38599080000000002</c:v>
                </c:pt>
                <c:pt idx="11">
                  <c:v>0.41841</c:v>
                </c:pt>
                <c:pt idx="12">
                  <c:v>1.116805</c:v>
                </c:pt>
                <c:pt idx="13">
                  <c:v>1.5117259999999999</c:v>
                </c:pt>
                <c:pt idx="14">
                  <c:v>1.7058089999999999</c:v>
                </c:pt>
              </c:numCache>
            </c:numRef>
          </c:val>
          <c:smooth val="0"/>
          <c:extLst>
            <c:ext xmlns:c16="http://schemas.microsoft.com/office/drawing/2014/chart" uri="{C3380CC4-5D6E-409C-BE32-E72D297353CC}">
              <c16:uniqueId val="{00000004-8F42-4DD4-B376-EFAA42E46555}"/>
            </c:ext>
          </c:extLst>
        </c:ser>
        <c:ser>
          <c:idx val="5"/>
          <c:order val="5"/>
          <c:tx>
            <c:strRef>
              <c:f>'2.1.1.4-график'!#REF!</c:f>
              <c:strCache>
                <c:ptCount val="1"/>
                <c:pt idx="0">
                  <c:v>инфляция Япония</c:v>
                </c:pt>
              </c:strCache>
            </c:strRef>
          </c:tx>
          <c:spPr>
            <a:ln w="25400">
              <a:solidFill>
                <a:srgbClr val="993366"/>
              </a:solidFill>
              <a:prstDash val="lgDash"/>
            </a:ln>
          </c:spPr>
          <c:marker>
            <c:symbol val="none"/>
          </c:marker>
          <c:cat>
            <c:strRef>
              <c:f>'2.1.1.4-график'!#REF!</c:f>
              <c:strCache>
                <c:ptCount val="15"/>
                <c:pt idx="0">
                  <c:v>1кв. 2007</c:v>
                </c:pt>
                <c:pt idx="1">
                  <c:v>2кв. 2007</c:v>
                </c:pt>
                <c:pt idx="2">
                  <c:v>3кв. 2007</c:v>
                </c:pt>
                <c:pt idx="3">
                  <c:v>4кв. 2007</c:v>
                </c:pt>
                <c:pt idx="4">
                  <c:v>1кв. 2008</c:v>
                </c:pt>
                <c:pt idx="5">
                  <c:v>2кв. 2008</c:v>
                </c:pt>
                <c:pt idx="6">
                  <c:v>3кв. 2008</c:v>
                </c:pt>
                <c:pt idx="7">
                  <c:v>4кв. 2008</c:v>
                </c:pt>
                <c:pt idx="8">
                  <c:v>1кв. 2009</c:v>
                </c:pt>
                <c:pt idx="9">
                  <c:v>2кв. 2009</c:v>
                </c:pt>
                <c:pt idx="10">
                  <c:v>3кв. 2009</c:v>
                </c:pt>
                <c:pt idx="11">
                  <c:v>4кв. 2009</c:v>
                </c:pt>
                <c:pt idx="12">
                  <c:v>1кв. 2010</c:v>
                </c:pt>
                <c:pt idx="13">
                  <c:v>2кв. 2010</c:v>
                </c:pt>
                <c:pt idx="14">
                  <c:v>3кв. 2010</c:v>
                </c:pt>
              </c:strCache>
            </c:strRef>
          </c:cat>
          <c:val>
            <c:numRef>
              <c:f>'2.1.1.4-график'!#REF!</c:f>
              <c:numCache>
                <c:formatCode>General</c:formatCode>
                <c:ptCount val="15"/>
                <c:pt idx="0">
                  <c:v>-3.3300030000000001E-2</c:v>
                </c:pt>
                <c:pt idx="1">
                  <c:v>-3.3266799999999999E-2</c:v>
                </c:pt>
                <c:pt idx="2">
                  <c:v>-0.1658375</c:v>
                </c:pt>
                <c:pt idx="3">
                  <c:v>0.53226879999999999</c:v>
                </c:pt>
                <c:pt idx="4">
                  <c:v>0.99933380000000005</c:v>
                </c:pt>
                <c:pt idx="5">
                  <c:v>1.3976710000000001</c:v>
                </c:pt>
                <c:pt idx="6">
                  <c:v>2.0598010000000002</c:v>
                </c:pt>
                <c:pt idx="7">
                  <c:v>1.025811</c:v>
                </c:pt>
                <c:pt idx="8">
                  <c:v>-6.5963060000000004E-2</c:v>
                </c:pt>
                <c:pt idx="9">
                  <c:v>-0.98457499999999998</c:v>
                </c:pt>
                <c:pt idx="10">
                  <c:v>-2.3111980000000001</c:v>
                </c:pt>
                <c:pt idx="11">
                  <c:v>-2.030789</c:v>
                </c:pt>
                <c:pt idx="12">
                  <c:v>-1.122112</c:v>
                </c:pt>
                <c:pt idx="13">
                  <c:v>-0.92807419999999996</c:v>
                </c:pt>
                <c:pt idx="14">
                  <c:v>-0.83346050000000005</c:v>
                </c:pt>
              </c:numCache>
            </c:numRef>
          </c:val>
          <c:smooth val="0"/>
          <c:extLst>
            <c:ext xmlns:c16="http://schemas.microsoft.com/office/drawing/2014/chart" uri="{C3380CC4-5D6E-409C-BE32-E72D297353CC}">
              <c16:uniqueId val="{00000005-8F42-4DD4-B376-EFAA42E46555}"/>
            </c:ext>
          </c:extLst>
        </c:ser>
        <c:dLbls>
          <c:showLegendKey val="0"/>
          <c:showVal val="0"/>
          <c:showCatName val="0"/>
          <c:showSerName val="0"/>
          <c:showPercent val="0"/>
          <c:showBubbleSize val="0"/>
        </c:dLbls>
        <c:smooth val="0"/>
        <c:axId val="297373240"/>
        <c:axId val="1"/>
      </c:lineChart>
      <c:catAx>
        <c:axId val="2973732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325"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297373240"/>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-0.5862068965517242</c:v>
              </c:pt>
              <c:pt idx="1">
                <c:v>-0.23333333333333336</c:v>
              </c:pt>
              <c:pt idx="2">
                <c:v>-0.25806451612903225</c:v>
              </c:pt>
              <c:pt idx="3">
                <c:v>-0.19354838709677422</c:v>
              </c:pt>
              <c:pt idx="4">
                <c:v>-9.6774193548387066E-2</c:v>
              </c:pt>
              <c:pt idx="5">
                <c:v>6.4516129032258063E-2</c:v>
              </c:pt>
            </c:numLit>
          </c:val>
          <c:extLst>
            <c:ext xmlns:c16="http://schemas.microsoft.com/office/drawing/2014/chart" uri="{C3380CC4-5D6E-409C-BE32-E72D297353CC}">
              <c16:uniqueId val="{00000000-A65F-4EA5-A883-160994BEB856}"/>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3.2258064516129031E-2</c:v>
              </c:pt>
              <c:pt idx="2">
                <c:v>3.125E-2</c:v>
              </c:pt>
              <c:pt idx="3">
                <c:v>-9.375E-2</c:v>
              </c:pt>
              <c:pt idx="4">
                <c:v>0.15625</c:v>
              </c:pt>
              <c:pt idx="5">
                <c:v>0.125</c:v>
              </c:pt>
            </c:numLit>
          </c:val>
          <c:extLst>
            <c:ext xmlns:c16="http://schemas.microsoft.com/office/drawing/2014/chart" uri="{C3380CC4-5D6E-409C-BE32-E72D297353CC}">
              <c16:uniqueId val="{00000001-A65F-4EA5-A883-160994BEB856}"/>
            </c:ext>
          </c:extLst>
        </c:ser>
        <c:dLbls>
          <c:showLegendKey val="0"/>
          <c:showVal val="0"/>
          <c:showCatName val="0"/>
          <c:showSerName val="0"/>
          <c:showPercent val="0"/>
          <c:showBubbleSize val="0"/>
        </c:dLbls>
        <c:gapWidth val="150"/>
        <c:axId val="407646152"/>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-6.6666666666666707E-2</c:v>
              </c:pt>
              <c:pt idx="1">
                <c:v>-9.6774193548387094E-2</c:v>
              </c:pt>
              <c:pt idx="2">
                <c:v>-0.125</c:v>
              </c:pt>
              <c:pt idx="3">
                <c:v>-0.15625</c:v>
              </c:pt>
              <c:pt idx="4">
                <c:v>6.25E-2</c:v>
              </c:pt>
              <c:pt idx="5">
                <c:v>9.375E-2</c:v>
              </c:pt>
            </c:numLit>
          </c:val>
          <c:smooth val="0"/>
          <c:extLst>
            <c:ext xmlns:c16="http://schemas.microsoft.com/office/drawing/2014/chart" uri="{C3380CC4-5D6E-409C-BE32-E72D297353CC}">
              <c16:uniqueId val="{00000002-A65F-4EA5-A883-160994BEB856}"/>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0.20689655172413796</c:v>
              </c:pt>
              <c:pt idx="1">
                <c:v>0.32258064516129031</c:v>
              </c:pt>
              <c:pt idx="2">
                <c:v>0.25</c:v>
              </c:pt>
              <c:pt idx="3">
                <c:v>0.21875</c:v>
              </c:pt>
              <c:pt idx="4">
                <c:v>0.125</c:v>
              </c:pt>
              <c:pt idx="5">
                <c:v>0.15625</c:v>
              </c:pt>
            </c:numLit>
          </c:val>
          <c:smooth val="0"/>
          <c:extLst>
            <c:ext xmlns:c16="http://schemas.microsoft.com/office/drawing/2014/chart" uri="{C3380CC4-5D6E-409C-BE32-E72D297353CC}">
              <c16:uniqueId val="{00000003-A65F-4EA5-A883-160994BEB856}"/>
            </c:ext>
          </c:extLst>
        </c:ser>
        <c:dLbls>
          <c:showLegendKey val="0"/>
          <c:showVal val="0"/>
          <c:showCatName val="0"/>
          <c:showSerName val="0"/>
          <c:showPercent val="0"/>
          <c:showBubbleSize val="0"/>
        </c:dLbls>
        <c:marker val="1"/>
        <c:smooth val="0"/>
        <c:axId val="407646152"/>
        <c:axId val="1"/>
      </c:lineChart>
      <c:catAx>
        <c:axId val="407646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40764615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-0.5862068965517242</c:v>
              </c:pt>
              <c:pt idx="1">
                <c:v>-0.23333333333333336</c:v>
              </c:pt>
              <c:pt idx="2">
                <c:v>-0.25806451612903225</c:v>
              </c:pt>
              <c:pt idx="3">
                <c:v>-0.19354838709677422</c:v>
              </c:pt>
              <c:pt idx="4">
                <c:v>-9.6774193548387066E-2</c:v>
              </c:pt>
              <c:pt idx="5">
                <c:v>6.4516129032258063E-2</c:v>
              </c:pt>
            </c:numLit>
          </c:val>
          <c:extLst>
            <c:ext xmlns:c16="http://schemas.microsoft.com/office/drawing/2014/chart" uri="{C3380CC4-5D6E-409C-BE32-E72D297353CC}">
              <c16:uniqueId val="{00000000-19BF-4F3F-A176-63915BDD5953}"/>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3.2258064516129031E-2</c:v>
              </c:pt>
              <c:pt idx="2">
                <c:v>3.125E-2</c:v>
              </c:pt>
              <c:pt idx="3">
                <c:v>-9.375E-2</c:v>
              </c:pt>
              <c:pt idx="4">
                <c:v>0.15625</c:v>
              </c:pt>
              <c:pt idx="5">
                <c:v>0.125</c:v>
              </c:pt>
            </c:numLit>
          </c:val>
          <c:extLst>
            <c:ext xmlns:c16="http://schemas.microsoft.com/office/drawing/2014/chart" uri="{C3380CC4-5D6E-409C-BE32-E72D297353CC}">
              <c16:uniqueId val="{00000001-19BF-4F3F-A176-63915BDD5953}"/>
            </c:ext>
          </c:extLst>
        </c:ser>
        <c:dLbls>
          <c:showLegendKey val="0"/>
          <c:showVal val="0"/>
          <c:showCatName val="0"/>
          <c:showSerName val="0"/>
          <c:showPercent val="0"/>
          <c:showBubbleSize val="0"/>
        </c:dLbls>
        <c:gapWidth val="150"/>
        <c:axId val="407644512"/>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-6.6666666666666707E-2</c:v>
              </c:pt>
              <c:pt idx="1">
                <c:v>-9.6774193548387094E-2</c:v>
              </c:pt>
              <c:pt idx="2">
                <c:v>-0.125</c:v>
              </c:pt>
              <c:pt idx="3">
                <c:v>-0.15625</c:v>
              </c:pt>
              <c:pt idx="4">
                <c:v>6.25E-2</c:v>
              </c:pt>
              <c:pt idx="5">
                <c:v>9.375E-2</c:v>
              </c:pt>
            </c:numLit>
          </c:val>
          <c:smooth val="0"/>
          <c:extLst>
            <c:ext xmlns:c16="http://schemas.microsoft.com/office/drawing/2014/chart" uri="{C3380CC4-5D6E-409C-BE32-E72D297353CC}">
              <c16:uniqueId val="{00000002-19BF-4F3F-A176-63915BDD5953}"/>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0.20689655172413796</c:v>
              </c:pt>
              <c:pt idx="1">
                <c:v>0.32258064516129031</c:v>
              </c:pt>
              <c:pt idx="2">
                <c:v>0.25</c:v>
              </c:pt>
              <c:pt idx="3">
                <c:v>0.21875</c:v>
              </c:pt>
              <c:pt idx="4">
                <c:v>0.125</c:v>
              </c:pt>
              <c:pt idx="5">
                <c:v>0.15625</c:v>
              </c:pt>
            </c:numLit>
          </c:val>
          <c:smooth val="0"/>
          <c:extLst>
            <c:ext xmlns:c16="http://schemas.microsoft.com/office/drawing/2014/chart" uri="{C3380CC4-5D6E-409C-BE32-E72D297353CC}">
              <c16:uniqueId val="{00000003-19BF-4F3F-A176-63915BDD5953}"/>
            </c:ext>
          </c:extLst>
        </c:ser>
        <c:dLbls>
          <c:showLegendKey val="0"/>
          <c:showVal val="0"/>
          <c:showCatName val="0"/>
          <c:showSerName val="0"/>
          <c:showPercent val="0"/>
          <c:showBubbleSize val="0"/>
        </c:dLbls>
        <c:marker val="1"/>
        <c:smooth val="0"/>
        <c:axId val="407644512"/>
        <c:axId val="1"/>
      </c:lineChart>
      <c:catAx>
        <c:axId val="40764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40764451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9565217391304"/>
          <c:y val="4.3343653250773995E-2"/>
          <c:w val="0.82015810276679846"/>
          <c:h val="0.54489164086687303"/>
        </c:manualLayout>
      </c:layout>
      <c:barChart>
        <c:barDir val="col"/>
        <c:grouping val="clustered"/>
        <c:varyColors val="0"/>
        <c:ser>
          <c:idx val="0"/>
          <c:order val="0"/>
          <c:tx>
            <c:strRef>
              <c:f>'3.2.3-график'!$B$6</c:f>
              <c:strCache>
                <c:ptCount val="1"/>
                <c:pt idx="0">
                  <c:v>несие портфелі</c:v>
                </c:pt>
              </c:strCache>
            </c:strRef>
          </c:tx>
          <c:spPr>
            <a:solidFill>
              <a:srgbClr val="3366FF"/>
            </a:solidFill>
            <a:ln w="25400">
              <a:noFill/>
            </a:ln>
          </c:spPr>
          <c:invertIfNegative val="0"/>
          <c:cat>
            <c:multiLvlStrRef>
              <c:f>'3.2.3-график'!$C$4:$Y$5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1-топ</c:v>
                  </c:pt>
                  <c:pt idx="8">
                    <c:v>2-топ</c:v>
                  </c:pt>
                  <c:pt idx="16">
                    <c:v>3-топ</c:v>
                  </c:pt>
                </c:lvl>
              </c:multiLvlStrCache>
            </c:multiLvlStrRef>
          </c:cat>
          <c:val>
            <c:numRef>
              <c:f>'3.2.3-график'!$C$6:$Y$6</c:f>
              <c:numCache>
                <c:formatCode>#,##0.00</c:formatCode>
                <c:ptCount val="23"/>
                <c:pt idx="0">
                  <c:v>929.21320400000002</c:v>
                </c:pt>
                <c:pt idx="1">
                  <c:v>2080.041886</c:v>
                </c:pt>
                <c:pt idx="2">
                  <c:v>3245.8316669999999</c:v>
                </c:pt>
                <c:pt idx="3">
                  <c:v>3266.7061119999998</c:v>
                </c:pt>
                <c:pt idx="4">
                  <c:v>3291.4351099999999</c:v>
                </c:pt>
                <c:pt idx="5">
                  <c:v>2402.4383400000002</c:v>
                </c:pt>
                <c:pt idx="6">
                  <c:v>2834.6515009999998</c:v>
                </c:pt>
                <c:pt idx="8">
                  <c:v>1964.433878</c:v>
                </c:pt>
                <c:pt idx="9">
                  <c:v>3762.6917130000002</c:v>
                </c:pt>
                <c:pt idx="10">
                  <c:v>5394.3796830000001</c:v>
                </c:pt>
                <c:pt idx="11">
                  <c:v>5624.7747470000004</c:v>
                </c:pt>
                <c:pt idx="12">
                  <c:v>6005.7966829999996</c:v>
                </c:pt>
                <c:pt idx="13">
                  <c:v>6219.2685959999999</c:v>
                </c:pt>
                <c:pt idx="14">
                  <c:v>6702.7475000000004</c:v>
                </c:pt>
                <c:pt idx="16">
                  <c:v>106.264025</c:v>
                </c:pt>
                <c:pt idx="17">
                  <c:v>139.97214299999999</c:v>
                </c:pt>
                <c:pt idx="18">
                  <c:v>216.03330500000001</c:v>
                </c:pt>
                <c:pt idx="19">
                  <c:v>340.87067300000001</c:v>
                </c:pt>
                <c:pt idx="20">
                  <c:v>328.24700999999999</c:v>
                </c:pt>
                <c:pt idx="21">
                  <c:v>422.80983800000001</c:v>
                </c:pt>
                <c:pt idx="22">
                  <c:v>533.19651299999998</c:v>
                </c:pt>
              </c:numCache>
            </c:numRef>
          </c:val>
          <c:extLst>
            <c:ext xmlns:c16="http://schemas.microsoft.com/office/drawing/2014/chart" uri="{C3380CC4-5D6E-409C-BE32-E72D297353CC}">
              <c16:uniqueId val="{00000000-22A2-43F7-965E-E351D6C59CB6}"/>
            </c:ext>
          </c:extLst>
        </c:ser>
        <c:ser>
          <c:idx val="1"/>
          <c:order val="1"/>
          <c:tx>
            <c:strRef>
              <c:f>'3.2.3-график'!$B$7</c:f>
              <c:strCache>
                <c:ptCount val="1"/>
                <c:pt idx="0">
                  <c:v>5-санатты күмәнді және үмітсіз заемдар</c:v>
                </c:pt>
              </c:strCache>
            </c:strRef>
          </c:tx>
          <c:spPr>
            <a:solidFill>
              <a:srgbClr val="FF9900"/>
            </a:solidFill>
            <a:ln w="25400">
              <a:noFill/>
            </a:ln>
          </c:spPr>
          <c:invertIfNegative val="0"/>
          <c:cat>
            <c:multiLvlStrRef>
              <c:f>'3.2.3-график'!$C$4:$Y$5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1-топ</c:v>
                  </c:pt>
                  <c:pt idx="8">
                    <c:v>2-топ</c:v>
                  </c:pt>
                  <c:pt idx="16">
                    <c:v>3-топ</c:v>
                  </c:pt>
                </c:lvl>
              </c:multiLvlStrCache>
            </c:multiLvlStrRef>
          </c:cat>
          <c:val>
            <c:numRef>
              <c:f>'3.2.3-график'!$C$7:$Y$7</c:f>
              <c:numCache>
                <c:formatCode>#,##0.00</c:formatCode>
                <c:ptCount val="23"/>
                <c:pt idx="0">
                  <c:v>26.935448000000001</c:v>
                </c:pt>
                <c:pt idx="1">
                  <c:v>46.639651999999998</c:v>
                </c:pt>
                <c:pt idx="2">
                  <c:v>52.499963000000001</c:v>
                </c:pt>
                <c:pt idx="3">
                  <c:v>182.91861299999999</c:v>
                </c:pt>
                <c:pt idx="4">
                  <c:v>2477.1954639999999</c:v>
                </c:pt>
                <c:pt idx="5">
                  <c:v>1549.4992810000001</c:v>
                </c:pt>
                <c:pt idx="6">
                  <c:v>2017.1741280000001</c:v>
                </c:pt>
                <c:pt idx="8">
                  <c:v>69.438619000000003</c:v>
                </c:pt>
                <c:pt idx="9">
                  <c:v>93.278803999999994</c:v>
                </c:pt>
                <c:pt idx="10">
                  <c:v>181.746872</c:v>
                </c:pt>
                <c:pt idx="11">
                  <c:v>460.24662899999998</c:v>
                </c:pt>
                <c:pt idx="12">
                  <c:v>1139.36635</c:v>
                </c:pt>
                <c:pt idx="13">
                  <c:v>1481.679756</c:v>
                </c:pt>
                <c:pt idx="14">
                  <c:v>1740.482528</c:v>
                </c:pt>
                <c:pt idx="16">
                  <c:v>3.2599710000000002</c:v>
                </c:pt>
                <c:pt idx="17">
                  <c:v>1.925227</c:v>
                </c:pt>
                <c:pt idx="18">
                  <c:v>1.8294049999999999</c:v>
                </c:pt>
                <c:pt idx="19">
                  <c:v>11.388439</c:v>
                </c:pt>
                <c:pt idx="20">
                  <c:v>24.649158</c:v>
                </c:pt>
                <c:pt idx="21">
                  <c:v>31.972667999999999</c:v>
                </c:pt>
                <c:pt idx="22">
                  <c:v>39.336274000000003</c:v>
                </c:pt>
              </c:numCache>
            </c:numRef>
          </c:val>
          <c:extLst>
            <c:ext xmlns:c16="http://schemas.microsoft.com/office/drawing/2014/chart" uri="{C3380CC4-5D6E-409C-BE32-E72D297353CC}">
              <c16:uniqueId val="{00000001-22A2-43F7-965E-E351D6C59CB6}"/>
            </c:ext>
          </c:extLst>
        </c:ser>
        <c:dLbls>
          <c:showLegendKey val="0"/>
          <c:showVal val="0"/>
          <c:showCatName val="0"/>
          <c:showSerName val="0"/>
          <c:showPercent val="0"/>
          <c:showBubbleSize val="0"/>
        </c:dLbls>
        <c:gapWidth val="0"/>
        <c:axId val="407659928"/>
        <c:axId val="1"/>
      </c:barChart>
      <c:lineChart>
        <c:grouping val="standard"/>
        <c:varyColors val="0"/>
        <c:ser>
          <c:idx val="2"/>
          <c:order val="2"/>
          <c:tx>
            <c:strRef>
              <c:f>'3.2.3-график'!$B$8</c:f>
              <c:strCache>
                <c:ptCount val="1"/>
                <c:pt idx="0">
                  <c:v>несие портфелінен баланстан тыс есептен шығарылған кредиттердің үлесі (оң ось)</c:v>
                </c:pt>
              </c:strCache>
            </c:strRef>
          </c:tx>
          <c:spPr>
            <a:ln w="25400">
              <a:solidFill>
                <a:srgbClr val="800080"/>
              </a:solidFill>
              <a:prstDash val="solid"/>
            </a:ln>
          </c:spPr>
          <c:marker>
            <c:symbol val="none"/>
          </c:marker>
          <c:cat>
            <c:multiLvlStrRef>
              <c:f>'3.2.3-график'!$C$4:$Y$5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1-топ</c:v>
                  </c:pt>
                  <c:pt idx="8">
                    <c:v>2-топ</c:v>
                  </c:pt>
                  <c:pt idx="16">
                    <c:v>3-топ</c:v>
                  </c:pt>
                </c:lvl>
              </c:multiLvlStrCache>
            </c:multiLvlStrRef>
          </c:cat>
          <c:val>
            <c:numRef>
              <c:f>'3.2.3-график'!$C$8:$Y$8</c:f>
              <c:numCache>
                <c:formatCode>0.00%</c:formatCode>
                <c:ptCount val="23"/>
                <c:pt idx="0">
                  <c:v>2.241691025303166E-2</c:v>
                </c:pt>
                <c:pt idx="1">
                  <c:v>1.3071597347631489E-2</c:v>
                </c:pt>
                <c:pt idx="2">
                  <c:v>8.7170349244115632E-3</c:v>
                </c:pt>
                <c:pt idx="3">
                  <c:v>1.1043979091805121E-2</c:v>
                </c:pt>
                <c:pt idx="4">
                  <c:v>2.8580142052382736E-2</c:v>
                </c:pt>
                <c:pt idx="5">
                  <c:v>0.37237806111602428</c:v>
                </c:pt>
                <c:pt idx="6">
                  <c:v>0.15751175368206224</c:v>
                </c:pt>
                <c:pt idx="8">
                  <c:v>1.2430862282247811E-2</c:v>
                </c:pt>
                <c:pt idx="9">
                  <c:v>7.1458389501069383E-3</c:v>
                </c:pt>
                <c:pt idx="10">
                  <c:v>4.6592680673196874E-3</c:v>
                </c:pt>
                <c:pt idx="11">
                  <c:v>5.2800208605402483E-3</c:v>
                </c:pt>
                <c:pt idx="12">
                  <c:v>1.1355900574032136E-2</c:v>
                </c:pt>
                <c:pt idx="13">
                  <c:v>1.387554093667898E-2</c:v>
                </c:pt>
                <c:pt idx="14">
                  <c:v>1.6778786363979847E-2</c:v>
                </c:pt>
                <c:pt idx="16">
                  <c:v>2.0962240043137834E-2</c:v>
                </c:pt>
                <c:pt idx="17">
                  <c:v>6.4949352100724788E-3</c:v>
                </c:pt>
                <c:pt idx="18">
                  <c:v>8.5415440920093306E-3</c:v>
                </c:pt>
                <c:pt idx="19">
                  <c:v>1.2993599481642705E-2</c:v>
                </c:pt>
                <c:pt idx="20">
                  <c:v>3.0550471731638926E-2</c:v>
                </c:pt>
                <c:pt idx="21">
                  <c:v>2.8721202556313268E-2</c:v>
                </c:pt>
                <c:pt idx="22">
                  <c:v>2.4912940494042579E-2</c:v>
                </c:pt>
              </c:numCache>
            </c:numRef>
          </c:val>
          <c:smooth val="0"/>
          <c:extLst>
            <c:ext xmlns:c16="http://schemas.microsoft.com/office/drawing/2014/chart" uri="{C3380CC4-5D6E-409C-BE32-E72D297353CC}">
              <c16:uniqueId val="{00000002-22A2-43F7-965E-E351D6C59CB6}"/>
            </c:ext>
          </c:extLst>
        </c:ser>
        <c:dLbls>
          <c:showLegendKey val="0"/>
          <c:showVal val="0"/>
          <c:showCatName val="0"/>
          <c:showSerName val="0"/>
          <c:showPercent val="0"/>
          <c:showBubbleSize val="0"/>
        </c:dLbls>
        <c:marker val="1"/>
        <c:smooth val="0"/>
        <c:axId val="3"/>
        <c:axId val="4"/>
      </c:lineChart>
      <c:catAx>
        <c:axId val="407659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7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1.0438413361169102E-2"/>
              <c:y val="0.229102167182662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599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9.881422924901186E-3"/>
          <c:y val="0.82352941176470584"/>
          <c:w val="0.99011857707509876"/>
          <c:h val="0.1486068111455108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4.2813583517248177E-2"/>
          <c:w val="0.82499999999999996"/>
          <c:h val="0.57798337748285034"/>
        </c:manualLayout>
      </c:layout>
      <c:barChart>
        <c:barDir val="col"/>
        <c:grouping val="clustered"/>
        <c:varyColors val="0"/>
        <c:ser>
          <c:idx val="0"/>
          <c:order val="0"/>
          <c:tx>
            <c:strRef>
              <c:f>'3.2.4-график'!$B$6</c:f>
              <c:strCache>
                <c:ptCount val="1"/>
                <c:pt idx="0">
                  <c:v>90 күннен астам мерзімі өткен заемдар </c:v>
                </c:pt>
              </c:strCache>
            </c:strRef>
          </c:tx>
          <c:spPr>
            <a:solidFill>
              <a:srgbClr val="3366FF"/>
            </a:solidFill>
            <a:ln w="12700">
              <a:solidFill>
                <a:srgbClr val="000000"/>
              </a:solidFill>
              <a:prstDash val="solid"/>
            </a:ln>
          </c:spPr>
          <c:invertIfNegative val="0"/>
          <c:cat>
            <c:multiLvlStrRef>
              <c:f>'3.2.4-график'!$C$4:$AN$5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'3.2.4-график'!$C$6:$AN$6</c:f>
              <c:numCache>
                <c:formatCode>#,##0.00</c:formatCode>
                <c:ptCount val="38"/>
                <c:pt idx="0">
                  <c:v>179.77473499999999</c:v>
                </c:pt>
                <c:pt idx="1">
                  <c:v>341.51561900000002</c:v>
                </c:pt>
                <c:pt idx="2">
                  <c:v>738.85418700000002</c:v>
                </c:pt>
                <c:pt idx="3">
                  <c:v>1050.021389</c:v>
                </c:pt>
                <c:pt idx="4">
                  <c:v>1126.5965590000001</c:v>
                </c:pt>
                <c:pt idx="5">
                  <c:v>1337.9887570000001</c:v>
                </c:pt>
                <c:pt idx="6">
                  <c:v>1232.529098</c:v>
                </c:pt>
                <c:pt idx="7">
                  <c:v>1249.092406</c:v>
                </c:pt>
                <c:pt idx="8">
                  <c:v>1060.4009759999999</c:v>
                </c:pt>
                <c:pt idx="9">
                  <c:v>1100.2420500000001</c:v>
                </c:pt>
                <c:pt idx="10">
                  <c:v>1236.705694</c:v>
                </c:pt>
                <c:pt idx="11">
                  <c:v>1658.958093</c:v>
                </c:pt>
                <c:pt idx="13">
                  <c:v>289.77942300000001</c:v>
                </c:pt>
                <c:pt idx="14">
                  <c:v>432.04910000000001</c:v>
                </c:pt>
                <c:pt idx="15">
                  <c:v>613.91339900000003</c:v>
                </c:pt>
                <c:pt idx="16">
                  <c:v>705.93702499999995</c:v>
                </c:pt>
                <c:pt idx="17">
                  <c:v>894.19514300000003</c:v>
                </c:pt>
                <c:pt idx="18">
                  <c:v>1004.118563</c:v>
                </c:pt>
                <c:pt idx="19">
                  <c:v>1043.8129899999999</c:v>
                </c:pt>
                <c:pt idx="20">
                  <c:v>1114.3639820000001</c:v>
                </c:pt>
                <c:pt idx="21">
                  <c:v>1063.7545580000001</c:v>
                </c:pt>
                <c:pt idx="22">
                  <c:v>1173.499239</c:v>
                </c:pt>
                <c:pt idx="23">
                  <c:v>1184.965211</c:v>
                </c:pt>
                <c:pt idx="24">
                  <c:v>1273.308988</c:v>
                </c:pt>
                <c:pt idx="26">
                  <c:v>6.2316330000000004</c:v>
                </c:pt>
                <c:pt idx="27">
                  <c:v>9.7972979999999996</c:v>
                </c:pt>
                <c:pt idx="28">
                  <c:v>17.33267</c:v>
                </c:pt>
                <c:pt idx="29">
                  <c:v>19.358523000000002</c:v>
                </c:pt>
                <c:pt idx="30">
                  <c:v>18.250474000000001</c:v>
                </c:pt>
                <c:pt idx="31">
                  <c:v>20.850393</c:v>
                </c:pt>
                <c:pt idx="32">
                  <c:v>26.690365</c:v>
                </c:pt>
                <c:pt idx="33">
                  <c:v>27.130201</c:v>
                </c:pt>
                <c:pt idx="34">
                  <c:v>28.739829</c:v>
                </c:pt>
                <c:pt idx="35">
                  <c:v>31.825085000000001</c:v>
                </c:pt>
                <c:pt idx="36">
                  <c:v>34.853053000000003</c:v>
                </c:pt>
                <c:pt idx="37">
                  <c:v>40.784866999999998</c:v>
                </c:pt>
              </c:numCache>
            </c:numRef>
          </c:val>
          <c:extLst>
            <c:ext xmlns:c16="http://schemas.microsoft.com/office/drawing/2014/chart" uri="{C3380CC4-5D6E-409C-BE32-E72D297353CC}">
              <c16:uniqueId val="{00000000-150A-40F9-92CF-8AA219F30610}"/>
            </c:ext>
          </c:extLst>
        </c:ser>
        <c:dLbls>
          <c:showLegendKey val="0"/>
          <c:showVal val="0"/>
          <c:showCatName val="0"/>
          <c:showSerName val="0"/>
          <c:showPercent val="0"/>
          <c:showBubbleSize val="0"/>
        </c:dLbls>
        <c:gapWidth val="70"/>
        <c:axId val="407660912"/>
        <c:axId val="1"/>
      </c:barChart>
      <c:lineChart>
        <c:grouping val="standard"/>
        <c:varyColors val="0"/>
        <c:ser>
          <c:idx val="1"/>
          <c:order val="1"/>
          <c:tx>
            <c:strRef>
              <c:f>'3.2.4-график'!$B$7</c:f>
              <c:strCache>
                <c:ptCount val="1"/>
                <c:pt idx="0">
                  <c:v>90 күннен астам мерзімі өткен заемдарды провизиялармен жабу</c:v>
                </c:pt>
              </c:strCache>
            </c:strRef>
          </c:tx>
          <c:spPr>
            <a:ln w="38100">
              <a:solidFill>
                <a:srgbClr val="993366"/>
              </a:solidFill>
              <a:prstDash val="solid"/>
            </a:ln>
          </c:spPr>
          <c:marker>
            <c:symbol val="none"/>
          </c:marker>
          <c:cat>
            <c:multiLvlStrRef>
              <c:f>'3.2.4-график'!$C$4:$AN$5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'3.2.4-график'!$C$7:$AN$7</c:f>
              <c:numCache>
                <c:formatCode>0.00%</c:formatCode>
                <c:ptCount val="38"/>
                <c:pt idx="0">
                  <c:v>0.62409007027600405</c:v>
                </c:pt>
                <c:pt idx="1">
                  <c:v>0.54263827096001715</c:v>
                </c:pt>
                <c:pt idx="2">
                  <c:v>0.83621441127462937</c:v>
                </c:pt>
                <c:pt idx="3">
                  <c:v>0.91009805610731231</c:v>
                </c:pt>
                <c:pt idx="4">
                  <c:v>0.90379859574912835</c:v>
                </c:pt>
                <c:pt idx="5">
                  <c:v>0.91447872084025295</c:v>
                </c:pt>
                <c:pt idx="6">
                  <c:v>0.91884880108526257</c:v>
                </c:pt>
                <c:pt idx="7">
                  <c:v>0.81993493121917205</c:v>
                </c:pt>
                <c:pt idx="8">
                  <c:v>0.70312632190561097</c:v>
                </c:pt>
                <c:pt idx="9">
                  <c:v>0.7130775314395591</c:v>
                </c:pt>
                <c:pt idx="10">
                  <c:v>0.73207967214227132</c:v>
                </c:pt>
                <c:pt idx="11">
                  <c:v>0.74754286755813792</c:v>
                </c:pt>
                <c:pt idx="13">
                  <c:v>0.73155226070002899</c:v>
                </c:pt>
                <c:pt idx="14">
                  <c:v>0.6972848016579597</c:v>
                </c:pt>
                <c:pt idx="15">
                  <c:v>0.62775625947854574</c:v>
                </c:pt>
                <c:pt idx="16">
                  <c:v>0.60331115229435661</c:v>
                </c:pt>
                <c:pt idx="17">
                  <c:v>0.55420720508207899</c:v>
                </c:pt>
                <c:pt idx="18">
                  <c:v>0.52747572399973641</c:v>
                </c:pt>
                <c:pt idx="19">
                  <c:v>0.53144857490229169</c:v>
                </c:pt>
                <c:pt idx="20">
                  <c:v>0.53280304064960349</c:v>
                </c:pt>
                <c:pt idx="21">
                  <c:v>0.56369278372577369</c:v>
                </c:pt>
                <c:pt idx="22">
                  <c:v>0.56976598857427974</c:v>
                </c:pt>
                <c:pt idx="23">
                  <c:v>0.58111150994794902</c:v>
                </c:pt>
                <c:pt idx="24">
                  <c:v>0.58219787418951285</c:v>
                </c:pt>
                <c:pt idx="26">
                  <c:v>0.60093814895710318</c:v>
                </c:pt>
                <c:pt idx="27">
                  <c:v>0.56620304904474683</c:v>
                </c:pt>
                <c:pt idx="28">
                  <c:v>0.67530207406014198</c:v>
                </c:pt>
                <c:pt idx="29">
                  <c:v>0.72408127417572088</c:v>
                </c:pt>
                <c:pt idx="30">
                  <c:v>0.79904593162895388</c:v>
                </c:pt>
                <c:pt idx="31">
                  <c:v>0.76546422889966625</c:v>
                </c:pt>
                <c:pt idx="32">
                  <c:v>0.68210839379678778</c:v>
                </c:pt>
                <c:pt idx="33">
                  <c:v>0.66969953521538605</c:v>
                </c:pt>
                <c:pt idx="34">
                  <c:v>0.52385256015267179</c:v>
                </c:pt>
                <c:pt idx="35">
                  <c:v>0.64588521915966601</c:v>
                </c:pt>
                <c:pt idx="36">
                  <c:v>0.64795987886627882</c:v>
                </c:pt>
                <c:pt idx="37">
                  <c:v>0.59409807564163442</c:v>
                </c:pt>
              </c:numCache>
            </c:numRef>
          </c:val>
          <c:smooth val="0"/>
          <c:extLst>
            <c:ext xmlns:c16="http://schemas.microsoft.com/office/drawing/2014/chart" uri="{C3380CC4-5D6E-409C-BE32-E72D297353CC}">
              <c16:uniqueId val="{00000001-150A-40F9-92CF-8AA219F30610}"/>
            </c:ext>
          </c:extLst>
        </c:ser>
        <c:ser>
          <c:idx val="2"/>
          <c:order val="2"/>
          <c:tx>
            <c:strRef>
              <c:f>'3.2.4-график'!$B$8</c:f>
              <c:strCache>
                <c:ptCount val="1"/>
                <c:pt idx="0">
                  <c:v>несие портфелін провизиялармен жабу</c:v>
                </c:pt>
              </c:strCache>
            </c:strRef>
          </c:tx>
          <c:spPr>
            <a:ln w="38100">
              <a:solidFill>
                <a:srgbClr val="003300"/>
              </a:solidFill>
              <a:prstDash val="solid"/>
            </a:ln>
          </c:spPr>
          <c:marker>
            <c:symbol val="none"/>
          </c:marker>
          <c:cat>
            <c:multiLvlStrRef>
              <c:f>'3.2.4-график'!$C$4:$AN$5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1-топ</c:v>
                  </c:pt>
                  <c:pt idx="13">
                    <c:v>2-топ</c:v>
                  </c:pt>
                  <c:pt idx="26">
                    <c:v>3-топ</c:v>
                  </c:pt>
                </c:lvl>
              </c:multiLvlStrCache>
            </c:multiLvlStrRef>
          </c:cat>
          <c:val>
            <c:numRef>
              <c:f>'3.2.4-график'!$C$8:$AN$8</c:f>
              <c:numCache>
                <c:formatCode>0.00%</c:formatCode>
                <c:ptCount val="38"/>
                <c:pt idx="0">
                  <c:v>9.0836733647376239E-2</c:v>
                </c:pt>
                <c:pt idx="1">
                  <c:v>0.17176551762030864</c:v>
                </c:pt>
                <c:pt idx="2">
                  <c:v>0.57968557065018411</c:v>
                </c:pt>
                <c:pt idx="3">
                  <c:v>0.72604033705632032</c:v>
                </c:pt>
                <c:pt idx="4">
                  <c:v>0.74861502495183629</c:v>
                </c:pt>
                <c:pt idx="5">
                  <c:v>0.74099835856612439</c:v>
                </c:pt>
                <c:pt idx="6">
                  <c:v>0.71922937520185048</c:v>
                </c:pt>
                <c:pt idx="7">
                  <c:v>0.63481587977967124</c:v>
                </c:pt>
                <c:pt idx="8">
                  <c:v>0.56239646841466906</c:v>
                </c:pt>
                <c:pt idx="9">
                  <c:v>0.55325166578508511</c:v>
                </c:pt>
                <c:pt idx="10">
                  <c:v>0.55221283321119363</c:v>
                </c:pt>
                <c:pt idx="11">
                  <c:v>0.59843905552466004</c:v>
                </c:pt>
                <c:pt idx="13">
                  <c:v>0.12721645260223963</c:v>
                </c:pt>
                <c:pt idx="14">
                  <c:v>0.14695326136142409</c:v>
                </c:pt>
                <c:pt idx="15">
                  <c:v>0.16297420549187464</c:v>
                </c:pt>
                <c:pt idx="16">
                  <c:v>0.17514501948667333</c:v>
                </c:pt>
                <c:pt idx="17">
                  <c:v>0.18935291669446613</c:v>
                </c:pt>
                <c:pt idx="18">
                  <c:v>0.19440889633293296</c:v>
                </c:pt>
                <c:pt idx="19">
                  <c:v>0.20553512150703912</c:v>
                </c:pt>
                <c:pt idx="20">
                  <c:v>0.20829920168324115</c:v>
                </c:pt>
                <c:pt idx="21">
                  <c:v>0.22805718825397392</c:v>
                </c:pt>
                <c:pt idx="22">
                  <c:v>0.23448503387777647</c:v>
                </c:pt>
                <c:pt idx="23">
                  <c:v>0.23737971928647128</c:v>
                </c:pt>
                <c:pt idx="24">
                  <c:v>0.2349166248616705</c:v>
                </c:pt>
                <c:pt idx="26">
                  <c:v>3.6202310663434517E-2</c:v>
                </c:pt>
                <c:pt idx="27">
                  <c:v>4.7137416359398429E-2</c:v>
                </c:pt>
                <c:pt idx="28">
                  <c:v>7.2184001986822746E-2</c:v>
                </c:pt>
                <c:pt idx="29">
                  <c:v>7.6006166580625131E-2</c:v>
                </c:pt>
                <c:pt idx="30">
                  <c:v>8.7341566340543367E-2</c:v>
                </c:pt>
                <c:pt idx="31">
                  <c:v>8.4060557679423803E-2</c:v>
                </c:pt>
                <c:pt idx="32">
                  <c:v>8.6944477198965059E-2</c:v>
                </c:pt>
                <c:pt idx="33">
                  <c:v>8.6125773222000476E-2</c:v>
                </c:pt>
                <c:pt idx="34">
                  <c:v>7.9811032211601476E-2</c:v>
                </c:pt>
                <c:pt idx="35">
                  <c:v>8.7225583571752266E-2</c:v>
                </c:pt>
                <c:pt idx="36">
                  <c:v>7.9376374246923537E-2</c:v>
                </c:pt>
                <c:pt idx="37">
                  <c:v>8.5079644922584116E-2</c:v>
                </c:pt>
              </c:numCache>
            </c:numRef>
          </c:val>
          <c:smooth val="0"/>
          <c:extLst>
            <c:ext xmlns:c16="http://schemas.microsoft.com/office/drawing/2014/chart" uri="{C3380CC4-5D6E-409C-BE32-E72D297353CC}">
              <c16:uniqueId val="{00000002-150A-40F9-92CF-8AA219F30610}"/>
            </c:ext>
          </c:extLst>
        </c:ser>
        <c:dLbls>
          <c:showLegendKey val="0"/>
          <c:showVal val="0"/>
          <c:showCatName val="0"/>
          <c:showSerName val="0"/>
          <c:showPercent val="0"/>
          <c:showBubbleSize val="0"/>
        </c:dLbls>
        <c:marker val="1"/>
        <c:smooth val="0"/>
        <c:axId val="3"/>
        <c:axId val="4"/>
      </c:lineChart>
      <c:catAx>
        <c:axId val="407660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8.9285714285714281E-3"/>
              <c:y val="0.229358440286707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609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125"/>
          <c:y val="0.84709480122324154"/>
          <c:w val="0.80535714285714288"/>
          <c:h val="0.1406727828746177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
          <c:y val="3.9660056657223795E-2"/>
          <c:w val="0.81599999999999995"/>
          <c:h val="0.68838526912181308"/>
        </c:manualLayout>
      </c:layout>
      <c:barChart>
        <c:barDir val="col"/>
        <c:grouping val="stacked"/>
        <c:varyColors val="0"/>
        <c:ser>
          <c:idx val="0"/>
          <c:order val="1"/>
          <c:tx>
            <c:strRef>
              <c:f>'3.2.5-график'!$B$5</c:f>
              <c:strCache>
                <c:ptCount val="1"/>
                <c:pt idx="0">
                  <c:v>Заңды тұлғар үшін қайта құрылымдалған заемдардың портфелі</c:v>
                </c:pt>
              </c:strCache>
            </c:strRef>
          </c:tx>
          <c:spPr>
            <a:gradFill rotWithShape="0">
              <a:gsLst>
                <a:gs pos="0">
                  <a:srgbClr val="FF9900"/>
                </a:gs>
                <a:gs pos="100000">
                  <a:srgbClr val="FF9900">
                    <a:gamma/>
                    <a:shade val="46275"/>
                    <a:invGamma/>
                  </a:srgbClr>
                </a:gs>
              </a:gsLst>
              <a:lin ang="0" scaled="1"/>
            </a:gradFill>
            <a:ln w="12700">
              <a:solidFill>
                <a:srgbClr val="FF9900"/>
              </a:solidFill>
              <a:prstDash val="sysDash"/>
            </a:ln>
          </c:spPr>
          <c:invertIfNegative val="0"/>
          <c:cat>
            <c:numRef>
              <c:f>'3.2.5-график'!$C$4:$I$4</c:f>
              <c:numCache>
                <c:formatCode>m/d/yyyy</c:formatCode>
                <c:ptCount val="7"/>
                <c:pt idx="0">
                  <c:v>40269</c:v>
                </c:pt>
                <c:pt idx="1">
                  <c:v>40360</c:v>
                </c:pt>
                <c:pt idx="2">
                  <c:v>40452</c:v>
                </c:pt>
                <c:pt idx="3">
                  <c:v>40544</c:v>
                </c:pt>
                <c:pt idx="4">
                  <c:v>40634</c:v>
                </c:pt>
                <c:pt idx="5">
                  <c:v>40725</c:v>
                </c:pt>
                <c:pt idx="6">
                  <c:v>40817</c:v>
                </c:pt>
              </c:numCache>
            </c:numRef>
          </c:cat>
          <c:val>
            <c:numRef>
              <c:f>'3.2.5-график'!$C$5:$I$5</c:f>
              <c:numCache>
                <c:formatCode>#,##0.00</c:formatCode>
                <c:ptCount val="7"/>
                <c:pt idx="0">
                  <c:v>1236.3790149315473</c:v>
                </c:pt>
                <c:pt idx="1">
                  <c:v>1302.0887390497794</c:v>
                </c:pt>
                <c:pt idx="2">
                  <c:v>1345.8749985352736</c:v>
                </c:pt>
                <c:pt idx="3">
                  <c:v>1268.3553087475552</c:v>
                </c:pt>
                <c:pt idx="4">
                  <c:v>1197.9473554340661</c:v>
                </c:pt>
                <c:pt idx="5">
                  <c:v>1190.7210101678945</c:v>
                </c:pt>
                <c:pt idx="6">
                  <c:v>1213.7522972423149</c:v>
                </c:pt>
              </c:numCache>
            </c:numRef>
          </c:val>
          <c:extLst>
            <c:ext xmlns:c16="http://schemas.microsoft.com/office/drawing/2014/chart" uri="{C3380CC4-5D6E-409C-BE32-E72D297353CC}">
              <c16:uniqueId val="{00000000-4B91-49A8-9AE1-F6492DAF3268}"/>
            </c:ext>
          </c:extLst>
        </c:ser>
        <c:ser>
          <c:idx val="1"/>
          <c:order val="2"/>
          <c:tx>
            <c:strRef>
              <c:f>'3.2.5-график'!$B$6</c:f>
              <c:strCache>
                <c:ptCount val="1"/>
                <c:pt idx="0">
                  <c:v>Жеке тұлғар үшін қайта құрылымдалған заемдардың портфелі</c:v>
                </c:pt>
              </c:strCache>
            </c:strRef>
          </c:tx>
          <c:spPr>
            <a:gradFill rotWithShape="0">
              <a:gsLst>
                <a:gs pos="0">
                  <a:srgbClr val="993300"/>
                </a:gs>
                <a:gs pos="100000">
                  <a:srgbClr val="993300">
                    <a:gamma/>
                    <a:shade val="46275"/>
                    <a:invGamma/>
                  </a:srgbClr>
                </a:gs>
              </a:gsLst>
              <a:lin ang="0" scaled="1"/>
            </a:gradFill>
            <a:ln w="12700">
              <a:solidFill>
                <a:srgbClr val="993300"/>
              </a:solidFill>
              <a:prstDash val="sysDash"/>
            </a:ln>
          </c:spPr>
          <c:invertIfNegative val="0"/>
          <c:cat>
            <c:numRef>
              <c:f>'3.2.5-график'!$C$4:$I$4</c:f>
              <c:numCache>
                <c:formatCode>m/d/yyyy</c:formatCode>
                <c:ptCount val="7"/>
                <c:pt idx="0">
                  <c:v>40269</c:v>
                </c:pt>
                <c:pt idx="1">
                  <c:v>40360</c:v>
                </c:pt>
                <c:pt idx="2">
                  <c:v>40452</c:v>
                </c:pt>
                <c:pt idx="3">
                  <c:v>40544</c:v>
                </c:pt>
                <c:pt idx="4">
                  <c:v>40634</c:v>
                </c:pt>
                <c:pt idx="5">
                  <c:v>40725</c:v>
                </c:pt>
                <c:pt idx="6">
                  <c:v>40817</c:v>
                </c:pt>
              </c:numCache>
            </c:numRef>
          </c:cat>
          <c:val>
            <c:numRef>
              <c:f>'3.2.5-график'!$C$6:$I$6</c:f>
              <c:numCache>
                <c:formatCode>#,##0.00</c:formatCode>
                <c:ptCount val="7"/>
                <c:pt idx="0">
                  <c:v>273.43241369459776</c:v>
                </c:pt>
                <c:pt idx="1">
                  <c:v>296.70393933707049</c:v>
                </c:pt>
                <c:pt idx="2">
                  <c:v>300.8982608440582</c:v>
                </c:pt>
                <c:pt idx="3">
                  <c:v>310.30920335987184</c:v>
                </c:pt>
                <c:pt idx="4">
                  <c:v>301.60373275487996</c:v>
                </c:pt>
                <c:pt idx="5">
                  <c:v>338.56871411336624</c:v>
                </c:pt>
                <c:pt idx="6">
                  <c:v>320.96878991230733</c:v>
                </c:pt>
              </c:numCache>
            </c:numRef>
          </c:val>
          <c:extLst>
            <c:ext xmlns:c16="http://schemas.microsoft.com/office/drawing/2014/chart" uri="{C3380CC4-5D6E-409C-BE32-E72D297353CC}">
              <c16:uniqueId val="{00000001-4B91-49A8-9AE1-F6492DAF3268}"/>
            </c:ext>
          </c:extLst>
        </c:ser>
        <c:dLbls>
          <c:showLegendKey val="0"/>
          <c:showVal val="0"/>
          <c:showCatName val="0"/>
          <c:showSerName val="0"/>
          <c:showPercent val="0"/>
          <c:showBubbleSize val="0"/>
        </c:dLbls>
        <c:gapWidth val="150"/>
        <c:overlap val="100"/>
        <c:axId val="407662552"/>
        <c:axId val="1"/>
      </c:barChart>
      <c:lineChart>
        <c:grouping val="standard"/>
        <c:varyColors val="0"/>
        <c:ser>
          <c:idx val="2"/>
          <c:order val="0"/>
          <c:tx>
            <c:strRef>
              <c:f>'3.2.5-график'!$B$7</c:f>
              <c:strCache>
                <c:ptCount val="1"/>
                <c:pt idx="0">
                  <c:v>қайта құрылымдалған заемдардың несие портфеліндегі үлесі</c:v>
                </c:pt>
              </c:strCache>
            </c:strRef>
          </c:tx>
          <c:spPr>
            <a:ln w="38100">
              <a:solidFill>
                <a:srgbClr val="CC99FF"/>
              </a:solidFill>
              <a:prstDash val="solid"/>
            </a:ln>
          </c:spPr>
          <c:marker>
            <c:symbol val="none"/>
          </c:marker>
          <c:val>
            <c:numRef>
              <c:f>'3.2.5-график'!$C$7:$I$7</c:f>
              <c:numCache>
                <c:formatCode>0.00%</c:formatCode>
                <c:ptCount val="7"/>
                <c:pt idx="0">
                  <c:v>0.16939791772736892</c:v>
                </c:pt>
                <c:pt idx="1">
                  <c:v>0.18580107306024402</c:v>
                </c:pt>
                <c:pt idx="2">
                  <c:v>0.18945626482767414</c:v>
                </c:pt>
                <c:pt idx="3">
                  <c:v>0.18338117980343507</c:v>
                </c:pt>
                <c:pt idx="4">
                  <c:v>0.17339900735916183</c:v>
                </c:pt>
                <c:pt idx="5">
                  <c:v>0.17444865287963168</c:v>
                </c:pt>
                <c:pt idx="6">
                  <c:v>0.16156192661517593</c:v>
                </c:pt>
              </c:numCache>
            </c:numRef>
          </c:val>
          <c:smooth val="0"/>
          <c:extLst>
            <c:ext xmlns:c16="http://schemas.microsoft.com/office/drawing/2014/chart" uri="{C3380CC4-5D6E-409C-BE32-E72D297353CC}">
              <c16:uniqueId val="{00000002-4B91-49A8-9AE1-F6492DAF3268}"/>
            </c:ext>
          </c:extLst>
        </c:ser>
        <c:dLbls>
          <c:showLegendKey val="0"/>
          <c:showVal val="0"/>
          <c:showCatName val="0"/>
          <c:showSerName val="0"/>
          <c:showPercent val="0"/>
          <c:showBubbleSize val="0"/>
        </c:dLbls>
        <c:marker val="1"/>
        <c:smooth val="0"/>
        <c:axId val="3"/>
        <c:axId val="4"/>
      </c:lineChart>
      <c:catAx>
        <c:axId val="40766255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8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0.01"/>
              <c:y val="0.288951841359773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6255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9"/>
          <c:min val="0.15"/>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1"/>
      </c:valAx>
      <c:spPr>
        <a:noFill/>
        <a:ln w="25400">
          <a:noFill/>
        </a:ln>
      </c:spPr>
    </c:plotArea>
    <c:legend>
      <c:legendPos val="b"/>
      <c:layout>
        <c:manualLayout>
          <c:xMode val="edge"/>
          <c:yMode val="edge"/>
          <c:x val="0.01"/>
          <c:y val="0.8101983002832861"/>
          <c:w val="0.98199999999999998"/>
          <c:h val="0.1586402266288951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48369148814369E-2"/>
          <c:y val="4.7945285653369897E-2"/>
          <c:w val="0.91783656946370229"/>
          <c:h val="0.47260353001178901"/>
        </c:manualLayout>
      </c:layout>
      <c:barChart>
        <c:barDir val="col"/>
        <c:grouping val="clustered"/>
        <c:varyColors val="0"/>
        <c:ser>
          <c:idx val="0"/>
          <c:order val="0"/>
          <c:tx>
            <c:strRef>
              <c:f>'3.2.6-график'!$C$4</c:f>
              <c:strCache>
                <c:ptCount val="1"/>
                <c:pt idx="0">
                  <c:v>1-топ</c:v>
                </c:pt>
              </c:strCache>
            </c:strRef>
          </c:tx>
          <c:spPr>
            <a:solidFill>
              <a:srgbClr val="FF8080"/>
            </a:solidFill>
            <a:ln w="25400">
              <a:noFill/>
            </a:ln>
          </c:spPr>
          <c:invertIfNegative val="0"/>
          <c:cat>
            <c:strRef>
              <c:f>'3.2.6-график'!$B$5:$B$16</c:f>
              <c:strCache>
                <c:ptCount val="12"/>
                <c:pt idx="0">
                  <c:v>Ауыл шаруашылығы</c:v>
                </c:pt>
                <c:pt idx="1">
                  <c:v>Тау-кен өндіру өнеркәсібі</c:v>
                </c:pt>
                <c:pt idx="2">
                  <c:v>Өңдеуші өнеркәсіп</c:v>
                </c:pt>
                <c:pt idx="3">
                  <c:v>Құрылыс</c:v>
                </c:pt>
                <c:pt idx="4">
                  <c:v>Сауда</c:v>
                </c:pt>
                <c:pt idx="5">
                  <c:v>Көлік және байланыс</c:v>
                </c:pt>
                <c:pt idx="6">
                  <c:v>Қаржылық қызмет</c:v>
                </c:pt>
                <c:pt idx="7">
                  <c:v>Жылжымайтын мүлікпен операциялар</c:v>
                </c:pt>
                <c:pt idx="8">
                  <c:v>Заңды тұлғалар бойынша басқалары</c:v>
                </c:pt>
                <c:pt idx="9">
                  <c:v>Ипотекалық тұрғын үй заемдары</c:v>
                </c:pt>
                <c:pt idx="10">
                  <c:v>Тұтынушылық заемдар</c:v>
                </c:pt>
                <c:pt idx="11">
                  <c:v>Жеке тұлғалар бойынша басқалары</c:v>
                </c:pt>
              </c:strCache>
            </c:strRef>
          </c:cat>
          <c:val>
            <c:numRef>
              <c:f>'3.2.6-график'!$C$5:$C$16</c:f>
              <c:numCache>
                <c:formatCode>0.00%</c:formatCode>
                <c:ptCount val="12"/>
                <c:pt idx="0">
                  <c:v>1.1202215461870621E-2</c:v>
                </c:pt>
                <c:pt idx="1">
                  <c:v>3.2692125996940422E-2</c:v>
                </c:pt>
                <c:pt idx="2">
                  <c:v>0.11307337225184506</c:v>
                </c:pt>
                <c:pt idx="3">
                  <c:v>0.16969312195880767</c:v>
                </c:pt>
                <c:pt idx="4">
                  <c:v>0.29704281384761899</c:v>
                </c:pt>
                <c:pt idx="5">
                  <c:v>2.4656765094065579E-2</c:v>
                </c:pt>
                <c:pt idx="6">
                  <c:v>2.4597680418923035E-2</c:v>
                </c:pt>
                <c:pt idx="7">
                  <c:v>0.14598055130015875</c:v>
                </c:pt>
                <c:pt idx="8">
                  <c:v>5.0550873680206942E-2</c:v>
                </c:pt>
                <c:pt idx="9">
                  <c:v>5.1652501869436915E-2</c:v>
                </c:pt>
                <c:pt idx="10">
                  <c:v>6.9002947984654117E-2</c:v>
                </c:pt>
                <c:pt idx="11">
                  <c:v>1.0410302751390842E-2</c:v>
                </c:pt>
              </c:numCache>
            </c:numRef>
          </c:val>
          <c:extLst>
            <c:ext xmlns:c16="http://schemas.microsoft.com/office/drawing/2014/chart" uri="{C3380CC4-5D6E-409C-BE32-E72D297353CC}">
              <c16:uniqueId val="{00000000-8EB8-4CF9-A4A3-354CDBE702F1}"/>
            </c:ext>
          </c:extLst>
        </c:ser>
        <c:ser>
          <c:idx val="1"/>
          <c:order val="1"/>
          <c:tx>
            <c:strRef>
              <c:f>'3.2.6-график'!$D$4</c:f>
              <c:strCache>
                <c:ptCount val="1"/>
                <c:pt idx="0">
                  <c:v>2-топ</c:v>
                </c:pt>
              </c:strCache>
            </c:strRef>
          </c:tx>
          <c:spPr>
            <a:solidFill>
              <a:srgbClr val="660066"/>
            </a:solidFill>
            <a:ln w="25400">
              <a:noFill/>
            </a:ln>
          </c:spPr>
          <c:invertIfNegative val="0"/>
          <c:cat>
            <c:strRef>
              <c:f>'3.2.6-график'!$B$5:$B$16</c:f>
              <c:strCache>
                <c:ptCount val="12"/>
                <c:pt idx="0">
                  <c:v>Ауыл шаруашылығы</c:v>
                </c:pt>
                <c:pt idx="1">
                  <c:v>Тау-кен өндіру өнеркәсібі</c:v>
                </c:pt>
                <c:pt idx="2">
                  <c:v>Өңдеуші өнеркәсіп</c:v>
                </c:pt>
                <c:pt idx="3">
                  <c:v>Құрылыс</c:v>
                </c:pt>
                <c:pt idx="4">
                  <c:v>Сауда</c:v>
                </c:pt>
                <c:pt idx="5">
                  <c:v>Көлік және байланыс</c:v>
                </c:pt>
                <c:pt idx="6">
                  <c:v>Қаржылық қызмет</c:v>
                </c:pt>
                <c:pt idx="7">
                  <c:v>Жылжымайтын мүлікпен операциялар</c:v>
                </c:pt>
                <c:pt idx="8">
                  <c:v>Заңды тұлғалар бойынша басқалары</c:v>
                </c:pt>
                <c:pt idx="9">
                  <c:v>Ипотекалық тұрғын үй заемдары</c:v>
                </c:pt>
                <c:pt idx="10">
                  <c:v>Тұтынушылық заемдар</c:v>
                </c:pt>
                <c:pt idx="11">
                  <c:v>Жеке тұлғалар бойынша басқалары</c:v>
                </c:pt>
              </c:strCache>
            </c:strRef>
          </c:cat>
          <c:val>
            <c:numRef>
              <c:f>'3.2.6-график'!$D$5:$D$16</c:f>
              <c:numCache>
                <c:formatCode>0.00%</c:formatCode>
                <c:ptCount val="12"/>
                <c:pt idx="0">
                  <c:v>1.9187291718072753E-2</c:v>
                </c:pt>
                <c:pt idx="1">
                  <c:v>3.8428415617215453E-2</c:v>
                </c:pt>
                <c:pt idx="2">
                  <c:v>8.0858632091898808E-2</c:v>
                </c:pt>
                <c:pt idx="3">
                  <c:v>0.22695922413452721</c:v>
                </c:pt>
                <c:pt idx="4">
                  <c:v>0.2128796141035329</c:v>
                </c:pt>
                <c:pt idx="5">
                  <c:v>1.9178249136807317E-2</c:v>
                </c:pt>
                <c:pt idx="6">
                  <c:v>9.1880887594896956E-3</c:v>
                </c:pt>
                <c:pt idx="7">
                  <c:v>8.7896755661635212E-2</c:v>
                </c:pt>
                <c:pt idx="8">
                  <c:v>0.10849837180290131</c:v>
                </c:pt>
                <c:pt idx="9">
                  <c:v>8.7940159109282906E-2</c:v>
                </c:pt>
                <c:pt idx="10">
                  <c:v>7.4979221775508267E-2</c:v>
                </c:pt>
                <c:pt idx="11">
                  <c:v>4.0935745754745269E-2</c:v>
                </c:pt>
              </c:numCache>
            </c:numRef>
          </c:val>
          <c:extLst>
            <c:ext xmlns:c16="http://schemas.microsoft.com/office/drawing/2014/chart" uri="{C3380CC4-5D6E-409C-BE32-E72D297353CC}">
              <c16:uniqueId val="{00000001-8EB8-4CF9-A4A3-354CDBE702F1}"/>
            </c:ext>
          </c:extLst>
        </c:ser>
        <c:ser>
          <c:idx val="2"/>
          <c:order val="2"/>
          <c:tx>
            <c:strRef>
              <c:f>'3.2.6-график'!$E$4</c:f>
              <c:strCache>
                <c:ptCount val="1"/>
                <c:pt idx="0">
                  <c:v>3-топ</c:v>
                </c:pt>
              </c:strCache>
            </c:strRef>
          </c:tx>
          <c:spPr>
            <a:solidFill>
              <a:srgbClr val="008080"/>
            </a:solidFill>
            <a:ln w="25400">
              <a:noFill/>
            </a:ln>
          </c:spPr>
          <c:invertIfNegative val="0"/>
          <c:cat>
            <c:strRef>
              <c:f>'3.2.6-график'!$B$5:$B$16</c:f>
              <c:strCache>
                <c:ptCount val="12"/>
                <c:pt idx="0">
                  <c:v>Ауыл шаруашылығы</c:v>
                </c:pt>
                <c:pt idx="1">
                  <c:v>Тау-кен өндіру өнеркәсібі</c:v>
                </c:pt>
                <c:pt idx="2">
                  <c:v>Өңдеуші өнеркәсіп</c:v>
                </c:pt>
                <c:pt idx="3">
                  <c:v>Құрылыс</c:v>
                </c:pt>
                <c:pt idx="4">
                  <c:v>Сауда</c:v>
                </c:pt>
                <c:pt idx="5">
                  <c:v>Көлік және байланыс</c:v>
                </c:pt>
                <c:pt idx="6">
                  <c:v>Қаржылық қызмет</c:v>
                </c:pt>
                <c:pt idx="7">
                  <c:v>Жылжымайтын мүлікпен операциялар</c:v>
                </c:pt>
                <c:pt idx="8">
                  <c:v>Заңды тұлғалар бойынша басқалары</c:v>
                </c:pt>
                <c:pt idx="9">
                  <c:v>Ипотекалық тұрғын үй заемдары</c:v>
                </c:pt>
                <c:pt idx="10">
                  <c:v>Тұтынушылық заемдар</c:v>
                </c:pt>
                <c:pt idx="11">
                  <c:v>Жеке тұлғалар бойынша басқалары</c:v>
                </c:pt>
              </c:strCache>
            </c:strRef>
          </c:cat>
          <c:val>
            <c:numRef>
              <c:f>'3.2.6-график'!$E$5:$E$16</c:f>
              <c:numCache>
                <c:formatCode>0.00%</c:formatCode>
                <c:ptCount val="12"/>
                <c:pt idx="0">
                  <c:v>6.5910304427374986E-2</c:v>
                </c:pt>
                <c:pt idx="1">
                  <c:v>4.6732529494334261E-3</c:v>
                </c:pt>
                <c:pt idx="2">
                  <c:v>0.19869129400372937</c:v>
                </c:pt>
                <c:pt idx="3">
                  <c:v>0.18290357548548583</c:v>
                </c:pt>
                <c:pt idx="4">
                  <c:v>0.30115537706669487</c:v>
                </c:pt>
                <c:pt idx="5">
                  <c:v>3.7862352229811123E-2</c:v>
                </c:pt>
                <c:pt idx="6">
                  <c:v>0</c:v>
                </c:pt>
                <c:pt idx="7">
                  <c:v>1.3949536724001087E-3</c:v>
                </c:pt>
                <c:pt idx="8">
                  <c:v>7.1726088992762935E-2</c:v>
                </c:pt>
                <c:pt idx="9">
                  <c:v>8.2119502804802569E-2</c:v>
                </c:pt>
                <c:pt idx="10">
                  <c:v>8.9867572695529446E-2</c:v>
                </c:pt>
                <c:pt idx="11">
                  <c:v>8.1823731336429263E-3</c:v>
                </c:pt>
              </c:numCache>
            </c:numRef>
          </c:val>
          <c:extLst>
            <c:ext xmlns:c16="http://schemas.microsoft.com/office/drawing/2014/chart" uri="{C3380CC4-5D6E-409C-BE32-E72D297353CC}">
              <c16:uniqueId val="{00000002-8EB8-4CF9-A4A3-354CDBE702F1}"/>
            </c:ext>
          </c:extLst>
        </c:ser>
        <c:dLbls>
          <c:showLegendKey val="0"/>
          <c:showVal val="0"/>
          <c:showCatName val="0"/>
          <c:showSerName val="0"/>
          <c:showPercent val="0"/>
          <c:showBubbleSize val="0"/>
        </c:dLbls>
        <c:gapWidth val="150"/>
        <c:axId val="407666160"/>
        <c:axId val="1"/>
      </c:barChart>
      <c:catAx>
        <c:axId val="40766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7666160"/>
        <c:crosses val="autoZero"/>
        <c:crossBetween val="between"/>
      </c:valAx>
      <c:spPr>
        <a:noFill/>
        <a:ln w="25400">
          <a:noFill/>
        </a:ln>
      </c:spPr>
    </c:plotArea>
    <c:legend>
      <c:legendPos val="b"/>
      <c:layout>
        <c:manualLayout>
          <c:xMode val="edge"/>
          <c:yMode val="edge"/>
          <c:x val="0.34592445328031807"/>
          <c:y val="0.90068643763116307"/>
          <c:w val="0.35188866799204771"/>
          <c:h val="6.8493265219099861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22400656251429E-2"/>
          <c:y val="4.7138202132661684E-2"/>
          <c:w val="0.90889086130829277"/>
          <c:h val="0.41750979031786062"/>
        </c:manualLayout>
      </c:layout>
      <c:lineChart>
        <c:grouping val="standard"/>
        <c:varyColors val="0"/>
        <c:ser>
          <c:idx val="2"/>
          <c:order val="0"/>
          <c:tx>
            <c:strRef>
              <c:f>'3.2.7-график'!$B$5</c:f>
              <c:strCache>
                <c:ptCount val="1"/>
                <c:pt idx="0">
                  <c:v>ірі заемшылардың үмітсіз заемдарының банктердің барлық үмітсіз заемдарына үлесі, %</c:v>
                </c:pt>
              </c:strCache>
            </c:strRef>
          </c:tx>
          <c:spPr>
            <a:ln w="25400">
              <a:solidFill>
                <a:srgbClr val="339966"/>
              </a:solidFill>
              <a:prstDash val="solid"/>
            </a:ln>
          </c:spPr>
          <c:marker>
            <c:symbol val="none"/>
          </c:marker>
          <c:cat>
            <c:numRef>
              <c:f>'3.2.7-график'!$C$4:$L$4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'3.2.7-график'!$C$5:$L$5</c:f>
              <c:numCache>
                <c:formatCode>0.00%</c:formatCode>
                <c:ptCount val="10"/>
                <c:pt idx="0">
                  <c:v>3.9601997493069564E-2</c:v>
                </c:pt>
                <c:pt idx="1">
                  <c:v>0.14301952461098311</c:v>
                </c:pt>
                <c:pt idx="2">
                  <c:v>0.2913459441955597</c:v>
                </c:pt>
                <c:pt idx="3">
                  <c:v>0.31126167789484377</c:v>
                </c:pt>
                <c:pt idx="4">
                  <c:v>0.33838774149809758</c:v>
                </c:pt>
                <c:pt idx="5">
                  <c:v>0.32516794442036728</c:v>
                </c:pt>
                <c:pt idx="6">
                  <c:v>0.29510906091592665</c:v>
                </c:pt>
                <c:pt idx="7">
                  <c:v>0.29929182535873894</c:v>
                </c:pt>
                <c:pt idx="8">
                  <c:v>0.28687997107571583</c:v>
                </c:pt>
                <c:pt idx="9">
                  <c:v>0.27834726683690064</c:v>
                </c:pt>
              </c:numCache>
            </c:numRef>
          </c:val>
          <c:smooth val="0"/>
          <c:extLst>
            <c:ext xmlns:c16="http://schemas.microsoft.com/office/drawing/2014/chart" uri="{C3380CC4-5D6E-409C-BE32-E72D297353CC}">
              <c16:uniqueId val="{00000000-1FBC-4A83-9A4F-7F44A6F7DA6E}"/>
            </c:ext>
          </c:extLst>
        </c:ser>
        <c:ser>
          <c:idx val="3"/>
          <c:order val="1"/>
          <c:tx>
            <c:strRef>
              <c:f>'3.2.7-график'!$B$6</c:f>
              <c:strCache>
                <c:ptCount val="1"/>
                <c:pt idx="0">
                  <c:v>ірі заемшылардың проблемалық заемдарының банктердің барлық нашар заемдарына үлесі, %</c:v>
                </c:pt>
              </c:strCache>
            </c:strRef>
          </c:tx>
          <c:spPr>
            <a:ln w="25400">
              <a:solidFill>
                <a:srgbClr val="00FFFF"/>
              </a:solidFill>
              <a:prstDash val="solid"/>
            </a:ln>
          </c:spPr>
          <c:marker>
            <c:symbol val="none"/>
          </c:marker>
          <c:cat>
            <c:numRef>
              <c:f>'3.2.7-график'!$C$4:$L$4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'3.2.7-график'!$C$6:$L$6</c:f>
              <c:numCache>
                <c:formatCode>0.00%</c:formatCode>
                <c:ptCount val="10"/>
                <c:pt idx="0">
                  <c:v>0.16069381019283513</c:v>
                </c:pt>
                <c:pt idx="1">
                  <c:v>9.8303326497225105E-2</c:v>
                </c:pt>
                <c:pt idx="2">
                  <c:v>0.27461199967811578</c:v>
                </c:pt>
                <c:pt idx="3">
                  <c:v>0.29369899027757745</c:v>
                </c:pt>
                <c:pt idx="4">
                  <c:v>0.31178599904271076</c:v>
                </c:pt>
                <c:pt idx="5">
                  <c:v>0.31503346465527349</c:v>
                </c:pt>
                <c:pt idx="6">
                  <c:v>0.31659773183121748</c:v>
                </c:pt>
                <c:pt idx="7">
                  <c:v>0.30176684149190686</c:v>
                </c:pt>
                <c:pt idx="8">
                  <c:v>0.28592916298076021</c:v>
                </c:pt>
                <c:pt idx="9">
                  <c:v>0.32800833572825011</c:v>
                </c:pt>
              </c:numCache>
            </c:numRef>
          </c:val>
          <c:smooth val="0"/>
          <c:extLst>
            <c:ext xmlns:c16="http://schemas.microsoft.com/office/drawing/2014/chart" uri="{C3380CC4-5D6E-409C-BE32-E72D297353CC}">
              <c16:uniqueId val="{00000001-1FBC-4A83-9A4F-7F44A6F7DA6E}"/>
            </c:ext>
          </c:extLst>
        </c:ser>
        <c:ser>
          <c:idx val="0"/>
          <c:order val="2"/>
          <c:tx>
            <c:strRef>
              <c:f>'3.2.7-график'!$B$7</c:f>
              <c:strCache>
                <c:ptCount val="1"/>
                <c:pt idx="0">
                  <c:v>25 ірі заемшылардың проблемалық заемдарының банктердің несие портфеліндегі үлесі, %</c:v>
                </c:pt>
              </c:strCache>
            </c:strRef>
          </c:tx>
          <c:spPr>
            <a:ln w="38100">
              <a:solidFill>
                <a:srgbClr val="000080"/>
              </a:solidFill>
              <a:prstDash val="solid"/>
            </a:ln>
          </c:spPr>
          <c:marker>
            <c:symbol val="none"/>
          </c:marker>
          <c:cat>
            <c:numRef>
              <c:f>'3.2.7-график'!$C$4:$L$4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'3.2.7-график'!$C$7:$L$7</c:f>
              <c:numCache>
                <c:formatCode>0.00%</c:formatCode>
                <c:ptCount val="10"/>
                <c:pt idx="0">
                  <c:v>4.2921337249878719E-3</c:v>
                </c:pt>
                <c:pt idx="1">
                  <c:v>6.9694843882620811E-3</c:v>
                </c:pt>
                <c:pt idx="2">
                  <c:v>0.10378097337811272</c:v>
                </c:pt>
                <c:pt idx="3">
                  <c:v>0.1093862346510952</c:v>
                </c:pt>
                <c:pt idx="4">
                  <c:v>0.11081399176070147</c:v>
                </c:pt>
                <c:pt idx="5">
                  <c:v>0.11024200417092464</c:v>
                </c:pt>
                <c:pt idx="6">
                  <c:v>0.10698969183243509</c:v>
                </c:pt>
                <c:pt idx="7">
                  <c:v>0.1030172930659377</c:v>
                </c:pt>
                <c:pt idx="8">
                  <c:v>9.8398576256061437E-2</c:v>
                </c:pt>
                <c:pt idx="9">
                  <c:v>0.12403665644460243</c:v>
                </c:pt>
              </c:numCache>
            </c:numRef>
          </c:val>
          <c:smooth val="0"/>
          <c:extLst>
            <c:ext xmlns:c16="http://schemas.microsoft.com/office/drawing/2014/chart" uri="{C3380CC4-5D6E-409C-BE32-E72D297353CC}">
              <c16:uniqueId val="{00000002-1FBC-4A83-9A4F-7F44A6F7DA6E}"/>
            </c:ext>
          </c:extLst>
        </c:ser>
        <c:dLbls>
          <c:showLegendKey val="0"/>
          <c:showVal val="0"/>
          <c:showCatName val="0"/>
          <c:showSerName val="0"/>
          <c:showPercent val="0"/>
          <c:showBubbleSize val="0"/>
        </c:dLbls>
        <c:smooth val="0"/>
        <c:axId val="408416376"/>
        <c:axId val="1"/>
      </c:lineChart>
      <c:catAx>
        <c:axId val="408416376"/>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16376"/>
        <c:crosses val="autoZero"/>
        <c:crossBetween val="between"/>
      </c:valAx>
      <c:spPr>
        <a:noFill/>
        <a:ln w="25400">
          <a:noFill/>
        </a:ln>
      </c:spPr>
    </c:plotArea>
    <c:legend>
      <c:legendPos val="b"/>
      <c:layout>
        <c:manualLayout>
          <c:xMode val="edge"/>
          <c:yMode val="edge"/>
          <c:x val="1.1111135223817761E-2"/>
          <c:y val="0.67340288760945266"/>
          <c:w val="0.9800021267407264"/>
          <c:h val="0.3131323427383954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strRef>
              <c:f>'4-бокс 1-график'!$B$9</c:f>
              <c:strCache>
                <c:ptCount val="1"/>
                <c:pt idx="0">
                  <c:v>1 кәсіпорынға шаққанда банктер алдындағы орташа берешек, млн. тг. (оң ось)</c:v>
                </c:pt>
              </c:strCache>
            </c:strRef>
          </c:tx>
          <c:spPr>
            <a:solidFill>
              <a:srgbClr val="99CCFF"/>
            </a:solidFill>
            <a:ln w="25400">
              <a:noFill/>
            </a:ln>
          </c:spPr>
          <c:invertIfNegative val="0"/>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4FC6-4C66-80F0-B4195501B8C7}"/>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'4-бокс 1-график'!$B$5</c:f>
              <c:strCache>
                <c:ptCount val="1"/>
                <c:pt idx="0">
                  <c:v>_Өтімділік+ROE+Левередж тобы бойынша банктер алдындағы берешек</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4FC6-4C66-80F0-B4195501B8C7}"/>
            </c:ext>
          </c:extLst>
        </c:ser>
        <c:ser>
          <c:idx val="1"/>
          <c:order val="1"/>
          <c:tx>
            <c:strRef>
              <c:f>'4-бокс 1-график'!$B$6</c:f>
              <c:strCache>
                <c:ptCount val="1"/>
                <c:pt idx="0">
                  <c:v>_(Өтімділік+ROE)+(ROE+Левередж)+(Өтімділік+Левередж) тобы бойынша берешек</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4FC6-4C66-80F0-B4195501B8C7}"/>
            </c:ext>
          </c:extLst>
        </c:ser>
        <c:ser>
          <c:idx val="2"/>
          <c:order val="2"/>
          <c:tx>
            <c:strRef>
              <c:f>'4-бокс 1-график'!$B$7</c:f>
              <c:strCache>
                <c:ptCount val="1"/>
                <c:pt idx="0">
                  <c:v>_Өтімділік+ROE+Левередж тобы бойынша кәсіпорындардың саны</c:v>
                </c:pt>
              </c:strCache>
            </c:strRef>
          </c:tx>
          <c:spPr>
            <a:ln w="25400">
              <a:solidFill>
                <a:srgbClr val="0000FF"/>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4FC6-4C66-80F0-B4195501B8C7}"/>
            </c:ext>
          </c:extLst>
        </c:ser>
        <c:ser>
          <c:idx val="3"/>
          <c:order val="3"/>
          <c:tx>
            <c:strRef>
              <c:f>'4-бокс 1-график'!$B$8</c:f>
              <c:strCache>
                <c:ptCount val="1"/>
                <c:pt idx="0">
                  <c:v>_(Өтімділік+ROE)+(ROE+Левередж)+(Өтімділік+Левередж) тобы бойынша кәсіпорындардың саны</c:v>
                </c:pt>
              </c:strCache>
            </c:strRef>
          </c:tx>
          <c:spPr>
            <a:ln w="25400">
              <a:solidFill>
                <a:srgbClr val="993366"/>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4FC6-4C66-80F0-B4195501B8C7}"/>
            </c:ext>
          </c:extLst>
        </c:ser>
        <c:dLbls>
          <c:showLegendKey val="0"/>
          <c:showVal val="0"/>
          <c:showCatName val="0"/>
          <c:showSerName val="0"/>
          <c:showPercent val="0"/>
          <c:showBubbleSize val="0"/>
        </c:dLbls>
        <c:marker val="1"/>
        <c:smooth val="0"/>
        <c:axId val="449019496"/>
        <c:axId val="1"/>
      </c:lineChart>
      <c:catAx>
        <c:axId val="449019496"/>
        <c:scaling>
          <c:orientation val="minMax"/>
        </c:scaling>
        <c:delete val="0"/>
        <c:axPos val="b"/>
        <c:numFmt formatCode="General" sourceLinked="1"/>
        <c:majorTickMark val="none"/>
        <c:minorTickMark val="none"/>
        <c:tickLblPos val="nextTo"/>
        <c:txPr>
          <a:bodyPr rot="-5400000" vert="horz"/>
          <a:lstStyle/>
          <a:p>
            <a:pPr>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crossAx val="4490194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crossAx val="3"/>
        <c:crosses val="max"/>
        <c:crossBetween val="between"/>
      </c:valAx>
    </c:plotArea>
    <c:legend>
      <c:legendPos val="r"/>
      <c:legendEntry>
        <c:idx val="2"/>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66120218579234968"/>
          <c:y val="0"/>
          <c:w val="0.32240437158469948"/>
          <c:h val="0"/>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printSettings>
    <c:headerFooter alignWithMargins="0"/>
    <c:pageMargins b="0.75" l="0.7" r="0.7" t="0.75" header="0.3" footer="0.3"/>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strRef>
              <c:f>'4-бокс 1-график'!$B$9</c:f>
              <c:strCache>
                <c:ptCount val="1"/>
                <c:pt idx="0">
                  <c:v>1 кәсіпорынға шаққанда банктер алдындағы орташа берешек, млн. тг. (оң ось)</c:v>
                </c:pt>
              </c:strCache>
            </c:strRef>
          </c:tx>
          <c:spPr>
            <a:solidFill>
              <a:srgbClr val="99CCFF"/>
            </a:solidFill>
            <a:ln w="25400">
              <a:noFill/>
            </a:ln>
          </c:spPr>
          <c:invertIfNegative val="0"/>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6B79-4AE6-8371-84B512854CA7}"/>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'4-бокс 1-график'!$B$5</c:f>
              <c:strCache>
                <c:ptCount val="1"/>
                <c:pt idx="0">
                  <c:v>_Өтімділік+ROE+Левередж тобы бойынша банктер алдындағы берешек</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6B79-4AE6-8371-84B512854CA7}"/>
            </c:ext>
          </c:extLst>
        </c:ser>
        <c:ser>
          <c:idx val="1"/>
          <c:order val="1"/>
          <c:tx>
            <c:strRef>
              <c:f>'4-бокс 1-график'!$B$6</c:f>
              <c:strCache>
                <c:ptCount val="1"/>
                <c:pt idx="0">
                  <c:v>_(Өтімділік+ROE)+(ROE+Левередж)+(Өтімділік+Левередж) тобы бойынша берешек</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6B79-4AE6-8371-84B512854CA7}"/>
            </c:ext>
          </c:extLst>
        </c:ser>
        <c:ser>
          <c:idx val="2"/>
          <c:order val="2"/>
          <c:tx>
            <c:strRef>
              <c:f>'4-бокс 1-график'!$B$7</c:f>
              <c:strCache>
                <c:ptCount val="1"/>
                <c:pt idx="0">
                  <c:v>_Өтімділік+ROE+Левередж тобы бойынша кәсіпорындардың саны</c:v>
                </c:pt>
              </c:strCache>
            </c:strRef>
          </c:tx>
          <c:spPr>
            <a:ln w="25400">
              <a:solidFill>
                <a:srgbClr val="0000FF"/>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6B79-4AE6-8371-84B512854CA7}"/>
            </c:ext>
          </c:extLst>
        </c:ser>
        <c:ser>
          <c:idx val="3"/>
          <c:order val="3"/>
          <c:tx>
            <c:strRef>
              <c:f>'4-бокс 1-график'!$B$8</c:f>
              <c:strCache>
                <c:ptCount val="1"/>
                <c:pt idx="0">
                  <c:v>_(Өтімділік+ROE)+(ROE+Левередж)+(Өтімділік+Левередж) тобы бойынша кәсіпорындардың саны</c:v>
                </c:pt>
              </c:strCache>
            </c:strRef>
          </c:tx>
          <c:spPr>
            <a:ln w="25400">
              <a:solidFill>
                <a:srgbClr val="993366"/>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6B79-4AE6-8371-84B512854CA7}"/>
            </c:ext>
          </c:extLst>
        </c:ser>
        <c:dLbls>
          <c:showLegendKey val="0"/>
          <c:showVal val="0"/>
          <c:showCatName val="0"/>
          <c:showSerName val="0"/>
          <c:showPercent val="0"/>
          <c:showBubbleSize val="0"/>
        </c:dLbls>
        <c:marker val="1"/>
        <c:smooth val="0"/>
        <c:axId val="449037536"/>
        <c:axId val="1"/>
      </c:lineChart>
      <c:catAx>
        <c:axId val="449037536"/>
        <c:scaling>
          <c:orientation val="minMax"/>
        </c:scaling>
        <c:delete val="0"/>
        <c:axPos val="b"/>
        <c:numFmt formatCode="General" sourceLinked="1"/>
        <c:majorTickMark val="none"/>
        <c:minorTickMark val="none"/>
        <c:tickLblPos val="nextTo"/>
        <c:txPr>
          <a:bodyPr rot="-5400000" vert="horz"/>
          <a:lstStyle/>
          <a:p>
            <a:pPr>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crossAx val="4490375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crossAx val="3"/>
        <c:crosses val="max"/>
        <c:crossBetween val="between"/>
      </c:valAx>
    </c:plotArea>
    <c:legend>
      <c:legendPos val="r"/>
      <c:legendEntry>
        <c:idx val="2"/>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66120218579234968"/>
          <c:y val="0"/>
          <c:w val="0.32240437158469948"/>
          <c:h val="0"/>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printSettings>
    <c:headerFooter alignWithMargins="0"/>
    <c:pageMargins b="0.75" l="0.7" r="0.7" t="0.75" header="0.3" footer="0.3"/>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76189957052683E-2"/>
          <c:y val="4.1543086898250446E-2"/>
          <c:w val="0.89151080285537487"/>
          <c:h val="0.50445176947875536"/>
        </c:manualLayout>
      </c:layout>
      <c:barChart>
        <c:barDir val="col"/>
        <c:grouping val="clustered"/>
        <c:varyColors val="0"/>
        <c:ser>
          <c:idx val="4"/>
          <c:order val="4"/>
          <c:tx>
            <c:strRef>
              <c:f>'4-бокс 1-график'!$B$9</c:f>
              <c:strCache>
                <c:ptCount val="1"/>
                <c:pt idx="0">
                  <c:v>1 кәсіпорынға шаққанда банктер алдындағы орташа берешек, млн. тг. (оң ось)</c:v>
                </c:pt>
              </c:strCache>
            </c:strRef>
          </c:tx>
          <c:spPr>
            <a:solidFill>
              <a:srgbClr val="339966"/>
            </a:solidFill>
            <a:ln w="25400">
              <a:noFill/>
            </a:ln>
          </c:spPr>
          <c:invertIfNegative val="0"/>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3216-498C-86C5-E0A1C7B61656}"/>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'4-бокс 1-график'!$B$5</c:f>
              <c:strCache>
                <c:ptCount val="1"/>
                <c:pt idx="0">
                  <c:v>_Өтімділік+ROE+Левередж тобы бойынша банктер алдындағы берешек</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3216-498C-86C5-E0A1C7B61656}"/>
            </c:ext>
          </c:extLst>
        </c:ser>
        <c:ser>
          <c:idx val="1"/>
          <c:order val="1"/>
          <c:tx>
            <c:strRef>
              <c:f>'4-бокс 1-график'!$B$6</c:f>
              <c:strCache>
                <c:ptCount val="1"/>
                <c:pt idx="0">
                  <c:v>_(Өтімділік+ROE)+(ROE+Левередж)+(Өтімділік+Левередж) тобы бойынша берешек</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3216-498C-86C5-E0A1C7B61656}"/>
            </c:ext>
          </c:extLst>
        </c:ser>
        <c:ser>
          <c:idx val="2"/>
          <c:order val="2"/>
          <c:tx>
            <c:strRef>
              <c:f>'4-бокс 1-график'!$B$7</c:f>
              <c:strCache>
                <c:ptCount val="1"/>
                <c:pt idx="0">
                  <c:v>_Өтімділік+ROE+Левередж тобы бойынша кәсіпорындардың саны</c:v>
                </c:pt>
              </c:strCache>
            </c:strRef>
          </c:tx>
          <c:spPr>
            <a:ln w="25400">
              <a:solidFill>
                <a:srgbClr val="0000FF"/>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3216-498C-86C5-E0A1C7B61656}"/>
            </c:ext>
          </c:extLst>
        </c:ser>
        <c:ser>
          <c:idx val="3"/>
          <c:order val="3"/>
          <c:tx>
            <c:strRef>
              <c:f>'4-бокс 1-график'!$B$8</c:f>
              <c:strCache>
                <c:ptCount val="1"/>
                <c:pt idx="0">
                  <c:v>_(Өтімділік+ROE)+(ROE+Левередж)+(Өтімділік+Левередж) тобы бойынша кәсіпорындардың саны</c:v>
                </c:pt>
              </c:strCache>
            </c:strRef>
          </c:tx>
          <c:spPr>
            <a:ln w="25400">
              <a:solidFill>
                <a:srgbClr val="993366"/>
              </a:solidFill>
              <a:prstDash val="lgDash"/>
            </a:ln>
          </c:spPr>
          <c:marker>
            <c:symbol val="none"/>
          </c:marker>
          <c:cat>
            <c:strRef>
              <c:f>'4-бокс 1-график'!$C$4:$M$4</c:f>
              <c:strCache>
                <c:ptCount val="11"/>
                <c:pt idx="0">
                  <c:v>1-тоқ.2009</c:v>
                </c:pt>
                <c:pt idx="1">
                  <c:v>2-тоқ.2009</c:v>
                </c:pt>
                <c:pt idx="2">
                  <c:v>3-тоқ.2009</c:v>
                </c:pt>
                <c:pt idx="3">
                  <c:v>4-тоқ.2009</c:v>
                </c:pt>
                <c:pt idx="4">
                  <c:v>1-тоқ.2010</c:v>
                </c:pt>
                <c:pt idx="5">
                  <c:v>2-тоқ.2010</c:v>
                </c:pt>
                <c:pt idx="6">
                  <c:v>3-тоқ.2010</c:v>
                </c:pt>
                <c:pt idx="7">
                  <c:v>4-тоқ.2010</c:v>
                </c:pt>
                <c:pt idx="8">
                  <c:v>1-тоқ.2011</c:v>
                </c:pt>
                <c:pt idx="9">
                  <c:v>2-тоқ.2011</c:v>
                </c:pt>
                <c:pt idx="10">
                  <c:v>3-тоқ.2011</c:v>
                </c:pt>
              </c:strCache>
            </c:strRef>
          </c:cat>
          <c:val>
            <c:numRef>
              <c:f>'4-бокс 1-график'!$C$8:$M$8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3216-498C-86C5-E0A1C7B61656}"/>
            </c:ext>
          </c:extLst>
        </c:ser>
        <c:dLbls>
          <c:showLegendKey val="0"/>
          <c:showVal val="0"/>
          <c:showCatName val="0"/>
          <c:showSerName val="0"/>
          <c:showPercent val="0"/>
          <c:showBubbleSize val="0"/>
        </c:dLbls>
        <c:marker val="1"/>
        <c:smooth val="0"/>
        <c:axId val="449029008"/>
        <c:axId val="1"/>
      </c:lineChart>
      <c:catAx>
        <c:axId val="449029008"/>
        <c:scaling>
          <c:orientation val="minMax"/>
        </c:scaling>
        <c:delete val="0"/>
        <c:axPos val="b"/>
        <c:numFmt formatCode="General" sourceLinked="1"/>
        <c:majorTickMark val="none"/>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29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7.8616472914936047E-3"/>
          <c:y val="0.73590611076900792"/>
          <c:w val="0.92924670985454416"/>
          <c:h val="0.25222588473937768"/>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72857983175686E-2"/>
          <c:y val="4.72972972972973E-2"/>
          <c:w val="0.89473854535694097"/>
          <c:h val="0.65540540540540537"/>
        </c:manualLayout>
      </c:layout>
      <c:barChart>
        <c:barDir val="col"/>
        <c:grouping val="stacked"/>
        <c:varyColors val="0"/>
        <c:ser>
          <c:idx val="0"/>
          <c:order val="0"/>
          <c:tx>
            <c:strRef>
              <c:f>'2.1.1.4-график'!$B$5</c:f>
              <c:strCache>
                <c:ptCount val="1"/>
                <c:pt idx="0">
                  <c:v>Үй шаруашылықтарының тұтынуы</c:v>
                </c:pt>
              </c:strCache>
            </c:strRef>
          </c:tx>
          <c:spPr>
            <a:solidFill>
              <a:srgbClr val="FFCC99"/>
            </a:solidFill>
            <a:ln w="25400">
              <a:noFill/>
            </a:ln>
          </c:spPr>
          <c:invertIfNegative val="0"/>
          <c:cat>
            <c:strRef>
              <c:f>'2.1.1.4-график'!$C$4:$H$4</c:f>
              <c:strCache>
                <c:ptCount val="6"/>
                <c:pt idx="0">
                  <c:v>2006</c:v>
                </c:pt>
                <c:pt idx="1">
                  <c:v>2007</c:v>
                </c:pt>
                <c:pt idx="2">
                  <c:v>2008</c:v>
                </c:pt>
                <c:pt idx="3">
                  <c:v>2009</c:v>
                </c:pt>
                <c:pt idx="4">
                  <c:v>2010</c:v>
                </c:pt>
                <c:pt idx="5">
                  <c:v>2011ж. 6 ай</c:v>
                </c:pt>
              </c:strCache>
            </c:strRef>
          </c:cat>
          <c:val>
            <c:numRef>
              <c:f>'2.1.1.4-график'!$C$5:$H$5</c:f>
              <c:numCache>
                <c:formatCode>0.0</c:formatCode>
                <c:ptCount val="6"/>
                <c:pt idx="0">
                  <c:v>6.9053437886807085</c:v>
                </c:pt>
                <c:pt idx="1">
                  <c:v>6.0252438011025431</c:v>
                </c:pt>
                <c:pt idx="2">
                  <c:v>4.4151038329507939</c:v>
                </c:pt>
                <c:pt idx="3">
                  <c:v>-3.0434720588980013E-2</c:v>
                </c:pt>
                <c:pt idx="4">
                  <c:v>6.2128358250606022</c:v>
                </c:pt>
                <c:pt idx="5">
                  <c:v>4.9921917744589361</c:v>
                </c:pt>
              </c:numCache>
            </c:numRef>
          </c:val>
          <c:extLst>
            <c:ext xmlns:c16="http://schemas.microsoft.com/office/drawing/2014/chart" uri="{C3380CC4-5D6E-409C-BE32-E72D297353CC}">
              <c16:uniqueId val="{00000000-31F9-46FE-8E82-6BAED743DB44}"/>
            </c:ext>
          </c:extLst>
        </c:ser>
        <c:ser>
          <c:idx val="1"/>
          <c:order val="1"/>
          <c:tx>
            <c:strRef>
              <c:f>'2.1.1.4-график'!$B$6</c:f>
              <c:strCache>
                <c:ptCount val="1"/>
                <c:pt idx="0">
                  <c:v>Мемлекеттік басқару органдарының тұтынуы</c:v>
                </c:pt>
              </c:strCache>
            </c:strRef>
          </c:tx>
          <c:spPr>
            <a:solidFill>
              <a:srgbClr val="3366FF"/>
            </a:solidFill>
            <a:ln w="25400">
              <a:noFill/>
            </a:ln>
          </c:spPr>
          <c:invertIfNegative val="0"/>
          <c:cat>
            <c:strRef>
              <c:f>'2.1.1.4-график'!$C$4:$H$4</c:f>
              <c:strCache>
                <c:ptCount val="6"/>
                <c:pt idx="0">
                  <c:v>2006</c:v>
                </c:pt>
                <c:pt idx="1">
                  <c:v>2007</c:v>
                </c:pt>
                <c:pt idx="2">
                  <c:v>2008</c:v>
                </c:pt>
                <c:pt idx="3">
                  <c:v>2009</c:v>
                </c:pt>
                <c:pt idx="4">
                  <c:v>2010</c:v>
                </c:pt>
                <c:pt idx="5">
                  <c:v>2011ж. 6 ай</c:v>
                </c:pt>
              </c:strCache>
            </c:strRef>
          </c:cat>
          <c:val>
            <c:numRef>
              <c:f>'2.1.1.4-график'!$C$6:$H$6</c:f>
              <c:numCache>
                <c:formatCode>0.0</c:formatCode>
                <c:ptCount val="6"/>
                <c:pt idx="0">
                  <c:v>0.57609086178872582</c:v>
                </c:pt>
                <c:pt idx="1">
                  <c:v>1.0350495201982264</c:v>
                </c:pt>
                <c:pt idx="2">
                  <c:v>0.16298719279429957</c:v>
                </c:pt>
                <c:pt idx="3">
                  <c:v>0.12212892820749127</c:v>
                </c:pt>
                <c:pt idx="4">
                  <c:v>0.182340008649123</c:v>
                </c:pt>
                <c:pt idx="5">
                  <c:v>0.97553972965665825</c:v>
                </c:pt>
              </c:numCache>
            </c:numRef>
          </c:val>
          <c:extLst>
            <c:ext xmlns:c16="http://schemas.microsoft.com/office/drawing/2014/chart" uri="{C3380CC4-5D6E-409C-BE32-E72D297353CC}">
              <c16:uniqueId val="{00000001-31F9-46FE-8E82-6BAED743DB44}"/>
            </c:ext>
          </c:extLst>
        </c:ser>
        <c:ser>
          <c:idx val="2"/>
          <c:order val="2"/>
          <c:tx>
            <c:strRef>
              <c:f>'2.1.1.4-график'!$B$7</c:f>
              <c:strCache>
                <c:ptCount val="1"/>
                <c:pt idx="0">
                  <c:v>Негізгі капиталдың жалпы жинақталуы</c:v>
                </c:pt>
              </c:strCache>
            </c:strRef>
          </c:tx>
          <c:spPr>
            <a:solidFill>
              <a:srgbClr val="FF0000"/>
            </a:solidFill>
            <a:ln w="25400">
              <a:noFill/>
            </a:ln>
          </c:spPr>
          <c:invertIfNegative val="0"/>
          <c:cat>
            <c:strRef>
              <c:f>'2.1.1.4-график'!$C$4:$H$4</c:f>
              <c:strCache>
                <c:ptCount val="6"/>
                <c:pt idx="0">
                  <c:v>2006</c:v>
                </c:pt>
                <c:pt idx="1">
                  <c:v>2007</c:v>
                </c:pt>
                <c:pt idx="2">
                  <c:v>2008</c:v>
                </c:pt>
                <c:pt idx="3">
                  <c:v>2009</c:v>
                </c:pt>
                <c:pt idx="4">
                  <c:v>2010</c:v>
                </c:pt>
                <c:pt idx="5">
                  <c:v>2011ж. 6 ай</c:v>
                </c:pt>
              </c:strCache>
            </c:strRef>
          </c:cat>
          <c:val>
            <c:numRef>
              <c:f>'2.1.1.4-график'!$C$7:$H$7</c:f>
              <c:numCache>
                <c:formatCode>0.0</c:formatCode>
                <c:ptCount val="6"/>
                <c:pt idx="0">
                  <c:v>5.6511657867804388</c:v>
                </c:pt>
                <c:pt idx="1">
                  <c:v>3.8557958584475056</c:v>
                </c:pt>
                <c:pt idx="2">
                  <c:v>0.24031284882753451</c:v>
                </c:pt>
                <c:pt idx="3">
                  <c:v>0.48387973927997974</c:v>
                </c:pt>
                <c:pt idx="4">
                  <c:v>0.81321395071338609</c:v>
                </c:pt>
                <c:pt idx="5">
                  <c:v>7.2789597007054216E-2</c:v>
                </c:pt>
              </c:numCache>
            </c:numRef>
          </c:val>
          <c:extLst>
            <c:ext xmlns:c16="http://schemas.microsoft.com/office/drawing/2014/chart" uri="{C3380CC4-5D6E-409C-BE32-E72D297353CC}">
              <c16:uniqueId val="{00000002-31F9-46FE-8E82-6BAED743DB44}"/>
            </c:ext>
          </c:extLst>
        </c:ser>
        <c:ser>
          <c:idx val="3"/>
          <c:order val="3"/>
          <c:tx>
            <c:strRef>
              <c:f>'2.1.1.4-график'!$B$8</c:f>
              <c:strCache>
                <c:ptCount val="1"/>
                <c:pt idx="0">
                  <c:v>Қорлардың өзгеруі</c:v>
                </c:pt>
              </c:strCache>
            </c:strRef>
          </c:tx>
          <c:spPr>
            <a:solidFill>
              <a:srgbClr val="993366"/>
            </a:solidFill>
            <a:ln w="25400">
              <a:noFill/>
            </a:ln>
          </c:spPr>
          <c:invertIfNegative val="0"/>
          <c:cat>
            <c:strRef>
              <c:f>'2.1.1.4-график'!$C$4:$H$4</c:f>
              <c:strCache>
                <c:ptCount val="6"/>
                <c:pt idx="0">
                  <c:v>2006</c:v>
                </c:pt>
                <c:pt idx="1">
                  <c:v>2007</c:v>
                </c:pt>
                <c:pt idx="2">
                  <c:v>2008</c:v>
                </c:pt>
                <c:pt idx="3">
                  <c:v>2009</c:v>
                </c:pt>
                <c:pt idx="4">
                  <c:v>2010</c:v>
                </c:pt>
                <c:pt idx="5">
                  <c:v>2011ж. 6 ай</c:v>
                </c:pt>
              </c:strCache>
            </c:strRef>
          </c:cat>
          <c:val>
            <c:numRef>
              <c:f>'2.1.1.4-график'!$C$8:$H$8</c:f>
              <c:numCache>
                <c:formatCode>0.0</c:formatCode>
                <c:ptCount val="6"/>
                <c:pt idx="0">
                  <c:v>-1.5161864081594802</c:v>
                </c:pt>
                <c:pt idx="1">
                  <c:v>2.1094648828844234</c:v>
                </c:pt>
                <c:pt idx="2">
                  <c:v>-5.2463776626029244</c:v>
                </c:pt>
                <c:pt idx="3">
                  <c:v>0.15214017044335071</c:v>
                </c:pt>
                <c:pt idx="4">
                  <c:v>-0.34361642005276555</c:v>
                </c:pt>
                <c:pt idx="5">
                  <c:v>-2.6583723213596859E-2</c:v>
                </c:pt>
              </c:numCache>
            </c:numRef>
          </c:val>
          <c:extLst>
            <c:ext xmlns:c16="http://schemas.microsoft.com/office/drawing/2014/chart" uri="{C3380CC4-5D6E-409C-BE32-E72D297353CC}">
              <c16:uniqueId val="{00000003-31F9-46FE-8E82-6BAED743DB44}"/>
            </c:ext>
          </c:extLst>
        </c:ser>
        <c:ser>
          <c:idx val="4"/>
          <c:order val="4"/>
          <c:tx>
            <c:strRef>
              <c:f>'2.1.1.4-график'!$B$9</c:f>
              <c:strCache>
                <c:ptCount val="1"/>
                <c:pt idx="0">
                  <c:v>Таза экспорт</c:v>
                </c:pt>
              </c:strCache>
            </c:strRef>
          </c:tx>
          <c:spPr>
            <a:solidFill>
              <a:srgbClr val="CC99FF"/>
            </a:solidFill>
            <a:ln w="25400">
              <a:noFill/>
            </a:ln>
          </c:spPr>
          <c:invertIfNegative val="0"/>
          <c:cat>
            <c:strRef>
              <c:f>'2.1.1.4-график'!$C$4:$H$4</c:f>
              <c:strCache>
                <c:ptCount val="6"/>
                <c:pt idx="0">
                  <c:v>2006</c:v>
                </c:pt>
                <c:pt idx="1">
                  <c:v>2007</c:v>
                </c:pt>
                <c:pt idx="2">
                  <c:v>2008</c:v>
                </c:pt>
                <c:pt idx="3">
                  <c:v>2009</c:v>
                </c:pt>
                <c:pt idx="4">
                  <c:v>2010</c:v>
                </c:pt>
                <c:pt idx="5">
                  <c:v>2011ж. 6 ай</c:v>
                </c:pt>
              </c:strCache>
            </c:strRef>
          </c:cat>
          <c:val>
            <c:numRef>
              <c:f>'2.1.1.4-график'!$C$9:$H$9</c:f>
              <c:numCache>
                <c:formatCode>0.0</c:formatCode>
                <c:ptCount val="6"/>
                <c:pt idx="0">
                  <c:v>-1.0361639070613573</c:v>
                </c:pt>
                <c:pt idx="1">
                  <c:v>-4.2235698937460855</c:v>
                </c:pt>
                <c:pt idx="2">
                  <c:v>4.1879510831175972</c:v>
                </c:pt>
                <c:pt idx="3">
                  <c:v>0.39516102430052535</c:v>
                </c:pt>
                <c:pt idx="4">
                  <c:v>0.34072061959866412</c:v>
                </c:pt>
                <c:pt idx="5">
                  <c:v>0.84073888879135994</c:v>
                </c:pt>
              </c:numCache>
            </c:numRef>
          </c:val>
          <c:extLst>
            <c:ext xmlns:c16="http://schemas.microsoft.com/office/drawing/2014/chart" uri="{C3380CC4-5D6E-409C-BE32-E72D297353CC}">
              <c16:uniqueId val="{00000004-31F9-46FE-8E82-6BAED743DB44}"/>
            </c:ext>
          </c:extLst>
        </c:ser>
        <c:dLbls>
          <c:showLegendKey val="0"/>
          <c:showVal val="0"/>
          <c:showCatName val="0"/>
          <c:showSerName val="0"/>
          <c:showPercent val="0"/>
          <c:showBubbleSize val="0"/>
        </c:dLbls>
        <c:gapWidth val="100"/>
        <c:overlap val="100"/>
        <c:axId val="403290424"/>
        <c:axId val="1"/>
      </c:barChart>
      <c:lineChart>
        <c:grouping val="standard"/>
        <c:varyColors val="0"/>
        <c:ser>
          <c:idx val="5"/>
          <c:order val="5"/>
          <c:tx>
            <c:strRef>
              <c:f>'2.1.1.4-график'!$B$10</c:f>
              <c:strCache>
                <c:ptCount val="1"/>
                <c:pt idx="0">
                  <c:v>ЖІӨ нақты өсуі</c:v>
                </c:pt>
              </c:strCache>
            </c:strRef>
          </c:tx>
          <c:spPr>
            <a:ln w="25400">
              <a:solidFill>
                <a:srgbClr val="800000"/>
              </a:solidFill>
              <a:prstDash val="solid"/>
            </a:ln>
          </c:spPr>
          <c:marker>
            <c:symbol val="circle"/>
            <c:size val="7"/>
            <c:spPr>
              <a:solidFill>
                <a:srgbClr val="800000"/>
              </a:solidFill>
              <a:ln>
                <a:solidFill>
                  <a:srgbClr val="800000"/>
                </a:solidFill>
                <a:prstDash val="solid"/>
              </a:ln>
            </c:spPr>
          </c:marker>
          <c:cat>
            <c:strRef>
              <c:f>'2.1.1.4-график'!$C$4:$H$4</c:f>
              <c:strCache>
                <c:ptCount val="6"/>
                <c:pt idx="0">
                  <c:v>2006</c:v>
                </c:pt>
                <c:pt idx="1">
                  <c:v>2007</c:v>
                </c:pt>
                <c:pt idx="2">
                  <c:v>2008</c:v>
                </c:pt>
                <c:pt idx="3">
                  <c:v>2009</c:v>
                </c:pt>
                <c:pt idx="4">
                  <c:v>2010</c:v>
                </c:pt>
                <c:pt idx="5">
                  <c:v>2011ж. 6 ай</c:v>
                </c:pt>
              </c:strCache>
            </c:strRef>
          </c:cat>
          <c:val>
            <c:numRef>
              <c:f>'2.1.1.4-график'!$C$10:$H$10</c:f>
              <c:numCache>
                <c:formatCode>0.0</c:formatCode>
                <c:ptCount val="6"/>
                <c:pt idx="0">
                  <c:v>10.69959978920491</c:v>
                </c:pt>
                <c:pt idx="1">
                  <c:v>8.9219252066550041</c:v>
                </c:pt>
                <c:pt idx="2">
                  <c:v>3.3154583957229136</c:v>
                </c:pt>
                <c:pt idx="3">
                  <c:v>1.179799547635966</c:v>
                </c:pt>
                <c:pt idx="4">
                  <c:v>7.3</c:v>
                </c:pt>
                <c:pt idx="5">
                  <c:v>7</c:v>
                </c:pt>
              </c:numCache>
            </c:numRef>
          </c:val>
          <c:smooth val="0"/>
          <c:extLst>
            <c:ext xmlns:c16="http://schemas.microsoft.com/office/drawing/2014/chart" uri="{C3380CC4-5D6E-409C-BE32-E72D297353CC}">
              <c16:uniqueId val="{00000005-31F9-46FE-8E82-6BAED743DB44}"/>
            </c:ext>
          </c:extLst>
        </c:ser>
        <c:dLbls>
          <c:showLegendKey val="0"/>
          <c:showVal val="0"/>
          <c:showCatName val="0"/>
          <c:showSerName val="0"/>
          <c:showPercent val="0"/>
          <c:showBubbleSize val="0"/>
        </c:dLbls>
        <c:marker val="1"/>
        <c:smooth val="0"/>
        <c:axId val="403290424"/>
        <c:axId val="1"/>
      </c:lineChart>
      <c:catAx>
        <c:axId val="403290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6"/>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6525096525096523E-3"/>
              <c:y val="0.367892976588628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3290424"/>
        <c:crosses val="autoZero"/>
        <c:crossBetween val="between"/>
        <c:majorUnit val="3"/>
      </c:valAx>
      <c:spPr>
        <a:solidFill>
          <a:srgbClr val="FFFFFF"/>
        </a:solidFill>
        <a:ln w="25400">
          <a:noFill/>
        </a:ln>
      </c:spPr>
    </c:plotArea>
    <c:legend>
      <c:legendPos val="b"/>
      <c:legendEntry>
        <c:idx val="3"/>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9.7466072478969608E-3"/>
          <c:y val="0.77364864864864868"/>
          <c:w val="0.98245801058801363"/>
          <c:h val="0.2162162162162162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v>Cредняя задолженность перед банками на 1 предпрятие, тыс. тг.</c:v>
          </c:tx>
          <c:spPr>
            <a:gradFill rotWithShape="0">
              <a:gsLst>
                <a:gs pos="0">
                  <a:srgbClr val="3366FF"/>
                </a:gs>
                <a:gs pos="100000">
                  <a:srgbClr val="3366FF">
                    <a:gamma/>
                    <a:shade val="71373"/>
                    <a:invGamma/>
                  </a:srgbClr>
                </a:gs>
              </a:gsLst>
              <a:lin ang="5400000" scaled="1"/>
            </a:gradFill>
            <a:ln w="25400">
              <a:noFill/>
            </a:ln>
          </c:spPr>
          <c:invertIfNegative val="0"/>
          <c:val>
            <c:numLit>
              <c:formatCode>General</c:formatCode>
              <c:ptCount val="6"/>
              <c:pt idx="0">
                <c:v>632105.04685714282</c:v>
              </c:pt>
              <c:pt idx="1">
                <c:v>564720.53356086463</c:v>
              </c:pt>
              <c:pt idx="2">
                <c:v>468060.39452679589</c:v>
              </c:pt>
              <c:pt idx="3">
                <c:v>608430.03529411799</c:v>
              </c:pt>
              <c:pt idx="4">
                <c:v>542103.76162097731</c:v>
              </c:pt>
              <c:pt idx="5">
                <c:v>487530.8176733781</c:v>
              </c:pt>
            </c:numLit>
          </c:val>
          <c:extLst>
            <c:ext xmlns:c16="http://schemas.microsoft.com/office/drawing/2014/chart" uri="{C3380CC4-5D6E-409C-BE32-E72D297353CC}">
              <c16:uniqueId val="{00000000-A922-497E-92C4-B7DD4DF95E99}"/>
            </c:ext>
          </c:extLst>
        </c:ser>
        <c:dLbls>
          <c:showLegendKey val="0"/>
          <c:showVal val="0"/>
          <c:showCatName val="0"/>
          <c:showSerName val="0"/>
          <c:showPercent val="0"/>
          <c:showBubbleSize val="0"/>
        </c:dLbls>
        <c:gapWidth val="200"/>
        <c:axId val="3"/>
        <c:axId val="4"/>
      </c:barChart>
      <c:lineChart>
        <c:grouping val="standard"/>
        <c:varyColors val="0"/>
        <c:ser>
          <c:idx val="0"/>
          <c:order val="0"/>
          <c:tx>
            <c:v>Задолженность перед банками по группе_Ликвидность+ROE+Левередж</c:v>
          </c:tx>
          <c:spPr>
            <a:ln w="38100">
              <a:solidFill>
                <a:srgbClr val="00FFFF"/>
              </a:solidFill>
              <a:prstDash val="solid"/>
            </a:ln>
          </c:spPr>
          <c:marker>
            <c:symbol val="diamond"/>
            <c:size val="5"/>
            <c:spPr>
              <a:solidFill>
                <a:srgbClr val="00FFFF"/>
              </a:solidFill>
              <a:ln>
                <a:solidFill>
                  <a:srgbClr val="00FFFF"/>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2.7311504949212126E-2</c:v>
              </c:pt>
              <c:pt idx="1">
                <c:v>1.384975451055713E-2</c:v>
              </c:pt>
              <c:pt idx="2">
                <c:v>9.4691959274853122E-3</c:v>
              </c:pt>
              <c:pt idx="3">
                <c:v>2.2954290333759318E-2</c:v>
              </c:pt>
              <c:pt idx="4">
                <c:v>2.5283111889928975E-2</c:v>
              </c:pt>
              <c:pt idx="5">
                <c:v>1.0180507104065926E-2</c:v>
              </c:pt>
            </c:numLit>
          </c:val>
          <c:smooth val="0"/>
          <c:extLst>
            <c:ext xmlns:c16="http://schemas.microsoft.com/office/drawing/2014/chart" uri="{C3380CC4-5D6E-409C-BE32-E72D297353CC}">
              <c16:uniqueId val="{00000001-A922-497E-92C4-B7DD4DF95E99}"/>
            </c:ext>
          </c:extLst>
        </c:ser>
        <c:ser>
          <c:idx val="1"/>
          <c:order val="1"/>
          <c:tx>
            <c:v>Задолженность по группе_(Ликвидность+ROE)+(ROE+Левередж)+(Ликвидность+Левередж)</c:v>
          </c:tx>
          <c:spPr>
            <a:ln w="38100">
              <a:solidFill>
                <a:srgbClr val="FF99CC"/>
              </a:solidFill>
              <a:prstDash val="solid"/>
            </a:ln>
          </c:spPr>
          <c:marker>
            <c:symbol val="square"/>
            <c:size val="5"/>
            <c:spPr>
              <a:solidFill>
                <a:srgbClr val="FF99CC"/>
              </a:solidFill>
              <a:ln>
                <a:solidFill>
                  <a:srgbClr val="FF99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0.16397154260893568</c:v>
              </c:pt>
              <c:pt idx="1">
                <c:v>0.14270411187800397</c:v>
              </c:pt>
              <c:pt idx="2">
                <c:v>0.11930315956083599</c:v>
              </c:pt>
              <c:pt idx="3">
                <c:v>0.14189513563549699</c:v>
              </c:pt>
              <c:pt idx="4">
                <c:v>0.125105777584609</c:v>
              </c:pt>
              <c:pt idx="5">
                <c:v>0.1139124410880306</c:v>
              </c:pt>
            </c:numLit>
          </c:val>
          <c:smooth val="0"/>
          <c:extLst>
            <c:ext xmlns:c16="http://schemas.microsoft.com/office/drawing/2014/chart" uri="{C3380CC4-5D6E-409C-BE32-E72D297353CC}">
              <c16:uniqueId val="{00000002-A922-497E-92C4-B7DD4DF95E99}"/>
            </c:ext>
          </c:extLst>
        </c:ser>
        <c:ser>
          <c:idx val="2"/>
          <c:order val="2"/>
          <c:tx>
            <c:v>Количество предприятий по группе_Ликвидность+ROE+Левередж </c:v>
          </c:tx>
          <c:spPr>
            <a:ln w="38100">
              <a:solidFill>
                <a:srgbClr val="CCFFCC"/>
              </a:solidFill>
              <a:prstDash val="solid"/>
            </a:ln>
          </c:spPr>
          <c:marker>
            <c:symbol val="diamond"/>
            <c:size val="5"/>
            <c:spPr>
              <a:solidFill>
                <a:srgbClr val="CCFFCC"/>
              </a:solidFill>
              <a:ln>
                <a:solidFill>
                  <a:srgbClr val="CCFF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3.0517380759902991E-2</c:v>
              </c:pt>
              <c:pt idx="1">
                <c:v>2.1634615384615384E-2</c:v>
              </c:pt>
              <c:pt idx="2">
                <c:v>2.2433988485209451E-2</c:v>
              </c:pt>
              <c:pt idx="3">
                <c:v>2.4865725084543464E-2</c:v>
              </c:pt>
              <c:pt idx="4">
                <c:v>3.2859146463634539E-2</c:v>
              </c:pt>
              <c:pt idx="5">
                <c:v>2.7506827936012484E-2</c:v>
              </c:pt>
            </c:numLit>
          </c:val>
          <c:smooth val="0"/>
          <c:extLst>
            <c:ext xmlns:c16="http://schemas.microsoft.com/office/drawing/2014/chart" uri="{C3380CC4-5D6E-409C-BE32-E72D297353CC}">
              <c16:uniqueId val="{00000003-A922-497E-92C4-B7DD4DF95E99}"/>
            </c:ext>
          </c:extLst>
        </c:ser>
        <c:ser>
          <c:idx val="3"/>
          <c:order val="3"/>
          <c:tx>
            <c:v>Количество предприятий по группе_(Ликвидность+ROE)+(ROE+Левередж)+(Ликвидность+Левередж)</c:v>
          </c:tx>
          <c:spPr>
            <a:ln w="38100">
              <a:solidFill>
                <a:srgbClr val="969696"/>
              </a:solidFill>
              <a:prstDash val="solid"/>
            </a:ln>
          </c:spPr>
          <c:marker>
            <c:symbol val="triangle"/>
            <c:size val="5"/>
            <c:spPr>
              <a:solidFill>
                <a:srgbClr val="969696"/>
              </a:solidFill>
              <a:ln>
                <a:solidFill>
                  <a:srgbClr val="969696"/>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0.17683912691996767</c:v>
              </c:pt>
              <c:pt idx="1">
                <c:v>0.17608173076923078</c:v>
              </c:pt>
              <c:pt idx="2">
                <c:v>0.17411157434981139</c:v>
              </c:pt>
              <c:pt idx="3">
                <c:v>0.16908693057489557</c:v>
              </c:pt>
              <c:pt idx="4">
                <c:v>0.16810258465237427</c:v>
              </c:pt>
              <c:pt idx="5">
                <c:v>0.17440499414748342</c:v>
              </c:pt>
            </c:numLit>
          </c:val>
          <c:smooth val="0"/>
          <c:extLst>
            <c:ext xmlns:c16="http://schemas.microsoft.com/office/drawing/2014/chart" uri="{C3380CC4-5D6E-409C-BE32-E72D297353CC}">
              <c16:uniqueId val="{00000004-A922-497E-92C4-B7DD4DF95E99}"/>
            </c:ext>
          </c:extLst>
        </c:ser>
        <c:dLbls>
          <c:showLegendKey val="0"/>
          <c:showVal val="0"/>
          <c:showCatName val="0"/>
          <c:showSerName val="0"/>
          <c:showPercent val="0"/>
          <c:showBubbleSize val="0"/>
        </c:dLbls>
        <c:marker val="1"/>
        <c:smooth val="0"/>
        <c:axId val="449033928"/>
        <c:axId val="1"/>
      </c:lineChart>
      <c:catAx>
        <c:axId val="449033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44903392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v>Сельское хозяйство</c:v>
          </c:tx>
          <c:spPr>
            <a:solidFill>
              <a:srgbClr val="9999FF"/>
            </a:solidFill>
            <a:ln w="12700">
              <a:solidFill>
                <a:srgbClr val="000000"/>
              </a:solidFill>
              <a:prstDash val="solid"/>
            </a:ln>
          </c:spPr>
          <c:invertIfNegative val="0"/>
          <c:xVal>
            <c:numLit>
              <c:formatCode>General</c:formatCode>
              <c:ptCount val="1"/>
              <c:pt idx="0">
                <c:v>-1.6563934476702111E-2</c:v>
              </c:pt>
            </c:numLit>
          </c:xVal>
          <c:yVal>
            <c:numLit>
              <c:formatCode>General</c:formatCode>
              <c:ptCount val="1"/>
              <c:pt idx="0">
                <c:v>2.6047132537886344</c:v>
              </c:pt>
            </c:numLit>
          </c:yVal>
          <c:bubbleSize>
            <c:numLit>
              <c:formatCode>General</c:formatCode>
              <c:ptCount val="1"/>
              <c:pt idx="0">
                <c:v>1.0529149482517803</c:v>
              </c:pt>
            </c:numLit>
          </c:bubbleSize>
          <c:bubble3D val="0"/>
          <c:extLst>
            <c:ext xmlns:c16="http://schemas.microsoft.com/office/drawing/2014/chart" uri="{C3380CC4-5D6E-409C-BE32-E72D297353CC}">
              <c16:uniqueId val="{00000000-1E9E-4660-8FCF-05E54ADB4F26}"/>
            </c:ext>
          </c:extLst>
        </c:ser>
        <c:ser>
          <c:idx val="2"/>
          <c:order val="1"/>
          <c:tx>
            <c:v>Промышленность</c:v>
          </c:tx>
          <c:spPr>
            <a:solidFill>
              <a:srgbClr val="FFFFCC"/>
            </a:solidFill>
            <a:ln w="12700">
              <a:solidFill>
                <a:srgbClr val="000000"/>
              </a:solidFill>
              <a:prstDash val="solid"/>
            </a:ln>
          </c:spPr>
          <c:invertIfNegative val="0"/>
          <c:xVal>
            <c:numLit>
              <c:formatCode>General</c:formatCode>
              <c:ptCount val="1"/>
              <c:pt idx="0">
                <c:v>0.25406949473716511</c:v>
              </c:pt>
            </c:numLit>
          </c:xVal>
          <c:yVal>
            <c:numLit>
              <c:formatCode>General</c:formatCode>
              <c:ptCount val="1"/>
              <c:pt idx="0">
                <c:v>0.80934888809810646</c:v>
              </c:pt>
            </c:numLit>
          </c:yVal>
          <c:bubbleSize>
            <c:numLit>
              <c:formatCode>General</c:formatCode>
              <c:ptCount val="1"/>
              <c:pt idx="0">
                <c:v>1.6956203978208437</c:v>
              </c:pt>
            </c:numLit>
          </c:bubbleSize>
          <c:bubble3D val="0"/>
          <c:extLst>
            <c:ext xmlns:c16="http://schemas.microsoft.com/office/drawing/2014/chart" uri="{C3380CC4-5D6E-409C-BE32-E72D297353CC}">
              <c16:uniqueId val="{00000001-1E9E-4660-8FCF-05E54ADB4F26}"/>
            </c:ext>
          </c:extLst>
        </c:ser>
        <c:ser>
          <c:idx val="4"/>
          <c:order val="2"/>
          <c:tx>
            <c:v>Строительство</c:v>
          </c:tx>
          <c:spPr>
            <a:solidFill>
              <a:srgbClr val="660066"/>
            </a:solidFill>
            <a:ln w="12700">
              <a:solidFill>
                <a:srgbClr val="000000"/>
              </a:solidFill>
              <a:prstDash val="solid"/>
            </a:ln>
          </c:spPr>
          <c:invertIfNegative val="0"/>
          <c:xVal>
            <c:numLit>
              <c:formatCode>General</c:formatCode>
              <c:ptCount val="1"/>
              <c:pt idx="0">
                <c:v>8.9901362067877896E-2</c:v>
              </c:pt>
            </c:numLit>
          </c:xVal>
          <c:yVal>
            <c:numLit>
              <c:formatCode>General</c:formatCode>
              <c:ptCount val="1"/>
              <c:pt idx="0">
                <c:v>8.0452704039633343</c:v>
              </c:pt>
            </c:numLit>
          </c:yVal>
          <c:bubbleSize>
            <c:numLit>
              <c:formatCode>General</c:formatCode>
              <c:ptCount val="1"/>
              <c:pt idx="0">
                <c:v>1.0727968054335439</c:v>
              </c:pt>
            </c:numLit>
          </c:bubbleSize>
          <c:bubble3D val="0"/>
          <c:extLst>
            <c:ext xmlns:c16="http://schemas.microsoft.com/office/drawing/2014/chart" uri="{C3380CC4-5D6E-409C-BE32-E72D297353CC}">
              <c16:uniqueId val="{00000002-1E9E-4660-8FCF-05E54ADB4F26}"/>
            </c:ext>
          </c:extLst>
        </c:ser>
        <c:ser>
          <c:idx val="5"/>
          <c:order val="3"/>
          <c:tx>
            <c:v>Торговля</c:v>
          </c:tx>
          <c:spPr>
            <a:solidFill>
              <a:srgbClr val="FF8080"/>
            </a:solidFill>
            <a:ln w="12700">
              <a:solidFill>
                <a:srgbClr val="000000"/>
              </a:solidFill>
              <a:prstDash val="solid"/>
            </a:ln>
          </c:spPr>
          <c:invertIfNegative val="0"/>
          <c:xVal>
            <c:numLit>
              <c:formatCode>General</c:formatCode>
              <c:ptCount val="1"/>
              <c:pt idx="0">
                <c:v>0.10600220066137103</c:v>
              </c:pt>
            </c:numLit>
          </c:xVal>
          <c:yVal>
            <c:numLit>
              <c:formatCode>General</c:formatCode>
              <c:ptCount val="1"/>
              <c:pt idx="0">
                <c:v>2.6528197094936088</c:v>
              </c:pt>
            </c:numLit>
          </c:yVal>
          <c:bubbleSize>
            <c:numLit>
              <c:formatCode>General</c:formatCode>
              <c:ptCount val="1"/>
              <c:pt idx="0">
                <c:v>1.3437628753456075</c:v>
              </c:pt>
            </c:numLit>
          </c:bubbleSize>
          <c:bubble3D val="0"/>
          <c:extLst>
            <c:ext xmlns:c16="http://schemas.microsoft.com/office/drawing/2014/chart" uri="{C3380CC4-5D6E-409C-BE32-E72D297353CC}">
              <c16:uniqueId val="{00000003-1E9E-4660-8FCF-05E54ADB4F26}"/>
            </c:ext>
          </c:extLst>
        </c:ser>
        <c:ser>
          <c:idx val="6"/>
          <c:order val="4"/>
          <c:tx>
            <c:v>Гостиницы и рестораны</c:v>
          </c:tx>
          <c:spPr>
            <a:solidFill>
              <a:srgbClr val="0066CC"/>
            </a:solidFill>
            <a:ln w="12700">
              <a:solidFill>
                <a:srgbClr val="000000"/>
              </a:solidFill>
              <a:prstDash val="solid"/>
            </a:ln>
          </c:spPr>
          <c:invertIfNegative val="0"/>
          <c:xVal>
            <c:numLit>
              <c:formatCode>General</c:formatCode>
              <c:ptCount val="1"/>
              <c:pt idx="0">
                <c:v>4.4294256988217075E-2</c:v>
              </c:pt>
            </c:numLit>
          </c:xVal>
          <c:yVal>
            <c:numLit>
              <c:formatCode>General</c:formatCode>
              <c:ptCount val="1"/>
              <c:pt idx="0">
                <c:v>1.9055017782003629</c:v>
              </c:pt>
            </c:numLit>
          </c:yVal>
          <c:bubbleSize>
            <c:numLit>
              <c:formatCode>General</c:formatCode>
              <c:ptCount val="1"/>
              <c:pt idx="0">
                <c:v>1.2040574572869229</c:v>
              </c:pt>
            </c:numLit>
          </c:bubbleSize>
          <c:bubble3D val="0"/>
          <c:extLst>
            <c:ext xmlns:c16="http://schemas.microsoft.com/office/drawing/2014/chart" uri="{C3380CC4-5D6E-409C-BE32-E72D297353CC}">
              <c16:uniqueId val="{00000004-1E9E-4660-8FCF-05E54ADB4F26}"/>
            </c:ext>
          </c:extLst>
        </c:ser>
        <c:ser>
          <c:idx val="7"/>
          <c:order val="5"/>
          <c:tx>
            <c:v>Транспорт и связь</c:v>
          </c:tx>
          <c:spPr>
            <a:solidFill>
              <a:srgbClr val="00FF00"/>
            </a:solidFill>
            <a:ln w="12700">
              <a:solidFill>
                <a:srgbClr val="000000"/>
              </a:solidFill>
              <a:prstDash val="solid"/>
            </a:ln>
          </c:spPr>
          <c:invertIfNegative val="1"/>
          <c:xVal>
            <c:numLit>
              <c:formatCode>General</c:formatCode>
              <c:ptCount val="1"/>
              <c:pt idx="0">
                <c:v>7.5577786260549354E-2</c:v>
              </c:pt>
            </c:numLit>
          </c:xVal>
          <c:yVal>
            <c:numLit>
              <c:formatCode>General</c:formatCode>
              <c:ptCount val="1"/>
              <c:pt idx="0">
                <c:v>1.1260980792801467</c:v>
              </c:pt>
            </c:numLit>
          </c:yVal>
          <c:bubbleSize>
            <c:numLit>
              <c:formatCode>General</c:formatCode>
              <c:ptCount val="1"/>
              <c:pt idx="0">
                <c:v>1.4189049061151549</c:v>
              </c:pt>
            </c:numLit>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1E9E-4660-8FCF-05E54ADB4F26}"/>
            </c:ext>
          </c:extLst>
        </c:ser>
        <c:ser>
          <c:idx val="8"/>
          <c:order val="6"/>
          <c:tx>
            <c:v>Операции с недвижимым имуществом, аренда и предоставление услуг потребителям</c:v>
          </c:tx>
          <c:spPr>
            <a:solidFill>
              <a:srgbClr val="000080"/>
            </a:solidFill>
            <a:ln w="12700">
              <a:solidFill>
                <a:srgbClr val="000000"/>
              </a:solidFill>
              <a:prstDash val="solid"/>
            </a:ln>
          </c:spPr>
          <c:invertIfNegative val="0"/>
          <c:xVal>
            <c:numLit>
              <c:formatCode>General</c:formatCode>
              <c:ptCount val="1"/>
              <c:pt idx="0">
                <c:v>1.2291675408042484E-2</c:v>
              </c:pt>
            </c:numLit>
          </c:xVal>
          <c:yVal>
            <c:numLit>
              <c:formatCode>General</c:formatCode>
              <c:ptCount val="1"/>
              <c:pt idx="0">
                <c:v>11.90678559736147</c:v>
              </c:pt>
            </c:numLit>
          </c:yVal>
          <c:bubbleSize>
            <c:numLit>
              <c:formatCode>General</c:formatCode>
              <c:ptCount val="1"/>
              <c:pt idx="0">
                <c:v>1.0074755604643308</c:v>
              </c:pt>
            </c:numLit>
          </c:bubbleSize>
          <c:bubble3D val="0"/>
          <c:extLst>
            <c:ext xmlns:c16="http://schemas.microsoft.com/office/drawing/2014/chart" uri="{C3380CC4-5D6E-409C-BE32-E72D297353CC}">
              <c16:uniqueId val="{00000006-1E9E-4660-8FCF-05E54ADB4F26}"/>
            </c:ext>
          </c:extLst>
        </c:ser>
        <c:dLbls>
          <c:showLegendKey val="0"/>
          <c:showVal val="0"/>
          <c:showCatName val="0"/>
          <c:showSerName val="0"/>
          <c:showPercent val="0"/>
          <c:showBubbleSize val="0"/>
        </c:dLbls>
        <c:bubbleScale val="100"/>
        <c:showNegBubbles val="0"/>
        <c:sizeRepresents val="w"/>
        <c:axId val="449042784"/>
        <c:axId val="1"/>
      </c:bubbleChart>
      <c:valAx>
        <c:axId val="449042784"/>
        <c:scaling>
          <c:orientation val="minMax"/>
          <c:max val="0.27700000000000002"/>
          <c:min val="-3.2000000000000001E-2"/>
        </c:scaling>
        <c:delete val="0"/>
        <c:axPos val="b"/>
        <c:title>
          <c:tx>
            <c:rich>
              <a:bodyPr/>
              <a:lstStyle/>
              <a:p>
                <a:pPr>
                  <a:defRPr sz="200" b="1" i="0" u="none" strike="noStrike" baseline="0">
                    <a:solidFill>
                      <a:srgbClr val="000000"/>
                    </a:solidFill>
                    <a:latin typeface="Arial Cyr"/>
                    <a:ea typeface="Arial Cyr"/>
                    <a:cs typeface="Arial Cyr"/>
                  </a:defRPr>
                </a:pPr>
                <a:r>
                  <a:rPr lang="en-US"/>
                  <a:t>ROA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200" b="1" i="0" u="none" strike="noStrike" baseline="0">
                    <a:solidFill>
                      <a:srgbClr val="000000"/>
                    </a:solidFill>
                    <a:latin typeface="Arial Cyr"/>
                    <a:ea typeface="Arial Cyr"/>
                    <a:cs typeface="Arial Cyr"/>
                  </a:defRPr>
                </a:pPr>
                <a:r>
                  <a:rPr lang="en-US"/>
                  <a:t>Leverage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449042784"/>
        <c:crossesAt val="-5"/>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'4-бокс 2-график'!$B$6</c:f>
              <c:strCache>
                <c:ptCount val="1"/>
                <c:pt idx="0">
                  <c:v>Өнеркәсіп</c:v>
                </c:pt>
              </c:strCache>
            </c:strRef>
          </c:tx>
          <c:spPr>
            <a:solidFill>
              <a:srgbClr val="9999FF"/>
            </a:solidFill>
            <a:ln w="12700">
              <a:solidFill>
                <a:srgbClr val="000000"/>
              </a:solidFill>
              <a:prstDash val="solid"/>
            </a:ln>
          </c:spPr>
          <c:invertIfNegative val="0"/>
          <c:xVal>
            <c:numRef>
              <c:f>'4-бокс 2-график'!$C$6</c:f>
              <c:numCache>
                <c:formatCode>0.00</c:formatCode>
                <c:ptCount val="1"/>
                <c:pt idx="0">
                  <c:v>0.38585602569234401</c:v>
                </c:pt>
              </c:numCache>
            </c:numRef>
          </c:xVal>
          <c:yVal>
            <c:numRef>
              <c:f>'4-бокс 2-график'!$E$6</c:f>
              <c:numCache>
                <c:formatCode>0.00</c:formatCode>
                <c:ptCount val="1"/>
                <c:pt idx="0">
                  <c:v>29.957190249928885</c:v>
                </c:pt>
              </c:numCache>
            </c:numRef>
          </c:yVal>
          <c:bubbleSize>
            <c:numRef>
              <c:f>'4-бокс 2-график'!$D$6</c:f>
              <c:numCache>
                <c:formatCode>0.00</c:formatCode>
                <c:ptCount val="1"/>
                <c:pt idx="0">
                  <c:v>0.64024562673287255</c:v>
                </c:pt>
              </c:numCache>
            </c:numRef>
          </c:bubbleSize>
          <c:bubble3D val="0"/>
          <c:extLst>
            <c:ext xmlns:c16="http://schemas.microsoft.com/office/drawing/2014/chart" uri="{C3380CC4-5D6E-409C-BE32-E72D297353CC}">
              <c16:uniqueId val="{00000000-E8E8-4EB5-900D-8D90F9C01ABC}"/>
            </c:ext>
          </c:extLst>
        </c:ser>
        <c:ser>
          <c:idx val="1"/>
          <c:order val="1"/>
          <c:tx>
            <c:strRef>
              <c:f>'4-бокс 2-график'!$B$7</c:f>
              <c:strCache>
                <c:ptCount val="1"/>
                <c:pt idx="0">
                  <c:v>Тау-кен өндіру өнеркәсіәбі</c:v>
                </c:pt>
              </c:strCache>
            </c:strRef>
          </c:tx>
          <c:spPr>
            <a:solidFill>
              <a:srgbClr val="FF00FF"/>
            </a:solidFill>
            <a:ln w="12700">
              <a:solidFill>
                <a:srgbClr val="000000"/>
              </a:solidFill>
              <a:prstDash val="solid"/>
            </a:ln>
          </c:spPr>
          <c:invertIfNegative val="1"/>
          <c:xVal>
            <c:numRef>
              <c:f>'4-бокс 2-график'!$C$7</c:f>
              <c:numCache>
                <c:formatCode>0.00</c:formatCode>
                <c:ptCount val="1"/>
                <c:pt idx="0">
                  <c:v>-0.4963874076405671</c:v>
                </c:pt>
              </c:numCache>
            </c:numRef>
          </c:xVal>
          <c:yVal>
            <c:numRef>
              <c:f>'4-бокс 2-график'!$E$7</c:f>
              <c:numCache>
                <c:formatCode>0.00</c:formatCode>
                <c:ptCount val="1"/>
                <c:pt idx="0">
                  <c:v>-20.279886451874653</c:v>
                </c:pt>
              </c:numCache>
            </c:numRef>
          </c:yVal>
          <c:bubbleSize>
            <c:numRef>
              <c:f>'4-бокс 2-график'!$D$7</c:f>
              <c:numCache>
                <c:formatCode>0.00</c:formatCode>
                <c:ptCount val="1"/>
                <c:pt idx="0">
                  <c:v>0.64026905005235224</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E8E8-4EB5-900D-8D90F9C01ABC}"/>
            </c:ext>
          </c:extLst>
        </c:ser>
        <c:ser>
          <c:idx val="2"/>
          <c:order val="2"/>
          <c:tx>
            <c:strRef>
              <c:f>'4-бокс 2-график'!$B$8</c:f>
              <c:strCache>
                <c:ptCount val="1"/>
                <c:pt idx="0">
                  <c:v>Өңдеуші өнеркәсіп</c:v>
                </c:pt>
              </c:strCache>
            </c:strRef>
          </c:tx>
          <c:spPr>
            <a:solidFill>
              <a:srgbClr val="FFFFCC"/>
            </a:solidFill>
            <a:ln w="12700">
              <a:solidFill>
                <a:srgbClr val="000000"/>
              </a:solidFill>
              <a:prstDash val="solid"/>
            </a:ln>
          </c:spPr>
          <c:invertIfNegative val="0"/>
          <c:xVal>
            <c:numRef>
              <c:f>'4-бокс 2-график'!$C$8</c:f>
              <c:numCache>
                <c:formatCode>0.00</c:formatCode>
                <c:ptCount val="1"/>
                <c:pt idx="0">
                  <c:v>4.4730662593110426E-2</c:v>
                </c:pt>
              </c:numCache>
            </c:numRef>
          </c:xVal>
          <c:yVal>
            <c:numRef>
              <c:f>'4-бокс 2-график'!$E$8</c:f>
              <c:numCache>
                <c:formatCode>0.00</c:formatCode>
                <c:ptCount val="1"/>
                <c:pt idx="0">
                  <c:v>26.532273240188886</c:v>
                </c:pt>
              </c:numCache>
            </c:numRef>
          </c:yVal>
          <c:bubbleSize>
            <c:numRef>
              <c:f>'4-бокс 2-график'!$D$8</c:f>
              <c:numCache>
                <c:formatCode>0.00</c:formatCode>
                <c:ptCount val="1"/>
                <c:pt idx="0">
                  <c:v>0.67148400348603332</c:v>
                </c:pt>
              </c:numCache>
            </c:numRef>
          </c:bubbleSize>
          <c:bubble3D val="0"/>
          <c:extLst>
            <c:ext xmlns:c16="http://schemas.microsoft.com/office/drawing/2014/chart" uri="{C3380CC4-5D6E-409C-BE32-E72D297353CC}">
              <c16:uniqueId val="{00000002-E8E8-4EB5-900D-8D90F9C01ABC}"/>
            </c:ext>
          </c:extLst>
        </c:ser>
        <c:ser>
          <c:idx val="3"/>
          <c:order val="3"/>
          <c:tx>
            <c:strRef>
              <c:f>'4-бокс 2-график'!$B$15</c:f>
              <c:strCache>
                <c:ptCount val="1"/>
                <c:pt idx="0">
                  <c:v>Жылжымайтын мүлікпен операциялар</c:v>
                </c:pt>
              </c:strCache>
            </c:strRef>
          </c:tx>
          <c:spPr>
            <a:solidFill>
              <a:srgbClr val="CCFFFF"/>
            </a:solidFill>
            <a:ln w="12700">
              <a:solidFill>
                <a:srgbClr val="000000"/>
              </a:solidFill>
              <a:prstDash val="solid"/>
            </a:ln>
          </c:spPr>
          <c:invertIfNegative val="0"/>
          <c:xVal>
            <c:numRef>
              <c:f>'4-бокс 2-график'!$C$15</c:f>
              <c:numCache>
                <c:formatCode>0.00</c:formatCode>
                <c:ptCount val="1"/>
                <c:pt idx="0">
                  <c:v>-3.8216194624834013E-2</c:v>
                </c:pt>
              </c:numCache>
            </c:numRef>
          </c:xVal>
          <c:yVal>
            <c:numRef>
              <c:f>'4-бокс 2-график'!$E$15</c:f>
              <c:numCache>
                <c:formatCode>0.00</c:formatCode>
                <c:ptCount val="1"/>
                <c:pt idx="0">
                  <c:v>4.3860291384217041</c:v>
                </c:pt>
              </c:numCache>
            </c:numRef>
          </c:yVal>
          <c:bubbleSize>
            <c:numRef>
              <c:f>'4-бокс 2-график'!$D$15</c:f>
              <c:numCache>
                <c:formatCode>0.00</c:formatCode>
                <c:ptCount val="1"/>
                <c:pt idx="0">
                  <c:v>1.431966398387033</c:v>
                </c:pt>
              </c:numCache>
            </c:numRef>
          </c:bubbleSize>
          <c:bubble3D val="0"/>
          <c:extLst>
            <c:ext xmlns:c16="http://schemas.microsoft.com/office/drawing/2014/chart" uri="{C3380CC4-5D6E-409C-BE32-E72D297353CC}">
              <c16:uniqueId val="{00000003-E8E8-4EB5-900D-8D90F9C01ABC}"/>
            </c:ext>
          </c:extLst>
        </c:ser>
        <c:ser>
          <c:idx val="4"/>
          <c:order val="4"/>
          <c:tx>
            <c:strRef>
              <c:f>'4-бокс 2-график'!$B$11</c:f>
              <c:strCache>
                <c:ptCount val="1"/>
                <c:pt idx="0">
                  <c:v>Сауда</c:v>
                </c:pt>
              </c:strCache>
            </c:strRef>
          </c:tx>
          <c:spPr>
            <a:solidFill>
              <a:srgbClr val="660066"/>
            </a:solidFill>
            <a:ln w="12700">
              <a:solidFill>
                <a:srgbClr val="000000"/>
              </a:solidFill>
              <a:prstDash val="solid"/>
            </a:ln>
          </c:spPr>
          <c:invertIfNegative val="0"/>
          <c:xVal>
            <c:numRef>
              <c:f>'4-бокс 2-график'!$C$11</c:f>
              <c:numCache>
                <c:formatCode>0.00</c:formatCode>
                <c:ptCount val="1"/>
                <c:pt idx="0">
                  <c:v>-0.20793943322573541</c:v>
                </c:pt>
              </c:numCache>
            </c:numRef>
          </c:xVal>
          <c:yVal>
            <c:numRef>
              <c:f>'4-бокс 2-график'!$E$11</c:f>
              <c:numCache>
                <c:formatCode>0.00</c:formatCode>
                <c:ptCount val="1"/>
                <c:pt idx="0">
                  <c:v>6.038725691845908</c:v>
                </c:pt>
              </c:numCache>
            </c:numRef>
          </c:yVal>
          <c:bubbleSize>
            <c:numRef>
              <c:f>'4-бокс 2-график'!$D$11</c:f>
              <c:numCache>
                <c:formatCode>0.00</c:formatCode>
                <c:ptCount val="1"/>
                <c:pt idx="0">
                  <c:v>1.0063841286796305</c:v>
                </c:pt>
              </c:numCache>
            </c:numRef>
          </c:bubbleSize>
          <c:bubble3D val="0"/>
          <c:extLst>
            <c:ext xmlns:c16="http://schemas.microsoft.com/office/drawing/2014/chart" uri="{C3380CC4-5D6E-409C-BE32-E72D297353CC}">
              <c16:uniqueId val="{00000004-E8E8-4EB5-900D-8D90F9C01ABC}"/>
            </c:ext>
          </c:extLst>
        </c:ser>
        <c:ser>
          <c:idx val="5"/>
          <c:order val="5"/>
          <c:tx>
            <c:strRef>
              <c:f>'4-бокс 2-график'!$B$13</c:f>
              <c:strCache>
                <c:ptCount val="1"/>
                <c:pt idx="0">
                  <c:v>Көлік және байланыс</c:v>
                </c:pt>
              </c:strCache>
            </c:strRef>
          </c:tx>
          <c:spPr>
            <a:solidFill>
              <a:srgbClr val="FF8080"/>
            </a:solidFill>
            <a:ln w="12700">
              <a:solidFill>
                <a:srgbClr val="000000"/>
              </a:solidFill>
              <a:prstDash val="solid"/>
            </a:ln>
          </c:spPr>
          <c:invertIfNegative val="0"/>
          <c:xVal>
            <c:numRef>
              <c:f>'4-бокс 2-график'!$C$13</c:f>
              <c:numCache>
                <c:formatCode>0.00</c:formatCode>
                <c:ptCount val="1"/>
                <c:pt idx="0">
                  <c:v>-0.19520694602770791</c:v>
                </c:pt>
              </c:numCache>
            </c:numRef>
          </c:xVal>
          <c:yVal>
            <c:numRef>
              <c:f>'4-бокс 2-график'!$E$13</c:f>
              <c:numCache>
                <c:formatCode>0.00</c:formatCode>
                <c:ptCount val="1"/>
                <c:pt idx="0">
                  <c:v>2.3552599445557449</c:v>
                </c:pt>
              </c:numCache>
            </c:numRef>
          </c:yVal>
          <c:bubbleSize>
            <c:numRef>
              <c:f>'4-бокс 2-график'!$D$13</c:f>
              <c:numCache>
                <c:formatCode>0.00</c:formatCode>
                <c:ptCount val="1"/>
                <c:pt idx="0">
                  <c:v>0.58543346139556207</c:v>
                </c:pt>
              </c:numCache>
            </c:numRef>
          </c:bubbleSize>
          <c:bubble3D val="0"/>
          <c:extLst>
            <c:ext xmlns:c16="http://schemas.microsoft.com/office/drawing/2014/chart" uri="{C3380CC4-5D6E-409C-BE32-E72D297353CC}">
              <c16:uniqueId val="{00000005-E8E8-4EB5-900D-8D90F9C01ABC}"/>
            </c:ext>
          </c:extLst>
        </c:ser>
        <c:ser>
          <c:idx val="6"/>
          <c:order val="6"/>
          <c:tx>
            <c:strRef>
              <c:f>'4-бокс 2-график'!$B$10</c:f>
              <c:strCache>
                <c:ptCount val="1"/>
                <c:pt idx="0">
                  <c:v>Құрылыс</c:v>
                </c:pt>
              </c:strCache>
            </c:strRef>
          </c:tx>
          <c:spPr>
            <a:solidFill>
              <a:srgbClr val="0066CC"/>
            </a:solidFill>
            <a:ln w="12700">
              <a:solidFill>
                <a:srgbClr val="000000"/>
              </a:solidFill>
              <a:prstDash val="solid"/>
            </a:ln>
          </c:spPr>
          <c:invertIfNegative val="0"/>
          <c:xVal>
            <c:numRef>
              <c:f>'4-бокс 2-график'!$C$10</c:f>
              <c:numCache>
                <c:formatCode>0.00</c:formatCode>
                <c:ptCount val="1"/>
                <c:pt idx="0">
                  <c:v>-5.708983000855055E-2</c:v>
                </c:pt>
              </c:numCache>
            </c:numRef>
          </c:xVal>
          <c:yVal>
            <c:numRef>
              <c:f>'4-бокс 2-график'!$E$10</c:f>
              <c:numCache>
                <c:formatCode>0.00</c:formatCode>
                <c:ptCount val="1"/>
                <c:pt idx="0">
                  <c:v>6.3885791633300286</c:v>
                </c:pt>
              </c:numCache>
            </c:numRef>
          </c:yVal>
          <c:bubbleSize>
            <c:numRef>
              <c:f>'4-бокс 2-график'!$D$10</c:f>
              <c:numCache>
                <c:formatCode>0.00</c:formatCode>
                <c:ptCount val="1"/>
                <c:pt idx="0">
                  <c:v>0.88790748344037829</c:v>
                </c:pt>
              </c:numCache>
            </c:numRef>
          </c:bubbleSize>
          <c:bubble3D val="0"/>
          <c:extLst>
            <c:ext xmlns:c16="http://schemas.microsoft.com/office/drawing/2014/chart" uri="{C3380CC4-5D6E-409C-BE32-E72D297353CC}">
              <c16:uniqueId val="{00000006-E8E8-4EB5-900D-8D90F9C01ABC}"/>
            </c:ext>
          </c:extLst>
        </c:ser>
        <c:dLbls>
          <c:showLegendKey val="0"/>
          <c:showVal val="0"/>
          <c:showCatName val="0"/>
          <c:showSerName val="0"/>
          <c:showPercent val="0"/>
          <c:showBubbleSize val="0"/>
        </c:dLbls>
        <c:bubbleScale val="100"/>
        <c:showNegBubbles val="0"/>
        <c:axId val="449048688"/>
        <c:axId val="1"/>
      </c:bubbleChart>
      <c:valAx>
        <c:axId val="449048688"/>
        <c:scaling>
          <c:orientation val="minMax"/>
          <c:max val="0.5"/>
          <c:min val="-0.6"/>
        </c:scaling>
        <c:delete val="0"/>
        <c:axPos val="b"/>
        <c:title>
          <c:tx>
            <c:rich>
              <a:bodyPr/>
              <a:lstStyle/>
              <a:p>
                <a:pPr>
                  <a:defRPr sz="900" b="0" i="0" u="none" strike="noStrike" baseline="0">
                    <a:solidFill>
                      <a:srgbClr val="000000"/>
                    </a:solidFill>
                    <a:latin typeface="Times New Roman"/>
                    <a:ea typeface="Times New Roman"/>
                    <a:cs typeface="Times New Roman"/>
                  </a:defRPr>
                </a:pPr>
                <a:r>
                  <a:rPr lang="en-US"/>
                  <a:t>ROE</a:t>
                </a:r>
              </a:p>
            </c:rich>
          </c:tx>
          <c:layout>
            <c:manualLayout>
              <c:xMode val="edge"/>
              <c:yMode val="edge"/>
              <c:x val="0.49438300549509967"/>
              <c:y val="0.7344262498161181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FFFFFF"/>
              </a:solidFill>
              <a:prstDash val="solid"/>
            </a:ln>
          </c:spPr>
        </c:majorGridlines>
        <c:title>
          <c:tx>
            <c:rich>
              <a:bodyPr/>
              <a:lstStyle/>
              <a:p>
                <a:pPr>
                  <a:defRPr sz="900" b="0"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9.3632958801498131E-3"/>
              <c:y val="0.30819687362088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49048688"/>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v>Cредняя задолженность перед банками на 1 предпрятие, тыс. тг.</c:v>
          </c:tx>
          <c:spPr>
            <a:gradFill rotWithShape="0">
              <a:gsLst>
                <a:gs pos="0">
                  <a:srgbClr val="3366FF"/>
                </a:gs>
                <a:gs pos="100000">
                  <a:srgbClr val="3366FF">
                    <a:gamma/>
                    <a:shade val="71373"/>
                    <a:invGamma/>
                  </a:srgbClr>
                </a:gs>
              </a:gsLst>
              <a:lin ang="5400000" scaled="1"/>
            </a:gradFill>
            <a:ln w="25400">
              <a:noFill/>
            </a:ln>
          </c:spPr>
          <c:invertIfNegative val="0"/>
          <c:val>
            <c:numLit>
              <c:formatCode>General</c:formatCode>
              <c:ptCount val="6"/>
              <c:pt idx="0">
                <c:v>632105.04685714282</c:v>
              </c:pt>
              <c:pt idx="1">
                <c:v>564720.53356086463</c:v>
              </c:pt>
              <c:pt idx="2">
                <c:v>468060.39452679589</c:v>
              </c:pt>
              <c:pt idx="3">
                <c:v>608430.03529411799</c:v>
              </c:pt>
              <c:pt idx="4">
                <c:v>542103.76162097731</c:v>
              </c:pt>
              <c:pt idx="5">
                <c:v>487530.8176733781</c:v>
              </c:pt>
            </c:numLit>
          </c:val>
          <c:extLst>
            <c:ext xmlns:c16="http://schemas.microsoft.com/office/drawing/2014/chart" uri="{C3380CC4-5D6E-409C-BE32-E72D297353CC}">
              <c16:uniqueId val="{00000000-A533-439A-8133-203B790DBD9D}"/>
            </c:ext>
          </c:extLst>
        </c:ser>
        <c:dLbls>
          <c:showLegendKey val="0"/>
          <c:showVal val="0"/>
          <c:showCatName val="0"/>
          <c:showSerName val="0"/>
          <c:showPercent val="0"/>
          <c:showBubbleSize val="0"/>
        </c:dLbls>
        <c:gapWidth val="200"/>
        <c:axId val="3"/>
        <c:axId val="4"/>
      </c:barChart>
      <c:lineChart>
        <c:grouping val="standard"/>
        <c:varyColors val="0"/>
        <c:ser>
          <c:idx val="0"/>
          <c:order val="0"/>
          <c:tx>
            <c:v>Задолженность перед банками по группе_Ликвидность+ROE+Левередж</c:v>
          </c:tx>
          <c:spPr>
            <a:ln w="38100">
              <a:solidFill>
                <a:srgbClr val="00FFFF"/>
              </a:solidFill>
              <a:prstDash val="solid"/>
            </a:ln>
          </c:spPr>
          <c:marker>
            <c:symbol val="diamond"/>
            <c:size val="5"/>
            <c:spPr>
              <a:solidFill>
                <a:srgbClr val="00FFFF"/>
              </a:solidFill>
              <a:ln>
                <a:solidFill>
                  <a:srgbClr val="00FFFF"/>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2.7311504949212126E-2</c:v>
              </c:pt>
              <c:pt idx="1">
                <c:v>1.384975451055713E-2</c:v>
              </c:pt>
              <c:pt idx="2">
                <c:v>9.4691959274853122E-3</c:v>
              </c:pt>
              <c:pt idx="3">
                <c:v>2.2954290333759318E-2</c:v>
              </c:pt>
              <c:pt idx="4">
                <c:v>2.5283111889928975E-2</c:v>
              </c:pt>
              <c:pt idx="5">
                <c:v>1.0180507104065926E-2</c:v>
              </c:pt>
            </c:numLit>
          </c:val>
          <c:smooth val="0"/>
          <c:extLst>
            <c:ext xmlns:c16="http://schemas.microsoft.com/office/drawing/2014/chart" uri="{C3380CC4-5D6E-409C-BE32-E72D297353CC}">
              <c16:uniqueId val="{00000001-A533-439A-8133-203B790DBD9D}"/>
            </c:ext>
          </c:extLst>
        </c:ser>
        <c:ser>
          <c:idx val="1"/>
          <c:order val="1"/>
          <c:tx>
            <c:v>Задолженность по группе_(Ликвидность+ROE)+(ROE+Левередж)+(Ликвидность+Левередж)</c:v>
          </c:tx>
          <c:spPr>
            <a:ln w="38100">
              <a:solidFill>
                <a:srgbClr val="FF99CC"/>
              </a:solidFill>
              <a:prstDash val="solid"/>
            </a:ln>
          </c:spPr>
          <c:marker>
            <c:symbol val="square"/>
            <c:size val="5"/>
            <c:spPr>
              <a:solidFill>
                <a:srgbClr val="FF99CC"/>
              </a:solidFill>
              <a:ln>
                <a:solidFill>
                  <a:srgbClr val="FF99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0.16397154260893568</c:v>
              </c:pt>
              <c:pt idx="1">
                <c:v>0.14270411187800397</c:v>
              </c:pt>
              <c:pt idx="2">
                <c:v>0.11930315956083599</c:v>
              </c:pt>
              <c:pt idx="3">
                <c:v>0.14189513563549699</c:v>
              </c:pt>
              <c:pt idx="4">
                <c:v>0.125105777584609</c:v>
              </c:pt>
              <c:pt idx="5">
                <c:v>0.1139124410880306</c:v>
              </c:pt>
            </c:numLit>
          </c:val>
          <c:smooth val="0"/>
          <c:extLst>
            <c:ext xmlns:c16="http://schemas.microsoft.com/office/drawing/2014/chart" uri="{C3380CC4-5D6E-409C-BE32-E72D297353CC}">
              <c16:uniqueId val="{00000002-A533-439A-8133-203B790DBD9D}"/>
            </c:ext>
          </c:extLst>
        </c:ser>
        <c:ser>
          <c:idx val="2"/>
          <c:order val="2"/>
          <c:tx>
            <c:v>Количество предприятий по группе_Ликвидность+ROE+Левередж </c:v>
          </c:tx>
          <c:spPr>
            <a:ln w="38100">
              <a:solidFill>
                <a:srgbClr val="CCFFCC"/>
              </a:solidFill>
              <a:prstDash val="solid"/>
            </a:ln>
          </c:spPr>
          <c:marker>
            <c:symbol val="diamond"/>
            <c:size val="5"/>
            <c:spPr>
              <a:solidFill>
                <a:srgbClr val="CCFFCC"/>
              </a:solidFill>
              <a:ln>
                <a:solidFill>
                  <a:srgbClr val="CCFF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3.0517380759902991E-2</c:v>
              </c:pt>
              <c:pt idx="1">
                <c:v>2.1634615384615384E-2</c:v>
              </c:pt>
              <c:pt idx="2">
                <c:v>2.2433988485209451E-2</c:v>
              </c:pt>
              <c:pt idx="3">
                <c:v>2.4865725084543464E-2</c:v>
              </c:pt>
              <c:pt idx="4">
                <c:v>3.2859146463634539E-2</c:v>
              </c:pt>
              <c:pt idx="5">
                <c:v>2.7506827936012484E-2</c:v>
              </c:pt>
            </c:numLit>
          </c:val>
          <c:smooth val="0"/>
          <c:extLst>
            <c:ext xmlns:c16="http://schemas.microsoft.com/office/drawing/2014/chart" uri="{C3380CC4-5D6E-409C-BE32-E72D297353CC}">
              <c16:uniqueId val="{00000003-A533-439A-8133-203B790DBD9D}"/>
            </c:ext>
          </c:extLst>
        </c:ser>
        <c:ser>
          <c:idx val="3"/>
          <c:order val="3"/>
          <c:tx>
            <c:v>Количество предприятий по группе_(Ликвидность+ROE)+(ROE+Левередж)+(Ликвидность+Левередж)</c:v>
          </c:tx>
          <c:spPr>
            <a:ln w="38100">
              <a:solidFill>
                <a:srgbClr val="969696"/>
              </a:solidFill>
              <a:prstDash val="solid"/>
            </a:ln>
          </c:spPr>
          <c:marker>
            <c:symbol val="triangle"/>
            <c:size val="5"/>
            <c:spPr>
              <a:solidFill>
                <a:srgbClr val="969696"/>
              </a:solidFill>
              <a:ln>
                <a:solidFill>
                  <a:srgbClr val="969696"/>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0.17683912691996767</c:v>
              </c:pt>
              <c:pt idx="1">
                <c:v>0.17608173076923078</c:v>
              </c:pt>
              <c:pt idx="2">
                <c:v>0.17411157434981139</c:v>
              </c:pt>
              <c:pt idx="3">
                <c:v>0.16908693057489557</c:v>
              </c:pt>
              <c:pt idx="4">
                <c:v>0.16810258465237427</c:v>
              </c:pt>
              <c:pt idx="5">
                <c:v>0.17440499414748342</c:v>
              </c:pt>
            </c:numLit>
          </c:val>
          <c:smooth val="0"/>
          <c:extLst>
            <c:ext xmlns:c16="http://schemas.microsoft.com/office/drawing/2014/chart" uri="{C3380CC4-5D6E-409C-BE32-E72D297353CC}">
              <c16:uniqueId val="{00000004-A533-439A-8133-203B790DBD9D}"/>
            </c:ext>
          </c:extLst>
        </c:ser>
        <c:dLbls>
          <c:showLegendKey val="0"/>
          <c:showVal val="0"/>
          <c:showCatName val="0"/>
          <c:showSerName val="0"/>
          <c:showPercent val="0"/>
          <c:showBubbleSize val="0"/>
        </c:dLbls>
        <c:marker val="1"/>
        <c:smooth val="0"/>
        <c:axId val="449041800"/>
        <c:axId val="1"/>
      </c:lineChart>
      <c:catAx>
        <c:axId val="449041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4490418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v>Сельское хозяйство</c:v>
          </c:tx>
          <c:spPr>
            <a:solidFill>
              <a:srgbClr val="9999FF"/>
            </a:solidFill>
            <a:ln w="12700">
              <a:solidFill>
                <a:srgbClr val="000000"/>
              </a:solidFill>
              <a:prstDash val="solid"/>
            </a:ln>
          </c:spPr>
          <c:invertIfNegative val="0"/>
          <c:xVal>
            <c:numLit>
              <c:formatCode>General</c:formatCode>
              <c:ptCount val="1"/>
              <c:pt idx="0">
                <c:v>-1.6563934476702111E-2</c:v>
              </c:pt>
            </c:numLit>
          </c:xVal>
          <c:yVal>
            <c:numLit>
              <c:formatCode>General</c:formatCode>
              <c:ptCount val="1"/>
              <c:pt idx="0">
                <c:v>2.6047132537886344</c:v>
              </c:pt>
            </c:numLit>
          </c:yVal>
          <c:bubbleSize>
            <c:numLit>
              <c:formatCode>General</c:formatCode>
              <c:ptCount val="1"/>
              <c:pt idx="0">
                <c:v>1.0529149482517803</c:v>
              </c:pt>
            </c:numLit>
          </c:bubbleSize>
          <c:bubble3D val="0"/>
          <c:extLst>
            <c:ext xmlns:c16="http://schemas.microsoft.com/office/drawing/2014/chart" uri="{C3380CC4-5D6E-409C-BE32-E72D297353CC}">
              <c16:uniqueId val="{00000000-A2E7-493A-A0C4-597FFB8F0414}"/>
            </c:ext>
          </c:extLst>
        </c:ser>
        <c:ser>
          <c:idx val="2"/>
          <c:order val="1"/>
          <c:tx>
            <c:v>Промышленность</c:v>
          </c:tx>
          <c:spPr>
            <a:solidFill>
              <a:srgbClr val="FFFFCC"/>
            </a:solidFill>
            <a:ln w="12700">
              <a:solidFill>
                <a:srgbClr val="000000"/>
              </a:solidFill>
              <a:prstDash val="solid"/>
            </a:ln>
          </c:spPr>
          <c:invertIfNegative val="0"/>
          <c:xVal>
            <c:numLit>
              <c:formatCode>General</c:formatCode>
              <c:ptCount val="1"/>
              <c:pt idx="0">
                <c:v>0.25406949473716511</c:v>
              </c:pt>
            </c:numLit>
          </c:xVal>
          <c:yVal>
            <c:numLit>
              <c:formatCode>General</c:formatCode>
              <c:ptCount val="1"/>
              <c:pt idx="0">
                <c:v>0.80934888809810646</c:v>
              </c:pt>
            </c:numLit>
          </c:yVal>
          <c:bubbleSize>
            <c:numLit>
              <c:formatCode>General</c:formatCode>
              <c:ptCount val="1"/>
              <c:pt idx="0">
                <c:v>1.6956203978208437</c:v>
              </c:pt>
            </c:numLit>
          </c:bubbleSize>
          <c:bubble3D val="0"/>
          <c:extLst>
            <c:ext xmlns:c16="http://schemas.microsoft.com/office/drawing/2014/chart" uri="{C3380CC4-5D6E-409C-BE32-E72D297353CC}">
              <c16:uniqueId val="{00000001-A2E7-493A-A0C4-597FFB8F0414}"/>
            </c:ext>
          </c:extLst>
        </c:ser>
        <c:ser>
          <c:idx val="4"/>
          <c:order val="2"/>
          <c:tx>
            <c:v>Строительство</c:v>
          </c:tx>
          <c:spPr>
            <a:solidFill>
              <a:srgbClr val="660066"/>
            </a:solidFill>
            <a:ln w="12700">
              <a:solidFill>
                <a:srgbClr val="000000"/>
              </a:solidFill>
              <a:prstDash val="solid"/>
            </a:ln>
          </c:spPr>
          <c:invertIfNegative val="0"/>
          <c:xVal>
            <c:numLit>
              <c:formatCode>General</c:formatCode>
              <c:ptCount val="1"/>
              <c:pt idx="0">
                <c:v>8.9901362067877896E-2</c:v>
              </c:pt>
            </c:numLit>
          </c:xVal>
          <c:yVal>
            <c:numLit>
              <c:formatCode>General</c:formatCode>
              <c:ptCount val="1"/>
              <c:pt idx="0">
                <c:v>8.0452704039633343</c:v>
              </c:pt>
            </c:numLit>
          </c:yVal>
          <c:bubbleSize>
            <c:numLit>
              <c:formatCode>General</c:formatCode>
              <c:ptCount val="1"/>
              <c:pt idx="0">
                <c:v>1.0727968054335439</c:v>
              </c:pt>
            </c:numLit>
          </c:bubbleSize>
          <c:bubble3D val="0"/>
          <c:extLst>
            <c:ext xmlns:c16="http://schemas.microsoft.com/office/drawing/2014/chart" uri="{C3380CC4-5D6E-409C-BE32-E72D297353CC}">
              <c16:uniqueId val="{00000002-A2E7-493A-A0C4-597FFB8F0414}"/>
            </c:ext>
          </c:extLst>
        </c:ser>
        <c:ser>
          <c:idx val="5"/>
          <c:order val="3"/>
          <c:tx>
            <c:v>Торговля</c:v>
          </c:tx>
          <c:spPr>
            <a:solidFill>
              <a:srgbClr val="FF8080"/>
            </a:solidFill>
            <a:ln w="12700">
              <a:solidFill>
                <a:srgbClr val="000000"/>
              </a:solidFill>
              <a:prstDash val="solid"/>
            </a:ln>
          </c:spPr>
          <c:invertIfNegative val="0"/>
          <c:xVal>
            <c:numLit>
              <c:formatCode>General</c:formatCode>
              <c:ptCount val="1"/>
              <c:pt idx="0">
                <c:v>0.10600220066137103</c:v>
              </c:pt>
            </c:numLit>
          </c:xVal>
          <c:yVal>
            <c:numLit>
              <c:formatCode>General</c:formatCode>
              <c:ptCount val="1"/>
              <c:pt idx="0">
                <c:v>2.6528197094936088</c:v>
              </c:pt>
            </c:numLit>
          </c:yVal>
          <c:bubbleSize>
            <c:numLit>
              <c:formatCode>General</c:formatCode>
              <c:ptCount val="1"/>
              <c:pt idx="0">
                <c:v>1.3437628753456075</c:v>
              </c:pt>
            </c:numLit>
          </c:bubbleSize>
          <c:bubble3D val="0"/>
          <c:extLst>
            <c:ext xmlns:c16="http://schemas.microsoft.com/office/drawing/2014/chart" uri="{C3380CC4-5D6E-409C-BE32-E72D297353CC}">
              <c16:uniqueId val="{00000003-A2E7-493A-A0C4-597FFB8F0414}"/>
            </c:ext>
          </c:extLst>
        </c:ser>
        <c:ser>
          <c:idx val="6"/>
          <c:order val="4"/>
          <c:tx>
            <c:v>Гостиницы и рестораны</c:v>
          </c:tx>
          <c:spPr>
            <a:solidFill>
              <a:srgbClr val="0066CC"/>
            </a:solidFill>
            <a:ln w="12700">
              <a:solidFill>
                <a:srgbClr val="000000"/>
              </a:solidFill>
              <a:prstDash val="solid"/>
            </a:ln>
          </c:spPr>
          <c:invertIfNegative val="0"/>
          <c:xVal>
            <c:numLit>
              <c:formatCode>General</c:formatCode>
              <c:ptCount val="1"/>
              <c:pt idx="0">
                <c:v>4.4294256988217075E-2</c:v>
              </c:pt>
            </c:numLit>
          </c:xVal>
          <c:yVal>
            <c:numLit>
              <c:formatCode>General</c:formatCode>
              <c:ptCount val="1"/>
              <c:pt idx="0">
                <c:v>1.9055017782003629</c:v>
              </c:pt>
            </c:numLit>
          </c:yVal>
          <c:bubbleSize>
            <c:numLit>
              <c:formatCode>General</c:formatCode>
              <c:ptCount val="1"/>
              <c:pt idx="0">
                <c:v>1.2040574572869229</c:v>
              </c:pt>
            </c:numLit>
          </c:bubbleSize>
          <c:bubble3D val="0"/>
          <c:extLst>
            <c:ext xmlns:c16="http://schemas.microsoft.com/office/drawing/2014/chart" uri="{C3380CC4-5D6E-409C-BE32-E72D297353CC}">
              <c16:uniqueId val="{00000004-A2E7-493A-A0C4-597FFB8F0414}"/>
            </c:ext>
          </c:extLst>
        </c:ser>
        <c:ser>
          <c:idx val="7"/>
          <c:order val="5"/>
          <c:tx>
            <c:v>Транспорт и связь</c:v>
          </c:tx>
          <c:spPr>
            <a:solidFill>
              <a:srgbClr val="00FF00"/>
            </a:solidFill>
            <a:ln w="12700">
              <a:solidFill>
                <a:srgbClr val="000000"/>
              </a:solidFill>
              <a:prstDash val="solid"/>
            </a:ln>
          </c:spPr>
          <c:invertIfNegative val="1"/>
          <c:xVal>
            <c:numLit>
              <c:formatCode>General</c:formatCode>
              <c:ptCount val="1"/>
              <c:pt idx="0">
                <c:v>7.5577786260549354E-2</c:v>
              </c:pt>
            </c:numLit>
          </c:xVal>
          <c:yVal>
            <c:numLit>
              <c:formatCode>General</c:formatCode>
              <c:ptCount val="1"/>
              <c:pt idx="0">
                <c:v>1.1260980792801467</c:v>
              </c:pt>
            </c:numLit>
          </c:yVal>
          <c:bubbleSize>
            <c:numLit>
              <c:formatCode>General</c:formatCode>
              <c:ptCount val="1"/>
              <c:pt idx="0">
                <c:v>1.4189049061151549</c:v>
              </c:pt>
            </c:numLit>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A2E7-493A-A0C4-597FFB8F0414}"/>
            </c:ext>
          </c:extLst>
        </c:ser>
        <c:ser>
          <c:idx val="8"/>
          <c:order val="6"/>
          <c:tx>
            <c:v>Операции с недвижимым имуществом, аренда и предоставление услуг потребителям</c:v>
          </c:tx>
          <c:spPr>
            <a:solidFill>
              <a:srgbClr val="000080"/>
            </a:solidFill>
            <a:ln w="12700">
              <a:solidFill>
                <a:srgbClr val="000000"/>
              </a:solidFill>
              <a:prstDash val="solid"/>
            </a:ln>
          </c:spPr>
          <c:invertIfNegative val="0"/>
          <c:xVal>
            <c:numLit>
              <c:formatCode>General</c:formatCode>
              <c:ptCount val="1"/>
              <c:pt idx="0">
                <c:v>1.2291675408042484E-2</c:v>
              </c:pt>
            </c:numLit>
          </c:xVal>
          <c:yVal>
            <c:numLit>
              <c:formatCode>General</c:formatCode>
              <c:ptCount val="1"/>
              <c:pt idx="0">
                <c:v>11.90678559736147</c:v>
              </c:pt>
            </c:numLit>
          </c:yVal>
          <c:bubbleSize>
            <c:numLit>
              <c:formatCode>General</c:formatCode>
              <c:ptCount val="1"/>
              <c:pt idx="0">
                <c:v>1.0074755604643308</c:v>
              </c:pt>
            </c:numLit>
          </c:bubbleSize>
          <c:bubble3D val="0"/>
          <c:extLst>
            <c:ext xmlns:c16="http://schemas.microsoft.com/office/drawing/2014/chart" uri="{C3380CC4-5D6E-409C-BE32-E72D297353CC}">
              <c16:uniqueId val="{00000006-A2E7-493A-A0C4-597FFB8F0414}"/>
            </c:ext>
          </c:extLst>
        </c:ser>
        <c:dLbls>
          <c:showLegendKey val="0"/>
          <c:showVal val="0"/>
          <c:showCatName val="0"/>
          <c:showSerName val="0"/>
          <c:showPercent val="0"/>
          <c:showBubbleSize val="0"/>
        </c:dLbls>
        <c:bubbleScale val="100"/>
        <c:showNegBubbles val="0"/>
        <c:sizeRepresents val="w"/>
        <c:axId val="449052296"/>
        <c:axId val="1"/>
      </c:bubbleChart>
      <c:valAx>
        <c:axId val="449052296"/>
        <c:scaling>
          <c:orientation val="minMax"/>
          <c:max val="0.27700000000000002"/>
          <c:min val="-3.2000000000000001E-2"/>
        </c:scaling>
        <c:delete val="0"/>
        <c:axPos val="b"/>
        <c:title>
          <c:tx>
            <c:rich>
              <a:bodyPr/>
              <a:lstStyle/>
              <a:p>
                <a:pPr>
                  <a:defRPr sz="200" b="1" i="0" u="none" strike="noStrike" baseline="0">
                    <a:solidFill>
                      <a:srgbClr val="000000"/>
                    </a:solidFill>
                    <a:latin typeface="Arial Cyr"/>
                    <a:ea typeface="Arial Cyr"/>
                    <a:cs typeface="Arial Cyr"/>
                  </a:defRPr>
                </a:pPr>
                <a:r>
                  <a:rPr lang="en-US"/>
                  <a:t>ROA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200" b="1" i="0" u="none" strike="noStrike" baseline="0">
                    <a:solidFill>
                      <a:srgbClr val="000000"/>
                    </a:solidFill>
                    <a:latin typeface="Arial Cyr"/>
                    <a:ea typeface="Arial Cyr"/>
                    <a:cs typeface="Arial Cyr"/>
                  </a:defRPr>
                </a:pPr>
                <a:r>
                  <a:rPr lang="en-US"/>
                  <a:t>Leverage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449052296"/>
        <c:crossesAt val="-5"/>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8516225780195E-2"/>
          <c:y val="4.4585987261146494E-2"/>
          <c:w val="0.89513272313305237"/>
          <c:h val="0.72292993630573243"/>
        </c:manualLayout>
      </c:layout>
      <c:bubbleChart>
        <c:varyColors val="0"/>
        <c:ser>
          <c:idx val="0"/>
          <c:order val="0"/>
          <c:tx>
            <c:strRef>
              <c:f>'4-бокс 2-график'!$B$6</c:f>
              <c:strCache>
                <c:ptCount val="1"/>
                <c:pt idx="0">
                  <c:v>Өнеркәсіп</c:v>
                </c:pt>
              </c:strCache>
            </c:strRef>
          </c:tx>
          <c:spPr>
            <a:solidFill>
              <a:srgbClr val="9999FF"/>
            </a:solidFill>
            <a:ln w="12700">
              <a:solidFill>
                <a:srgbClr val="000000"/>
              </a:solidFill>
              <a:prstDash val="solid"/>
            </a:ln>
          </c:spPr>
          <c:invertIfNegative val="0"/>
          <c:xVal>
            <c:numRef>
              <c:f>'4-бокс 2-график'!$C$6</c:f>
              <c:numCache>
                <c:formatCode>0.00</c:formatCode>
                <c:ptCount val="1"/>
                <c:pt idx="0">
                  <c:v>0.38585602569234401</c:v>
                </c:pt>
              </c:numCache>
            </c:numRef>
          </c:xVal>
          <c:yVal>
            <c:numRef>
              <c:f>'4-бокс 2-график'!$E$6</c:f>
              <c:numCache>
                <c:formatCode>0.00</c:formatCode>
                <c:ptCount val="1"/>
                <c:pt idx="0">
                  <c:v>29.957190249928885</c:v>
                </c:pt>
              </c:numCache>
            </c:numRef>
          </c:yVal>
          <c:bubbleSize>
            <c:numRef>
              <c:f>'4-бокс 2-график'!$D$6</c:f>
              <c:numCache>
                <c:formatCode>0.00</c:formatCode>
                <c:ptCount val="1"/>
                <c:pt idx="0">
                  <c:v>0.64024562673287255</c:v>
                </c:pt>
              </c:numCache>
            </c:numRef>
          </c:bubbleSize>
          <c:bubble3D val="0"/>
          <c:extLst>
            <c:ext xmlns:c16="http://schemas.microsoft.com/office/drawing/2014/chart" uri="{C3380CC4-5D6E-409C-BE32-E72D297353CC}">
              <c16:uniqueId val="{00000000-FB9E-46D9-853E-3D22C7412342}"/>
            </c:ext>
          </c:extLst>
        </c:ser>
        <c:ser>
          <c:idx val="1"/>
          <c:order val="1"/>
          <c:tx>
            <c:strRef>
              <c:f>'4-бокс 2-график'!$B$7</c:f>
              <c:strCache>
                <c:ptCount val="1"/>
                <c:pt idx="0">
                  <c:v>Тау-кен өндіру өнеркәсіәбі</c:v>
                </c:pt>
              </c:strCache>
            </c:strRef>
          </c:tx>
          <c:spPr>
            <a:solidFill>
              <a:srgbClr val="FF00FF"/>
            </a:solidFill>
            <a:ln w="12700">
              <a:solidFill>
                <a:srgbClr val="000000"/>
              </a:solidFill>
              <a:prstDash val="solid"/>
            </a:ln>
          </c:spPr>
          <c:invertIfNegative val="1"/>
          <c:xVal>
            <c:numRef>
              <c:f>'4-бокс 2-график'!$C$7</c:f>
              <c:numCache>
                <c:formatCode>0.00</c:formatCode>
                <c:ptCount val="1"/>
                <c:pt idx="0">
                  <c:v>-0.4963874076405671</c:v>
                </c:pt>
              </c:numCache>
            </c:numRef>
          </c:xVal>
          <c:yVal>
            <c:numRef>
              <c:f>'4-бокс 2-график'!$E$7</c:f>
              <c:numCache>
                <c:formatCode>0.00</c:formatCode>
                <c:ptCount val="1"/>
                <c:pt idx="0">
                  <c:v>-20.279886451874653</c:v>
                </c:pt>
              </c:numCache>
            </c:numRef>
          </c:yVal>
          <c:bubbleSize>
            <c:numRef>
              <c:f>'4-бокс 2-график'!$D$7</c:f>
              <c:numCache>
                <c:formatCode>0.00</c:formatCode>
                <c:ptCount val="1"/>
                <c:pt idx="0">
                  <c:v>0.64026905005235224</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FB9E-46D9-853E-3D22C7412342}"/>
            </c:ext>
          </c:extLst>
        </c:ser>
        <c:ser>
          <c:idx val="2"/>
          <c:order val="2"/>
          <c:tx>
            <c:strRef>
              <c:f>'4-бокс 2-график'!$B$8</c:f>
              <c:strCache>
                <c:ptCount val="1"/>
                <c:pt idx="0">
                  <c:v>Өңдеуші өнеркәсіп</c:v>
                </c:pt>
              </c:strCache>
            </c:strRef>
          </c:tx>
          <c:spPr>
            <a:solidFill>
              <a:srgbClr val="FFFFCC"/>
            </a:solidFill>
            <a:ln w="12700">
              <a:solidFill>
                <a:srgbClr val="000000"/>
              </a:solidFill>
              <a:prstDash val="solid"/>
            </a:ln>
          </c:spPr>
          <c:invertIfNegative val="0"/>
          <c:xVal>
            <c:numRef>
              <c:f>'4-бокс 2-график'!$C$8</c:f>
              <c:numCache>
                <c:formatCode>0.00</c:formatCode>
                <c:ptCount val="1"/>
                <c:pt idx="0">
                  <c:v>4.4730662593110426E-2</c:v>
                </c:pt>
              </c:numCache>
            </c:numRef>
          </c:xVal>
          <c:yVal>
            <c:numRef>
              <c:f>'4-бокс 2-график'!$E$8</c:f>
              <c:numCache>
                <c:formatCode>0.00</c:formatCode>
                <c:ptCount val="1"/>
                <c:pt idx="0">
                  <c:v>26.532273240188886</c:v>
                </c:pt>
              </c:numCache>
            </c:numRef>
          </c:yVal>
          <c:bubbleSize>
            <c:numRef>
              <c:f>'4-бокс 2-график'!$D$8</c:f>
              <c:numCache>
                <c:formatCode>0.00</c:formatCode>
                <c:ptCount val="1"/>
                <c:pt idx="0">
                  <c:v>0.67148400348603332</c:v>
                </c:pt>
              </c:numCache>
            </c:numRef>
          </c:bubbleSize>
          <c:bubble3D val="0"/>
          <c:extLst>
            <c:ext xmlns:c16="http://schemas.microsoft.com/office/drawing/2014/chart" uri="{C3380CC4-5D6E-409C-BE32-E72D297353CC}">
              <c16:uniqueId val="{00000002-FB9E-46D9-853E-3D22C7412342}"/>
            </c:ext>
          </c:extLst>
        </c:ser>
        <c:ser>
          <c:idx val="3"/>
          <c:order val="3"/>
          <c:tx>
            <c:strRef>
              <c:f>'4-бокс 2-график'!$B$15</c:f>
              <c:strCache>
                <c:ptCount val="1"/>
                <c:pt idx="0">
                  <c:v>Жылжымайтын мүлікпен операциялар</c:v>
                </c:pt>
              </c:strCache>
            </c:strRef>
          </c:tx>
          <c:spPr>
            <a:solidFill>
              <a:srgbClr val="CCFFFF"/>
            </a:solidFill>
            <a:ln w="12700">
              <a:solidFill>
                <a:srgbClr val="000000"/>
              </a:solidFill>
              <a:prstDash val="solid"/>
            </a:ln>
          </c:spPr>
          <c:invertIfNegative val="0"/>
          <c:dPt>
            <c:idx val="0"/>
            <c:invertIfNegative val="1"/>
            <c:bubble3D val="0"/>
            <c:spPr>
              <a:solidFill>
                <a:srgbClr val="FFFF00"/>
              </a:solidFill>
              <a:ln w="12700">
                <a:solidFill>
                  <a:srgbClr val="000000"/>
                </a:solidFill>
                <a:prstDash val="solid"/>
              </a:ln>
            </c:spPr>
            <c:extLst>
              <c:ext xmlns:c16="http://schemas.microsoft.com/office/drawing/2014/chart" uri="{C3380CC4-5D6E-409C-BE32-E72D297353CC}">
                <c16:uniqueId val="{00000004-FB9E-46D9-853E-3D22C7412342}"/>
              </c:ext>
            </c:extLst>
          </c:dPt>
          <c:xVal>
            <c:numRef>
              <c:f>'4-бокс 2-график'!$C$15</c:f>
              <c:numCache>
                <c:formatCode>0.00</c:formatCode>
                <c:ptCount val="1"/>
                <c:pt idx="0">
                  <c:v>-3.8216194624834013E-2</c:v>
                </c:pt>
              </c:numCache>
            </c:numRef>
          </c:xVal>
          <c:yVal>
            <c:numRef>
              <c:f>'4-бокс 2-график'!$E$15</c:f>
              <c:numCache>
                <c:formatCode>0.00</c:formatCode>
                <c:ptCount val="1"/>
                <c:pt idx="0">
                  <c:v>4.3860291384217041</c:v>
                </c:pt>
              </c:numCache>
            </c:numRef>
          </c:yVal>
          <c:bubbleSize>
            <c:numRef>
              <c:f>'4-бокс 2-график'!$D$15</c:f>
              <c:numCache>
                <c:formatCode>0.00</c:formatCode>
                <c:ptCount val="1"/>
                <c:pt idx="0">
                  <c:v>1.431966398387033</c:v>
                </c:pt>
              </c:numCache>
            </c:numRef>
          </c:bubbleSize>
          <c:bubble3D val="0"/>
          <c:extLst>
            <c:ext xmlns:c16="http://schemas.microsoft.com/office/drawing/2014/chart" uri="{C3380CC4-5D6E-409C-BE32-E72D297353CC}">
              <c16:uniqueId val="{00000005-FB9E-46D9-853E-3D22C7412342}"/>
            </c:ext>
          </c:extLst>
        </c:ser>
        <c:ser>
          <c:idx val="4"/>
          <c:order val="4"/>
          <c:tx>
            <c:strRef>
              <c:f>'4-бокс 2-график'!$B$11</c:f>
              <c:strCache>
                <c:ptCount val="1"/>
                <c:pt idx="0">
                  <c:v>Сауда</c:v>
                </c:pt>
              </c:strCache>
            </c:strRef>
          </c:tx>
          <c:spPr>
            <a:solidFill>
              <a:srgbClr val="660066"/>
            </a:solidFill>
            <a:ln w="12700">
              <a:solidFill>
                <a:srgbClr val="000000"/>
              </a:solidFill>
              <a:prstDash val="solid"/>
            </a:ln>
          </c:spPr>
          <c:invertIfNegative val="0"/>
          <c:xVal>
            <c:numRef>
              <c:f>'4-бокс 2-график'!$C$11</c:f>
              <c:numCache>
                <c:formatCode>0.00</c:formatCode>
                <c:ptCount val="1"/>
                <c:pt idx="0">
                  <c:v>-0.20793943322573541</c:v>
                </c:pt>
              </c:numCache>
            </c:numRef>
          </c:xVal>
          <c:yVal>
            <c:numRef>
              <c:f>'4-бокс 2-график'!$E$11</c:f>
              <c:numCache>
                <c:formatCode>0.00</c:formatCode>
                <c:ptCount val="1"/>
                <c:pt idx="0">
                  <c:v>6.038725691845908</c:v>
                </c:pt>
              </c:numCache>
            </c:numRef>
          </c:yVal>
          <c:bubbleSize>
            <c:numRef>
              <c:f>'4-бокс 2-график'!$D$11</c:f>
              <c:numCache>
                <c:formatCode>0.00</c:formatCode>
                <c:ptCount val="1"/>
                <c:pt idx="0">
                  <c:v>1.0063841286796305</c:v>
                </c:pt>
              </c:numCache>
            </c:numRef>
          </c:bubbleSize>
          <c:bubble3D val="0"/>
          <c:extLst>
            <c:ext xmlns:c16="http://schemas.microsoft.com/office/drawing/2014/chart" uri="{C3380CC4-5D6E-409C-BE32-E72D297353CC}">
              <c16:uniqueId val="{00000006-FB9E-46D9-853E-3D22C7412342}"/>
            </c:ext>
          </c:extLst>
        </c:ser>
        <c:ser>
          <c:idx val="5"/>
          <c:order val="5"/>
          <c:tx>
            <c:strRef>
              <c:f>'4-бокс 2-график'!$B$13</c:f>
              <c:strCache>
                <c:ptCount val="1"/>
                <c:pt idx="0">
                  <c:v>Көлік және байланыс</c:v>
                </c:pt>
              </c:strCache>
            </c:strRef>
          </c:tx>
          <c:spPr>
            <a:solidFill>
              <a:srgbClr val="FF8080"/>
            </a:solidFill>
            <a:ln w="12700">
              <a:solidFill>
                <a:srgbClr val="000000"/>
              </a:solidFill>
              <a:prstDash val="solid"/>
            </a:ln>
          </c:spPr>
          <c:invertIfNegative val="0"/>
          <c:xVal>
            <c:numRef>
              <c:f>'4-бокс 2-график'!$C$13</c:f>
              <c:numCache>
                <c:formatCode>0.00</c:formatCode>
                <c:ptCount val="1"/>
                <c:pt idx="0">
                  <c:v>-0.19520694602770791</c:v>
                </c:pt>
              </c:numCache>
            </c:numRef>
          </c:xVal>
          <c:yVal>
            <c:numRef>
              <c:f>'4-бокс 2-график'!$E$13</c:f>
              <c:numCache>
                <c:formatCode>0.00</c:formatCode>
                <c:ptCount val="1"/>
                <c:pt idx="0">
                  <c:v>2.3552599445557449</c:v>
                </c:pt>
              </c:numCache>
            </c:numRef>
          </c:yVal>
          <c:bubbleSize>
            <c:numRef>
              <c:f>'4-бокс 2-график'!$D$13</c:f>
              <c:numCache>
                <c:formatCode>0.00</c:formatCode>
                <c:ptCount val="1"/>
                <c:pt idx="0">
                  <c:v>0.58543346139556207</c:v>
                </c:pt>
              </c:numCache>
            </c:numRef>
          </c:bubbleSize>
          <c:bubble3D val="0"/>
          <c:extLst>
            <c:ext xmlns:c16="http://schemas.microsoft.com/office/drawing/2014/chart" uri="{C3380CC4-5D6E-409C-BE32-E72D297353CC}">
              <c16:uniqueId val="{00000007-FB9E-46D9-853E-3D22C7412342}"/>
            </c:ext>
          </c:extLst>
        </c:ser>
        <c:ser>
          <c:idx val="6"/>
          <c:order val="6"/>
          <c:tx>
            <c:strRef>
              <c:f>'4-бокс 2-график'!$B$10</c:f>
              <c:strCache>
                <c:ptCount val="1"/>
                <c:pt idx="0">
                  <c:v>Құрылыс</c:v>
                </c:pt>
              </c:strCache>
            </c:strRef>
          </c:tx>
          <c:spPr>
            <a:solidFill>
              <a:srgbClr val="0066CC"/>
            </a:solidFill>
            <a:ln w="12700">
              <a:solidFill>
                <a:srgbClr val="000000"/>
              </a:solidFill>
              <a:prstDash val="solid"/>
            </a:ln>
          </c:spPr>
          <c:invertIfNegative val="0"/>
          <c:xVal>
            <c:numRef>
              <c:f>'4-бокс 2-график'!$C$10</c:f>
              <c:numCache>
                <c:formatCode>0.00</c:formatCode>
                <c:ptCount val="1"/>
                <c:pt idx="0">
                  <c:v>-5.708983000855055E-2</c:v>
                </c:pt>
              </c:numCache>
            </c:numRef>
          </c:xVal>
          <c:yVal>
            <c:numRef>
              <c:f>'4-бокс 2-график'!$E$10</c:f>
              <c:numCache>
                <c:formatCode>0.00</c:formatCode>
                <c:ptCount val="1"/>
                <c:pt idx="0">
                  <c:v>6.3885791633300286</c:v>
                </c:pt>
              </c:numCache>
            </c:numRef>
          </c:yVal>
          <c:bubbleSize>
            <c:numRef>
              <c:f>'4-бокс 2-график'!$D$10</c:f>
              <c:numCache>
                <c:formatCode>0.00</c:formatCode>
                <c:ptCount val="1"/>
                <c:pt idx="0">
                  <c:v>0.88790748344037829</c:v>
                </c:pt>
              </c:numCache>
            </c:numRef>
          </c:bubbleSize>
          <c:bubble3D val="0"/>
          <c:extLst>
            <c:ext xmlns:c16="http://schemas.microsoft.com/office/drawing/2014/chart" uri="{C3380CC4-5D6E-409C-BE32-E72D297353CC}">
              <c16:uniqueId val="{00000008-FB9E-46D9-853E-3D22C7412342}"/>
            </c:ext>
          </c:extLst>
        </c:ser>
        <c:dLbls>
          <c:showLegendKey val="0"/>
          <c:showVal val="0"/>
          <c:showCatName val="0"/>
          <c:showSerName val="0"/>
          <c:showPercent val="0"/>
          <c:showBubbleSize val="0"/>
        </c:dLbls>
        <c:bubbleScale val="100"/>
        <c:showNegBubbles val="0"/>
        <c:axId val="449056232"/>
        <c:axId val="1"/>
      </c:bubbleChart>
      <c:valAx>
        <c:axId val="449056232"/>
        <c:scaling>
          <c:orientation val="minMax"/>
          <c:max val="0.5"/>
          <c:min val="-0.6"/>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ROE</a:t>
                </a:r>
              </a:p>
            </c:rich>
          </c:tx>
          <c:layout>
            <c:manualLayout>
              <c:xMode val="edge"/>
              <c:yMode val="edge"/>
              <c:x val="0.49438300549509967"/>
              <c:y val="0.734426333650968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9.3632958801498131E-3"/>
              <c:y val="0.308197000852600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49056232"/>
        <c:crosses val="autoZero"/>
        <c:crossBetween val="midCat"/>
      </c:valAx>
      <c:spPr>
        <a:solidFill>
          <a:srgbClr val="FFFFFF"/>
        </a:solidFill>
        <a:ln w="12700">
          <a:solidFill>
            <a:srgbClr val="808080"/>
          </a:solidFill>
          <a:prstDash val="solid"/>
        </a:ln>
      </c:spPr>
    </c:plotArea>
    <c:legend>
      <c:legendPos val="r"/>
      <c:layout>
        <c:manualLayout>
          <c:xMode val="edge"/>
          <c:yMode val="edge"/>
          <c:wMode val="edge"/>
          <c:hMode val="edge"/>
          <c:x val="5.8052631061566745E-2"/>
          <c:y val="0.80891719745222934"/>
          <c:w val="0.94194933498481226"/>
          <c:h val="0.9872611464968152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92205776494333E-2"/>
          <c:y val="4.3749999999999997E-2"/>
          <c:w val="0.92955482434430092"/>
          <c:h val="0.60312500000000002"/>
        </c:manualLayout>
      </c:layout>
      <c:barChart>
        <c:barDir val="col"/>
        <c:grouping val="clustered"/>
        <c:varyColors val="0"/>
        <c:ser>
          <c:idx val="0"/>
          <c:order val="0"/>
          <c:tx>
            <c:strRef>
              <c:f>'3.2.8-график'!$B$5</c:f>
              <c:strCache>
                <c:ptCount val="1"/>
                <c:pt idx="0">
                  <c:v>үй шаруашылықтарының ЖІӨ-ге борышы</c:v>
                </c:pt>
              </c:strCache>
            </c:strRef>
          </c:tx>
          <c:spPr>
            <a:pattFill prst="dkUpDiag">
              <a:fgClr>
                <a:srgbClr val="9999FF"/>
              </a:fgClr>
              <a:bgClr>
                <a:srgbClr val="800080"/>
              </a:bgClr>
            </a:pattFill>
            <a:ln w="12700">
              <a:solidFill>
                <a:srgbClr val="9999FF"/>
              </a:solidFill>
              <a:prstDash val="solid"/>
            </a:ln>
          </c:spPr>
          <c:invertIfNegative val="0"/>
          <c:cat>
            <c:numRef>
              <c:f>'3.2.8-график'!$C$4:$G$4</c:f>
              <c:numCache>
                <c:formatCode>m/d/yyyy</c:formatCode>
                <c:ptCount val="5"/>
                <c:pt idx="0">
                  <c:v>39448</c:v>
                </c:pt>
                <c:pt idx="1">
                  <c:v>39814</c:v>
                </c:pt>
                <c:pt idx="2">
                  <c:v>40179</c:v>
                </c:pt>
                <c:pt idx="3">
                  <c:v>40544</c:v>
                </c:pt>
                <c:pt idx="4">
                  <c:v>40817</c:v>
                </c:pt>
              </c:numCache>
            </c:numRef>
          </c:cat>
          <c:val>
            <c:numRef>
              <c:f>'3.2.8-график'!$C$5:$G$5</c:f>
              <c:numCache>
                <c:formatCode>0.0000</c:formatCode>
                <c:ptCount val="5"/>
                <c:pt idx="0">
                  <c:v>0.22322538300591613</c:v>
                </c:pt>
                <c:pt idx="1">
                  <c:v>0.16768528989796055</c:v>
                </c:pt>
                <c:pt idx="2">
                  <c:v>0.15097151880611193</c:v>
                </c:pt>
                <c:pt idx="3">
                  <c:v>0.1117681809722445</c:v>
                </c:pt>
                <c:pt idx="4">
                  <c:v>0.1052737905340265</c:v>
                </c:pt>
              </c:numCache>
            </c:numRef>
          </c:val>
          <c:extLst>
            <c:ext xmlns:c16="http://schemas.microsoft.com/office/drawing/2014/chart" uri="{C3380CC4-5D6E-409C-BE32-E72D297353CC}">
              <c16:uniqueId val="{00000000-1182-47E2-9ED9-83E8305C8A19}"/>
            </c:ext>
          </c:extLst>
        </c:ser>
        <c:ser>
          <c:idx val="1"/>
          <c:order val="1"/>
          <c:tx>
            <c:strRef>
              <c:f>'3.2.8-график'!$B$6</c:f>
              <c:strCache>
                <c:ptCount val="1"/>
                <c:pt idx="0">
                  <c:v>үй шаруашылықтарының активтеріне үй шаруашылықтарының борышы</c:v>
                </c:pt>
              </c:strCache>
            </c:strRef>
          </c:tx>
          <c:spPr>
            <a:pattFill prst="dkUpDiag">
              <a:fgClr>
                <a:srgbClr val="663399"/>
              </a:fgClr>
              <a:bgClr>
                <a:srgbClr val="FFFFFF"/>
              </a:bgClr>
            </a:pattFill>
            <a:ln w="12700">
              <a:solidFill>
                <a:srgbClr val="993366"/>
              </a:solidFill>
              <a:prstDash val="solid"/>
            </a:ln>
          </c:spPr>
          <c:invertIfNegative val="0"/>
          <c:cat>
            <c:numRef>
              <c:f>'3.2.8-график'!$C$4:$G$4</c:f>
              <c:numCache>
                <c:formatCode>m/d/yyyy</c:formatCode>
                <c:ptCount val="5"/>
                <c:pt idx="0">
                  <c:v>39448</c:v>
                </c:pt>
                <c:pt idx="1">
                  <c:v>39814</c:v>
                </c:pt>
                <c:pt idx="2">
                  <c:v>40179</c:v>
                </c:pt>
                <c:pt idx="3">
                  <c:v>40544</c:v>
                </c:pt>
                <c:pt idx="4">
                  <c:v>40817</c:v>
                </c:pt>
              </c:numCache>
            </c:numRef>
          </c:cat>
          <c:val>
            <c:numRef>
              <c:f>'3.2.8-график'!$C$6:$G$6</c:f>
              <c:numCache>
                <c:formatCode>0.0000</c:formatCode>
                <c:ptCount val="5"/>
                <c:pt idx="0">
                  <c:v>0.12690425626223098</c:v>
                </c:pt>
                <c:pt idx="1">
                  <c:v>0.13055695216033503</c:v>
                </c:pt>
                <c:pt idx="2">
                  <c:v>0.12806290714430751</c:v>
                </c:pt>
                <c:pt idx="3">
                  <c:v>0.108745447345754</c:v>
                </c:pt>
                <c:pt idx="4">
                  <c:v>9.8780884844407293E-2</c:v>
                </c:pt>
              </c:numCache>
            </c:numRef>
          </c:val>
          <c:extLst>
            <c:ext xmlns:c16="http://schemas.microsoft.com/office/drawing/2014/chart" uri="{C3380CC4-5D6E-409C-BE32-E72D297353CC}">
              <c16:uniqueId val="{00000001-1182-47E2-9ED9-83E8305C8A19}"/>
            </c:ext>
          </c:extLst>
        </c:ser>
        <c:ser>
          <c:idx val="2"/>
          <c:order val="2"/>
          <c:tx>
            <c:strRef>
              <c:f>'3.2.8-график'!$B$7</c:f>
              <c:strCache>
                <c:ptCount val="1"/>
                <c:pt idx="0">
                  <c:v>үй шаруашылықтарының кірісіне үй шаруашылықтарының  банктер алдындағы берешегі</c:v>
                </c:pt>
              </c:strCache>
            </c:strRef>
          </c:tx>
          <c:spPr>
            <a:pattFill prst="ltUpDiag">
              <a:fgClr>
                <a:srgbClr val="FFFF00"/>
              </a:fgClr>
              <a:bgClr>
                <a:srgbClr val="008000"/>
              </a:bgClr>
            </a:pattFill>
            <a:ln w="25400">
              <a:solidFill>
                <a:srgbClr val="008000"/>
              </a:solidFill>
              <a:prstDash val="solid"/>
            </a:ln>
          </c:spPr>
          <c:invertIfNegative val="0"/>
          <c:cat>
            <c:numRef>
              <c:f>'3.2.8-график'!$C$4:$G$4</c:f>
              <c:numCache>
                <c:formatCode>m/d/yyyy</c:formatCode>
                <c:ptCount val="5"/>
                <c:pt idx="0">
                  <c:v>39448</c:v>
                </c:pt>
                <c:pt idx="1">
                  <c:v>39814</c:v>
                </c:pt>
                <c:pt idx="2">
                  <c:v>40179</c:v>
                </c:pt>
                <c:pt idx="3">
                  <c:v>40544</c:v>
                </c:pt>
                <c:pt idx="4">
                  <c:v>40817</c:v>
                </c:pt>
              </c:numCache>
            </c:numRef>
          </c:cat>
          <c:val>
            <c:numRef>
              <c:f>'3.2.8-график'!$C$7:$G$7</c:f>
              <c:numCache>
                <c:formatCode>0.0000</c:formatCode>
                <c:ptCount val="5"/>
                <c:pt idx="0">
                  <c:v>0.41071107113317301</c:v>
                </c:pt>
                <c:pt idx="1">
                  <c:v>0.29018933956434434</c:v>
                </c:pt>
                <c:pt idx="2">
                  <c:v>0.23742027391706622</c:v>
                </c:pt>
                <c:pt idx="3">
                  <c:v>0.19222116576605344</c:v>
                </c:pt>
                <c:pt idx="4">
                  <c:v>0.18813970926443269</c:v>
                </c:pt>
              </c:numCache>
            </c:numRef>
          </c:val>
          <c:extLst>
            <c:ext xmlns:c16="http://schemas.microsoft.com/office/drawing/2014/chart" uri="{C3380CC4-5D6E-409C-BE32-E72D297353CC}">
              <c16:uniqueId val="{00000002-1182-47E2-9ED9-83E8305C8A19}"/>
            </c:ext>
          </c:extLst>
        </c:ser>
        <c:dLbls>
          <c:showLegendKey val="0"/>
          <c:showVal val="0"/>
          <c:showCatName val="0"/>
          <c:showSerName val="0"/>
          <c:showPercent val="0"/>
          <c:showBubbleSize val="0"/>
        </c:dLbls>
        <c:gapWidth val="150"/>
        <c:axId val="408418672"/>
        <c:axId val="1"/>
      </c:barChart>
      <c:lineChart>
        <c:grouping val="standard"/>
        <c:varyColors val="0"/>
        <c:ser>
          <c:idx val="3"/>
          <c:order val="3"/>
          <c:tx>
            <c:strRef>
              <c:f>'3.2.8-график'!$B$8</c:f>
              <c:strCache>
                <c:ptCount val="1"/>
                <c:pt idx="0">
                  <c:v>жеке тұлғалардың барлық несие портфеліндегі проблемалық заемдарының үлесі</c:v>
                </c:pt>
              </c:strCache>
            </c:strRef>
          </c:tx>
          <c:spPr>
            <a:ln w="38100">
              <a:solidFill>
                <a:srgbClr val="800000"/>
              </a:solidFill>
              <a:prstDash val="solid"/>
            </a:ln>
          </c:spPr>
          <c:marker>
            <c:symbol val="none"/>
          </c:marker>
          <c:cat>
            <c:numRef>
              <c:f>'3.2.8-график'!$C$4:$G$4</c:f>
              <c:numCache>
                <c:formatCode>m/d/yyyy</c:formatCode>
                <c:ptCount val="5"/>
                <c:pt idx="0">
                  <c:v>39448</c:v>
                </c:pt>
                <c:pt idx="1">
                  <c:v>39814</c:v>
                </c:pt>
                <c:pt idx="2">
                  <c:v>40179</c:v>
                </c:pt>
                <c:pt idx="3">
                  <c:v>40544</c:v>
                </c:pt>
                <c:pt idx="4">
                  <c:v>40817</c:v>
                </c:pt>
              </c:numCache>
            </c:numRef>
          </c:cat>
          <c:val>
            <c:numRef>
              <c:f>'3.2.8-график'!$C$8:$G$8</c:f>
              <c:numCache>
                <c:formatCode>0.0000</c:formatCode>
                <c:ptCount val="5"/>
                <c:pt idx="0">
                  <c:v>1.9750081161990878E-2</c:v>
                </c:pt>
                <c:pt idx="1">
                  <c:v>7.3052309732078061E-2</c:v>
                </c:pt>
                <c:pt idx="2">
                  <c:v>0.29006404989163037</c:v>
                </c:pt>
                <c:pt idx="3">
                  <c:v>0.26275970971352214</c:v>
                </c:pt>
                <c:pt idx="4">
                  <c:v>0.22876394105347309</c:v>
                </c:pt>
              </c:numCache>
            </c:numRef>
          </c:val>
          <c:smooth val="0"/>
          <c:extLst>
            <c:ext xmlns:c16="http://schemas.microsoft.com/office/drawing/2014/chart" uri="{C3380CC4-5D6E-409C-BE32-E72D297353CC}">
              <c16:uniqueId val="{00000003-1182-47E2-9ED9-83E8305C8A19}"/>
            </c:ext>
          </c:extLst>
        </c:ser>
        <c:dLbls>
          <c:showLegendKey val="0"/>
          <c:showVal val="0"/>
          <c:showCatName val="0"/>
          <c:showSerName val="0"/>
          <c:showPercent val="0"/>
          <c:showBubbleSize val="0"/>
        </c:dLbls>
        <c:marker val="1"/>
        <c:smooth val="0"/>
        <c:axId val="408418672"/>
        <c:axId val="1"/>
      </c:lineChart>
      <c:catAx>
        <c:axId val="40841867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18672"/>
        <c:crosses val="autoZero"/>
        <c:crossBetween val="between"/>
      </c:valAx>
      <c:spPr>
        <a:noFill/>
        <a:ln w="25400">
          <a:noFill/>
        </a:ln>
      </c:spPr>
    </c:plotArea>
    <c:legend>
      <c:legendPos val="b"/>
      <c:layout>
        <c:manualLayout>
          <c:xMode val="edge"/>
          <c:yMode val="edge"/>
          <c:x val="8.5910797074334657E-3"/>
          <c:y val="0.72499999999999998"/>
          <c:w val="0.98797416635484847"/>
          <c:h val="0.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5964391691394"/>
          <c:y val="3.5000000000000003E-2"/>
          <c:w val="0.80712166172106825"/>
          <c:h val="0.435"/>
        </c:manualLayout>
      </c:layout>
      <c:barChart>
        <c:barDir val="col"/>
        <c:grouping val="stacked"/>
        <c:varyColors val="0"/>
        <c:ser>
          <c:idx val="5"/>
          <c:order val="3"/>
          <c:tx>
            <c:strRef>
              <c:f>'3.2.9-график'!$B$11</c:f>
              <c:strCache>
                <c:ptCount val="1"/>
                <c:pt idx="0">
                  <c:v>Басқа да ипотекалық тұрғын үй заемдары</c:v>
                </c:pt>
              </c:strCache>
            </c:strRef>
          </c:tx>
          <c:spPr>
            <a:pattFill prst="pct30">
              <a:fgClr>
                <a:srgbClr val="FF8080"/>
              </a:fgClr>
              <a:bgClr>
                <a:srgbClr val="FFFFFF"/>
              </a:bgClr>
            </a:pattFill>
            <a:ln w="12700">
              <a:solidFill>
                <a:srgbClr val="FF8080"/>
              </a:solidFill>
              <a:prstDash val="solid"/>
            </a:ln>
          </c:spPr>
          <c:invertIfNegative val="0"/>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'3.2.9-график'!$C$11:$O$11</c:f>
              <c:numCache>
                <c:formatCode>0.000</c:formatCode>
                <c:ptCount val="13"/>
                <c:pt idx="0">
                  <c:v>514.76</c:v>
                </c:pt>
                <c:pt idx="1">
                  <c:v>394.25637899999998</c:v>
                </c:pt>
                <c:pt idx="2">
                  <c:v>464.10654099999999</c:v>
                </c:pt>
                <c:pt idx="3" formatCode="General">
                  <c:v>424.7</c:v>
                </c:pt>
                <c:pt idx="4" formatCode="General">
                  <c:v>431.4</c:v>
                </c:pt>
                <c:pt idx="5" formatCode="General">
                  <c:v>427.8</c:v>
                </c:pt>
                <c:pt idx="6" formatCode="General">
                  <c:v>425.7</c:v>
                </c:pt>
                <c:pt idx="7" formatCode="General">
                  <c:v>426.9</c:v>
                </c:pt>
                <c:pt idx="8" formatCode="General">
                  <c:v>429.4</c:v>
                </c:pt>
                <c:pt idx="9" formatCode="General">
                  <c:v>436.1</c:v>
                </c:pt>
                <c:pt idx="10" formatCode="General">
                  <c:v>440.1</c:v>
                </c:pt>
                <c:pt idx="11" formatCode="General">
                  <c:v>439.8</c:v>
                </c:pt>
                <c:pt idx="12" formatCode="General">
                  <c:v>450.7</c:v>
                </c:pt>
              </c:numCache>
            </c:numRef>
          </c:val>
          <c:extLst>
            <c:ext xmlns:c16="http://schemas.microsoft.com/office/drawing/2014/chart" uri="{C3380CC4-5D6E-409C-BE32-E72D297353CC}">
              <c16:uniqueId val="{00000000-62D0-4D6E-BC1C-22381618639D}"/>
            </c:ext>
          </c:extLst>
        </c:ser>
        <c:ser>
          <c:idx val="6"/>
          <c:order val="4"/>
          <c:tx>
            <c:strRef>
              <c:f>'3.2.9-график'!$B$8</c:f>
              <c:strCache>
                <c:ptCount val="1"/>
                <c:pt idx="0">
                  <c:v>Мына талаптарға сәйкес келетін ипотекалық тұрғын үй заемдары: берілген  ипотекалық тұрғын үй заемы сомасының кепілзат құнына қатынасы кепілзат құнының 50 пайызынан аспайды</c:v>
                </c:pt>
              </c:strCache>
            </c:strRef>
          </c:tx>
          <c:spPr>
            <a:pattFill prst="pct30">
              <a:fgClr>
                <a:srgbClr val="3366FF"/>
              </a:fgClr>
              <a:bgClr>
                <a:srgbClr val="FFFFFF"/>
              </a:bgClr>
            </a:pattFill>
            <a:ln w="12700">
              <a:solidFill>
                <a:srgbClr val="3366FF"/>
              </a:solidFill>
              <a:prstDash val="solid"/>
            </a:ln>
          </c:spPr>
          <c:invertIfNegative val="0"/>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'3.2.9-график'!$C$8:$O$8</c:f>
              <c:numCache>
                <c:formatCode>0.000</c:formatCode>
                <c:ptCount val="13"/>
                <c:pt idx="0">
                  <c:v>153.54</c:v>
                </c:pt>
                <c:pt idx="1">
                  <c:v>139.06744499999999</c:v>
                </c:pt>
                <c:pt idx="2">
                  <c:v>138.073881</c:v>
                </c:pt>
                <c:pt idx="3" formatCode="General">
                  <c:v>156.80000000000001</c:v>
                </c:pt>
                <c:pt idx="4" formatCode="General">
                  <c:v>145.6</c:v>
                </c:pt>
                <c:pt idx="5" formatCode="General">
                  <c:v>146.69999999999999</c:v>
                </c:pt>
                <c:pt idx="6" formatCode="General">
                  <c:v>151.69999999999999</c:v>
                </c:pt>
                <c:pt idx="7" formatCode="General">
                  <c:v>152.4</c:v>
                </c:pt>
                <c:pt idx="8" formatCode="General">
                  <c:v>152.6</c:v>
                </c:pt>
                <c:pt idx="9" formatCode="General">
                  <c:v>135.4</c:v>
                </c:pt>
                <c:pt idx="10" formatCode="General">
                  <c:v>135.19999999999999</c:v>
                </c:pt>
                <c:pt idx="11" formatCode="General">
                  <c:v>135.80000000000001</c:v>
                </c:pt>
                <c:pt idx="12" formatCode="General">
                  <c:v>135.19999999999999</c:v>
                </c:pt>
              </c:numCache>
            </c:numRef>
          </c:val>
          <c:extLst>
            <c:ext xmlns:c16="http://schemas.microsoft.com/office/drawing/2014/chart" uri="{C3380CC4-5D6E-409C-BE32-E72D297353CC}">
              <c16:uniqueId val="{00000001-62D0-4D6E-BC1C-22381618639D}"/>
            </c:ext>
          </c:extLst>
        </c:ser>
        <c:ser>
          <c:idx val="3"/>
          <c:order val="5"/>
          <c:tx>
            <c:strRef>
              <c:f>'3.2.9-график'!$B$9</c:f>
              <c:strCache>
                <c:ptCount val="1"/>
                <c:pt idx="0">
                  <c:v>Мына талаптарға сәйкес келетін ипотекалық тұрғын үй заемдары: берілген  ипотекалық тұрғын үй заемы сомасының кепілзат құнына қатынасы кепілзат құнының 51 – қоса алғандағы 60 пайызы шегінде тұр</c:v>
                </c:pt>
              </c:strCache>
            </c:strRef>
          </c:tx>
          <c:spPr>
            <a:pattFill prst="pct30">
              <a:fgClr>
                <a:srgbClr val="00FF00"/>
              </a:fgClr>
              <a:bgClr>
                <a:srgbClr val="FFFFFF"/>
              </a:bgClr>
            </a:pattFill>
            <a:ln w="12700">
              <a:solidFill>
                <a:srgbClr val="00FF00"/>
              </a:solidFill>
              <a:prstDash val="solid"/>
            </a:ln>
          </c:spPr>
          <c:invertIfNegative val="0"/>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'3.2.9-график'!$C$9:$O$9</c:f>
              <c:numCache>
                <c:formatCode>0.000</c:formatCode>
                <c:ptCount val="13"/>
                <c:pt idx="0">
                  <c:v>41.57</c:v>
                </c:pt>
                <c:pt idx="1">
                  <c:v>43.121614000000001</c:v>
                </c:pt>
                <c:pt idx="2">
                  <c:v>48.419463999999998</c:v>
                </c:pt>
                <c:pt idx="3" formatCode="General">
                  <c:v>50.2</c:v>
                </c:pt>
                <c:pt idx="4" formatCode="General">
                  <c:v>49.7</c:v>
                </c:pt>
                <c:pt idx="5" formatCode="General">
                  <c:v>50.3</c:v>
                </c:pt>
                <c:pt idx="6" formatCode="General">
                  <c:v>52</c:v>
                </c:pt>
                <c:pt idx="7" formatCode="General">
                  <c:v>51.9</c:v>
                </c:pt>
                <c:pt idx="8" formatCode="General">
                  <c:v>54.4</c:v>
                </c:pt>
                <c:pt idx="9" formatCode="General">
                  <c:v>59.8</c:v>
                </c:pt>
                <c:pt idx="10" formatCode="General">
                  <c:v>61.8</c:v>
                </c:pt>
                <c:pt idx="11" formatCode="General">
                  <c:v>61.6</c:v>
                </c:pt>
                <c:pt idx="12" formatCode="General">
                  <c:v>62.1</c:v>
                </c:pt>
              </c:numCache>
            </c:numRef>
          </c:val>
          <c:extLst>
            <c:ext xmlns:c16="http://schemas.microsoft.com/office/drawing/2014/chart" uri="{C3380CC4-5D6E-409C-BE32-E72D297353CC}">
              <c16:uniqueId val="{00000002-62D0-4D6E-BC1C-22381618639D}"/>
            </c:ext>
          </c:extLst>
        </c:ser>
        <c:ser>
          <c:idx val="4"/>
          <c:order val="6"/>
          <c:tx>
            <c:strRef>
              <c:f>'3.2.9-график'!$B$10</c:f>
              <c:strCache>
                <c:ptCount val="1"/>
                <c:pt idx="0">
                  <c:v>Мына талаптарға сәйкес келетін ипотекалық тұрғын үй заемдары –  берілген  ипотекалық тұрғын үй заемы сомасының кепілзат құнына қатынасы кепілзат құнының 61 – қоса алғандағы 70 пайызы шегінде тұр</c:v>
                </c:pt>
              </c:strCache>
            </c:strRef>
          </c:tx>
          <c:spPr>
            <a:pattFill prst="pct30">
              <a:fgClr>
                <a:srgbClr val="660066"/>
              </a:fgClr>
              <a:bgClr>
                <a:srgbClr val="FFFFFF"/>
              </a:bgClr>
            </a:pattFill>
            <a:ln w="12700">
              <a:solidFill>
                <a:srgbClr val="660066"/>
              </a:solidFill>
              <a:prstDash val="solid"/>
            </a:ln>
          </c:spPr>
          <c:invertIfNegative val="0"/>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'3.2.9-график'!$C$10:$O$10</c:f>
              <c:numCache>
                <c:formatCode>0.000</c:formatCode>
                <c:ptCount val="13"/>
                <c:pt idx="0">
                  <c:v>105.18</c:v>
                </c:pt>
                <c:pt idx="1">
                  <c:v>94.025969000000003</c:v>
                </c:pt>
                <c:pt idx="2">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numCache>
            </c:numRef>
          </c:val>
          <c:extLst>
            <c:ext xmlns:c16="http://schemas.microsoft.com/office/drawing/2014/chart" uri="{C3380CC4-5D6E-409C-BE32-E72D297353CC}">
              <c16:uniqueId val="{00000003-62D0-4D6E-BC1C-22381618639D}"/>
            </c:ext>
          </c:extLst>
        </c:ser>
        <c:dLbls>
          <c:showLegendKey val="0"/>
          <c:showVal val="0"/>
          <c:showCatName val="0"/>
          <c:showSerName val="0"/>
          <c:showPercent val="0"/>
          <c:showBubbleSize val="0"/>
        </c:dLbls>
        <c:gapWidth val="150"/>
        <c:overlap val="100"/>
        <c:axId val="408412112"/>
        <c:axId val="1"/>
      </c:barChart>
      <c:lineChart>
        <c:grouping val="standard"/>
        <c:varyColors val="0"/>
        <c:ser>
          <c:idx val="0"/>
          <c:order val="0"/>
          <c:tx>
            <c:strRef>
              <c:f>'3.2.9-график'!$B$5</c:f>
              <c:strCache>
                <c:ptCount val="1"/>
                <c:pt idx="0">
                  <c:v>ҚР-ғы тұрғын үй бағасы (оң ось)</c:v>
                </c:pt>
              </c:strCache>
            </c:strRef>
          </c:tx>
          <c:spPr>
            <a:ln w="25400">
              <a:solidFill>
                <a:srgbClr val="000080"/>
              </a:solidFill>
              <a:prstDash val="solid"/>
            </a:ln>
          </c:spPr>
          <c:marker>
            <c:symbol val="none"/>
          </c:marker>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'3.2.9-график'!$C$5:$O$5</c:f>
              <c:numCache>
                <c:formatCode>General</c:formatCode>
                <c:ptCount val="13"/>
                <c:pt idx="0">
                  <c:v>120.93045755365985</c:v>
                </c:pt>
                <c:pt idx="1">
                  <c:v>122.64747916666667</c:v>
                </c:pt>
                <c:pt idx="2">
                  <c:v>110.65468749999999</c:v>
                </c:pt>
                <c:pt idx="3">
                  <c:v>109.391875</c:v>
                </c:pt>
                <c:pt idx="4">
                  <c:v>113.53700000000001</c:v>
                </c:pt>
                <c:pt idx="5">
                  <c:v>115.062</c:v>
                </c:pt>
                <c:pt idx="6">
                  <c:v>115.2585</c:v>
                </c:pt>
                <c:pt idx="7">
                  <c:v>115.95399999999999</c:v>
                </c:pt>
                <c:pt idx="8">
                  <c:v>116.29774999999999</c:v>
                </c:pt>
                <c:pt idx="9">
                  <c:v>116.66674999999999</c:v>
                </c:pt>
                <c:pt idx="10">
                  <c:v>117.3145</c:v>
                </c:pt>
                <c:pt idx="11">
                  <c:v>117.84125</c:v>
                </c:pt>
                <c:pt idx="12">
                  <c:v>118.17149999999999</c:v>
                </c:pt>
              </c:numCache>
            </c:numRef>
          </c:val>
          <c:smooth val="0"/>
          <c:extLst>
            <c:ext xmlns:c16="http://schemas.microsoft.com/office/drawing/2014/chart" uri="{C3380CC4-5D6E-409C-BE32-E72D297353CC}">
              <c16:uniqueId val="{00000004-62D0-4D6E-BC1C-22381618639D}"/>
            </c:ext>
          </c:extLst>
        </c:ser>
        <c:ser>
          <c:idx val="1"/>
          <c:order val="1"/>
          <c:tx>
            <c:strRef>
              <c:f>'3.2.9-график'!$B$6</c:f>
              <c:strCache>
                <c:ptCount val="1"/>
                <c:pt idx="0">
                  <c:v>Астана қ. тұрғын үй бағасы (оң ось)</c:v>
                </c:pt>
              </c:strCache>
            </c:strRef>
          </c:tx>
          <c:spPr>
            <a:ln w="25400">
              <a:solidFill>
                <a:srgbClr val="FF6600"/>
              </a:solidFill>
              <a:prstDash val="solid"/>
            </a:ln>
          </c:spPr>
          <c:marker>
            <c:symbol val="none"/>
          </c:marker>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'3.2.9-график'!$C$6:$O$6</c:f>
              <c:numCache>
                <c:formatCode>General</c:formatCode>
                <c:ptCount val="13"/>
                <c:pt idx="0">
                  <c:v>216.40237500000001</c:v>
                </c:pt>
                <c:pt idx="1">
                  <c:v>201.37741666666665</c:v>
                </c:pt>
                <c:pt idx="2">
                  <c:v>165.91745833333334</c:v>
                </c:pt>
                <c:pt idx="3">
                  <c:v>163.18522916666666</c:v>
                </c:pt>
                <c:pt idx="4">
                  <c:v>168.76124999999999</c:v>
                </c:pt>
                <c:pt idx="5">
                  <c:v>168.76124999999999</c:v>
                </c:pt>
                <c:pt idx="6">
                  <c:v>168.76124999999999</c:v>
                </c:pt>
                <c:pt idx="7">
                  <c:v>168.76124999999999</c:v>
                </c:pt>
                <c:pt idx="8">
                  <c:v>168.76124999999999</c:v>
                </c:pt>
                <c:pt idx="9">
                  <c:v>168.76124999999999</c:v>
                </c:pt>
                <c:pt idx="10">
                  <c:v>171.21299999999999</c:v>
                </c:pt>
                <c:pt idx="11">
                  <c:v>171.21299999999999</c:v>
                </c:pt>
                <c:pt idx="12">
                  <c:v>171.21299999999999</c:v>
                </c:pt>
              </c:numCache>
            </c:numRef>
          </c:val>
          <c:smooth val="0"/>
          <c:extLst>
            <c:ext xmlns:c16="http://schemas.microsoft.com/office/drawing/2014/chart" uri="{C3380CC4-5D6E-409C-BE32-E72D297353CC}">
              <c16:uniqueId val="{00000005-62D0-4D6E-BC1C-22381618639D}"/>
            </c:ext>
          </c:extLst>
        </c:ser>
        <c:ser>
          <c:idx val="2"/>
          <c:order val="2"/>
          <c:tx>
            <c:strRef>
              <c:f>'3.2.9-график'!$B$7</c:f>
              <c:strCache>
                <c:ptCount val="1"/>
                <c:pt idx="0">
                  <c:v>Алматы қ. тұрғын үй бағасы (оң ось)</c:v>
                </c:pt>
              </c:strCache>
            </c:strRef>
          </c:tx>
          <c:spPr>
            <a:ln w="25400">
              <a:solidFill>
                <a:srgbClr val="003300"/>
              </a:solidFill>
              <a:prstDash val="solid"/>
            </a:ln>
          </c:spPr>
          <c:marker>
            <c:symbol val="none"/>
          </c:marker>
          <c:cat>
            <c:strRef>
              <c:f>'3.2.9-график'!$C$4:$O$4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'3.2.9-график'!$C$7:$O$7</c:f>
              <c:numCache>
                <c:formatCode>General</c:formatCode>
                <c:ptCount val="13"/>
                <c:pt idx="0">
                  <c:v>358.8397291666667</c:v>
                </c:pt>
                <c:pt idx="1">
                  <c:v>304.59785416666671</c:v>
                </c:pt>
                <c:pt idx="2">
                  <c:v>245.11018749999999</c:v>
                </c:pt>
                <c:pt idx="3">
                  <c:v>227.68858333333336</c:v>
                </c:pt>
                <c:pt idx="4">
                  <c:v>227.98275000000001</c:v>
                </c:pt>
                <c:pt idx="5">
                  <c:v>227.98275000000001</c:v>
                </c:pt>
                <c:pt idx="6">
                  <c:v>228.13225</c:v>
                </c:pt>
                <c:pt idx="7">
                  <c:v>227.42075</c:v>
                </c:pt>
                <c:pt idx="8">
                  <c:v>227.42075</c:v>
                </c:pt>
                <c:pt idx="9">
                  <c:v>227.523</c:v>
                </c:pt>
                <c:pt idx="10">
                  <c:v>227.523</c:v>
                </c:pt>
                <c:pt idx="11">
                  <c:v>227.8595</c:v>
                </c:pt>
                <c:pt idx="12">
                  <c:v>227.8595</c:v>
                </c:pt>
              </c:numCache>
            </c:numRef>
          </c:val>
          <c:smooth val="0"/>
          <c:extLst>
            <c:ext xmlns:c16="http://schemas.microsoft.com/office/drawing/2014/chart" uri="{C3380CC4-5D6E-409C-BE32-E72D297353CC}">
              <c16:uniqueId val="{00000006-62D0-4D6E-BC1C-22381618639D}"/>
            </c:ext>
          </c:extLst>
        </c:ser>
        <c:dLbls>
          <c:showLegendKey val="0"/>
          <c:showVal val="0"/>
          <c:showCatName val="0"/>
          <c:showSerName val="0"/>
          <c:showPercent val="0"/>
          <c:showBubbleSize val="0"/>
        </c:dLbls>
        <c:marker val="1"/>
        <c:smooth val="0"/>
        <c:axId val="3"/>
        <c:axId val="4"/>
      </c:lineChart>
      <c:catAx>
        <c:axId val="408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теңге</a:t>
                </a:r>
              </a:p>
            </c:rich>
          </c:tx>
          <c:layout>
            <c:manualLayout>
              <c:xMode val="edge"/>
              <c:yMode val="edge"/>
              <c:x val="7.4183976261127599E-3"/>
              <c:y val="0.2000002624671916"/>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12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тыс. тенге</a:t>
                </a:r>
              </a:p>
            </c:rich>
          </c:tx>
          <c:layout>
            <c:manualLayout>
              <c:xMode val="edge"/>
              <c:yMode val="edge"/>
              <c:x val="0.96142433234421365"/>
              <c:y val="0.172499999999999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5.637982195845697E-2"/>
          <c:y val="0.53"/>
          <c:w val="0.93323442136498513"/>
          <c:h val="0.4625000000000000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50601852071"/>
          <c:y val="5.2631578947368418E-2"/>
          <c:w val="0.79303749946874569"/>
          <c:h val="0.66541353383458646"/>
        </c:manualLayout>
      </c:layout>
      <c:barChart>
        <c:barDir val="col"/>
        <c:grouping val="clustered"/>
        <c:varyColors val="0"/>
        <c:ser>
          <c:idx val="0"/>
          <c:order val="0"/>
          <c:tx>
            <c:v>Өтімділігі жоғары активтер және олардың банктер активтеріндегі үлесі</c:v>
          </c:tx>
          <c:spPr>
            <a:solidFill>
              <a:srgbClr val="800080"/>
            </a:solidFill>
            <a:ln w="25400">
              <a:noFill/>
            </a:ln>
          </c:spPr>
          <c:invertIfNegative val="0"/>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'3.3.1-график'!$C$5:$H$5</c:f>
              <c:numCache>
                <c:formatCode>0.00</c:formatCode>
                <c:ptCount val="6"/>
                <c:pt idx="0">
                  <c:v>1291.226146</c:v>
                </c:pt>
                <c:pt idx="1">
                  <c:v>2193.2229029999999</c:v>
                </c:pt>
                <c:pt idx="2">
                  <c:v>2399.2148400000001</c:v>
                </c:pt>
                <c:pt idx="3">
                  <c:v>2812.0100859999998</c:v>
                </c:pt>
                <c:pt idx="4">
                  <c:v>2715.917496</c:v>
                </c:pt>
                <c:pt idx="5">
                  <c:v>2804.5380500000001</c:v>
                </c:pt>
              </c:numCache>
            </c:numRef>
          </c:val>
          <c:extLst>
            <c:ext xmlns:c16="http://schemas.microsoft.com/office/drawing/2014/chart" uri="{C3380CC4-5D6E-409C-BE32-E72D297353CC}">
              <c16:uniqueId val="{00000000-E4AE-4582-818F-971D90D8237A}"/>
            </c:ext>
          </c:extLst>
        </c:ser>
        <c:ser>
          <c:idx val="1"/>
          <c:order val="1"/>
          <c:tx>
            <c:v>Өтімді активтер (1 айға дейін) және олардың банктер активтеріндегі үлесі</c:v>
          </c:tx>
          <c:spPr>
            <a:solidFill>
              <a:srgbClr val="339966"/>
            </a:solidFill>
            <a:ln w="25400">
              <a:noFill/>
            </a:ln>
          </c:spPr>
          <c:invertIfNegative val="0"/>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'3.3.1-график'!$C$6:$H$6</c:f>
              <c:numCache>
                <c:formatCode>0.00</c:formatCode>
                <c:ptCount val="6"/>
                <c:pt idx="0">
                  <c:v>2511.4693339999999</c:v>
                </c:pt>
                <c:pt idx="1">
                  <c:v>3488.3336060000001</c:v>
                </c:pt>
                <c:pt idx="2">
                  <c:v>3896.69398</c:v>
                </c:pt>
                <c:pt idx="3">
                  <c:v>4115.7517779999998</c:v>
                </c:pt>
                <c:pt idx="4">
                  <c:v>4241.2633429999996</c:v>
                </c:pt>
                <c:pt idx="5">
                  <c:v>4192.821277</c:v>
                </c:pt>
              </c:numCache>
            </c:numRef>
          </c:val>
          <c:extLst>
            <c:ext xmlns:c16="http://schemas.microsoft.com/office/drawing/2014/chart" uri="{C3380CC4-5D6E-409C-BE32-E72D297353CC}">
              <c16:uniqueId val="{00000001-E4AE-4582-818F-971D90D8237A}"/>
            </c:ext>
          </c:extLst>
        </c:ser>
        <c:ser>
          <c:idx val="2"/>
          <c:order val="2"/>
          <c:tx>
            <c:v>Өтімді активтер (3 айға дейін) және олардың банктер активтеріндегі үлесі</c:v>
          </c:tx>
          <c:spPr>
            <a:solidFill>
              <a:srgbClr val="FF6600"/>
            </a:solidFill>
            <a:ln w="25400">
              <a:noFill/>
            </a:ln>
          </c:spPr>
          <c:invertIfNegative val="0"/>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'3.3.1-график'!$C$7:$H$7</c:f>
              <c:numCache>
                <c:formatCode>0.00</c:formatCode>
                <c:ptCount val="6"/>
                <c:pt idx="0">
                  <c:v>3157.7033670000001</c:v>
                </c:pt>
                <c:pt idx="1">
                  <c:v>3931.2557579999998</c:v>
                </c:pt>
                <c:pt idx="2">
                  <c:v>4336.4331769999999</c:v>
                </c:pt>
                <c:pt idx="3">
                  <c:v>4606.5054170000003</c:v>
                </c:pt>
                <c:pt idx="4">
                  <c:v>4783.6725379999998</c:v>
                </c:pt>
                <c:pt idx="5">
                  <c:v>4712.8977219999997</c:v>
                </c:pt>
              </c:numCache>
            </c:numRef>
          </c:val>
          <c:extLst>
            <c:ext xmlns:c16="http://schemas.microsoft.com/office/drawing/2014/chart" uri="{C3380CC4-5D6E-409C-BE32-E72D297353CC}">
              <c16:uniqueId val="{00000002-E4AE-4582-818F-971D90D8237A}"/>
            </c:ext>
          </c:extLst>
        </c:ser>
        <c:dLbls>
          <c:showLegendKey val="0"/>
          <c:showVal val="0"/>
          <c:showCatName val="0"/>
          <c:showSerName val="0"/>
          <c:showPercent val="0"/>
          <c:showBubbleSize val="0"/>
        </c:dLbls>
        <c:gapWidth val="150"/>
        <c:axId val="408425232"/>
        <c:axId val="1"/>
      </c:barChart>
      <c:lineChart>
        <c:grouping val="standard"/>
        <c:varyColors val="0"/>
        <c:ser>
          <c:idx val="3"/>
          <c:order val="3"/>
          <c:spPr>
            <a:ln w="28575">
              <a:noFill/>
            </a:ln>
          </c:spPr>
          <c:marker>
            <c:symbol val="diamond"/>
            <c:size val="5"/>
            <c:spPr>
              <a:solidFill>
                <a:srgbClr val="800080"/>
              </a:solidFill>
              <a:ln>
                <a:solidFill>
                  <a:srgbClr val="800080"/>
                </a:solidFill>
                <a:prstDash val="solid"/>
              </a:ln>
            </c:spPr>
          </c:marker>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'3.3.1-график'!$C$8:$H$8</c:f>
              <c:numCache>
                <c:formatCode>0.00</c:formatCode>
                <c:ptCount val="6"/>
                <c:pt idx="0">
                  <c:v>10.860154933175579</c:v>
                </c:pt>
                <c:pt idx="1">
                  <c:v>18.4466064316894</c:v>
                </c:pt>
                <c:pt idx="2" formatCode="0">
                  <c:v>20.179149067799358</c:v>
                </c:pt>
                <c:pt idx="3" formatCode="0">
                  <c:v>23.651058571123748</c:v>
                </c:pt>
                <c:pt idx="4" formatCode="0">
                  <c:v>22.842849708127169</c:v>
                </c:pt>
                <c:pt idx="5" formatCode="0">
                  <c:v>23.588213291172096</c:v>
                </c:pt>
              </c:numCache>
            </c:numRef>
          </c:val>
          <c:smooth val="0"/>
          <c:extLst>
            <c:ext xmlns:c16="http://schemas.microsoft.com/office/drawing/2014/chart" uri="{C3380CC4-5D6E-409C-BE32-E72D297353CC}">
              <c16:uniqueId val="{00000003-E4AE-4582-818F-971D90D8237A}"/>
            </c:ext>
          </c:extLst>
        </c:ser>
        <c:ser>
          <c:idx val="4"/>
          <c:order val="4"/>
          <c:spPr>
            <a:ln w="28575">
              <a:noFill/>
            </a:ln>
          </c:spPr>
          <c:marker>
            <c:symbol val="diamond"/>
            <c:size val="5"/>
            <c:spPr>
              <a:solidFill>
                <a:srgbClr val="008000"/>
              </a:solidFill>
              <a:ln>
                <a:solidFill>
                  <a:srgbClr val="008000"/>
                </a:solidFill>
                <a:prstDash val="solid"/>
              </a:ln>
            </c:spPr>
          </c:marker>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'3.3.1-график'!$C$9:$H$9</c:f>
              <c:numCache>
                <c:formatCode>0.00</c:formatCode>
                <c:ptCount val="6"/>
                <c:pt idx="0">
                  <c:v>21.123291347261247</c:v>
                </c:pt>
                <c:pt idx="1">
                  <c:v>29.339433326316072</c:v>
                </c:pt>
                <c:pt idx="2">
                  <c:v>32.774042317117534</c:v>
                </c:pt>
                <c:pt idx="3">
                  <c:v>34.616478386871869</c:v>
                </c:pt>
                <c:pt idx="4">
                  <c:v>35.672122315728103</c:v>
                </c:pt>
                <c:pt idx="5">
                  <c:v>35.264689161068993</c:v>
                </c:pt>
              </c:numCache>
            </c:numRef>
          </c:val>
          <c:smooth val="0"/>
          <c:extLst>
            <c:ext xmlns:c16="http://schemas.microsoft.com/office/drawing/2014/chart" uri="{C3380CC4-5D6E-409C-BE32-E72D297353CC}">
              <c16:uniqueId val="{00000004-E4AE-4582-818F-971D90D8237A}"/>
            </c:ext>
          </c:extLst>
        </c:ser>
        <c:ser>
          <c:idx val="5"/>
          <c:order val="5"/>
          <c:spPr>
            <a:ln w="28575">
              <a:noFill/>
            </a:ln>
          </c:spPr>
          <c:marker>
            <c:symbol val="diamond"/>
            <c:size val="5"/>
            <c:spPr>
              <a:solidFill>
                <a:srgbClr val="993300"/>
              </a:solidFill>
              <a:ln>
                <a:solidFill>
                  <a:srgbClr val="993300"/>
                </a:solidFill>
                <a:prstDash val="solid"/>
              </a:ln>
            </c:spPr>
          </c:marker>
          <c:cat>
            <c:numRef>
              <c:f>'3.3.1-график'!$C$4:$H$4</c:f>
              <c:numCache>
                <c:formatCode>m/d/yyyy</c:formatCode>
                <c:ptCount val="6"/>
                <c:pt idx="0">
                  <c:v>39814</c:v>
                </c:pt>
                <c:pt idx="1">
                  <c:v>40179</c:v>
                </c:pt>
                <c:pt idx="2">
                  <c:v>40544</c:v>
                </c:pt>
                <c:pt idx="3">
                  <c:v>40634</c:v>
                </c:pt>
                <c:pt idx="4">
                  <c:v>40725</c:v>
                </c:pt>
                <c:pt idx="5">
                  <c:v>40817</c:v>
                </c:pt>
              </c:numCache>
            </c:numRef>
          </c:cat>
          <c:val>
            <c:numRef>
              <c:f>'3.3.1-график'!$C$10:$H$10</c:f>
              <c:numCache>
                <c:formatCode>0.00</c:formatCode>
                <c:ptCount val="6"/>
                <c:pt idx="0">
                  <c:v>26.558591540966358</c:v>
                </c:pt>
                <c:pt idx="1">
                  <c:v>33.064732112246588</c:v>
                </c:pt>
                <c:pt idx="2">
                  <c:v>36.472570126831059</c:v>
                </c:pt>
                <c:pt idx="3">
                  <c:v>38.744074912135943</c:v>
                </c:pt>
                <c:pt idx="4">
                  <c:v>40.234179793519488</c:v>
                </c:pt>
                <c:pt idx="5">
                  <c:v>39.638911900665811</c:v>
                </c:pt>
              </c:numCache>
            </c:numRef>
          </c:val>
          <c:smooth val="0"/>
          <c:extLst>
            <c:ext xmlns:c16="http://schemas.microsoft.com/office/drawing/2014/chart" uri="{C3380CC4-5D6E-409C-BE32-E72D297353CC}">
              <c16:uniqueId val="{00000005-E4AE-4582-818F-971D90D8237A}"/>
            </c:ext>
          </c:extLst>
        </c:ser>
        <c:dLbls>
          <c:showLegendKey val="0"/>
          <c:showVal val="0"/>
          <c:showCatName val="0"/>
          <c:showSerName val="0"/>
          <c:showPercent val="0"/>
          <c:showBubbleSize val="0"/>
        </c:dLbls>
        <c:marker val="1"/>
        <c:smooth val="0"/>
        <c:axId val="3"/>
        <c:axId val="4"/>
      </c:lineChart>
      <c:catAx>
        <c:axId val="40842523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5473902428658454E-2"/>
              <c:y val="0.2669172932330827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25232"/>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971076155891254"/>
              <c:y val="0.330827067669172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egendEntry>
        <c:idx val="3"/>
        <c:delete val="1"/>
      </c:legendEntry>
      <c:legendEntry>
        <c:idx val="4"/>
        <c:delete val="1"/>
      </c:legendEntry>
      <c:legendEntry>
        <c:idx val="5"/>
        <c:delete val="1"/>
      </c:legendEntry>
      <c:layout>
        <c:manualLayout>
          <c:xMode val="edge"/>
          <c:yMode val="edge"/>
          <c:x val="9.6711890179115335E-3"/>
          <c:y val="0.79323308270676696"/>
          <c:w val="0.98259280421981177"/>
          <c:h val="0.1954887218045112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11" r="0.75000000000000011" t="1" header="0.5" footer="0.5"/>
    <c:pageSetup paperSize="9" orientation="landscape" horizontalDpi="-1" verticalDpi="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925650557620811E-2"/>
          <c:y val="5.5214723926380369E-2"/>
          <c:w val="0.91263940520446096"/>
          <c:h val="0.35582822085889571"/>
        </c:manualLayout>
      </c:layout>
      <c:lineChart>
        <c:grouping val="standard"/>
        <c:varyColors val="0"/>
        <c:ser>
          <c:idx val="1"/>
          <c:order val="0"/>
          <c:tx>
            <c:strRef>
              <c:f>'3.3.2-график'!$B$6</c:f>
              <c:strCache>
                <c:ptCount val="1"/>
                <c:pt idx="0">
                  <c:v>Өтімділігі жоғары активтердің жиынтық активтерге қатынасы</c:v>
                </c:pt>
              </c:strCache>
            </c:strRef>
          </c:tx>
          <c:spPr>
            <a:ln w="25400">
              <a:solidFill>
                <a:srgbClr val="FF0000"/>
              </a:solidFill>
              <a:prstDash val="solid"/>
            </a:ln>
          </c:spPr>
          <c:marker>
            <c:symbol val="triangle"/>
            <c:size val="3"/>
            <c:spPr>
              <a:solidFill>
                <a:srgbClr val="FF0000"/>
              </a:solidFill>
              <a:ln>
                <a:solidFill>
                  <a:srgbClr val="FF0000"/>
                </a:solidFill>
                <a:prstDash val="solid"/>
              </a:ln>
            </c:spPr>
          </c:marker>
          <c:cat>
            <c:multiLvlStrRef>
              <c:f>'3.3.2-график'!$C$4:$Y$5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'3.3.2-график'!$C$6:$Y$6</c:f>
              <c:numCache>
                <c:formatCode>0.00</c:formatCode>
                <c:ptCount val="23"/>
                <c:pt idx="0">
                  <c:v>10.988973603541444</c:v>
                </c:pt>
                <c:pt idx="1">
                  <c:v>7.049662511006809</c:v>
                </c:pt>
                <c:pt idx="2">
                  <c:v>15.728613824094657</c:v>
                </c:pt>
                <c:pt idx="3">
                  <c:v>15.464856544456584</c:v>
                </c:pt>
                <c:pt idx="4">
                  <c:v>13.865259742721816</c:v>
                </c:pt>
                <c:pt idx="5">
                  <c:v>13.685215660008538</c:v>
                </c:pt>
                <c:pt idx="6">
                  <c:v>15.342844209840969</c:v>
                </c:pt>
                <c:pt idx="8">
                  <c:v>14.213020458295276</c:v>
                </c:pt>
                <c:pt idx="9">
                  <c:v>15.614488605456833</c:v>
                </c:pt>
                <c:pt idx="10">
                  <c:v>18.768202932199305</c:v>
                </c:pt>
                <c:pt idx="11">
                  <c:v>21.467379063214796</c:v>
                </c:pt>
                <c:pt idx="12">
                  <c:v>24.207724088148701</c:v>
                </c:pt>
                <c:pt idx="13">
                  <c:v>22.519225571436696</c:v>
                </c:pt>
                <c:pt idx="14">
                  <c:v>21.102667202672158</c:v>
                </c:pt>
                <c:pt idx="16">
                  <c:v>38.732597859196929</c:v>
                </c:pt>
                <c:pt idx="17">
                  <c:v>36.794019970238743</c:v>
                </c:pt>
                <c:pt idx="18">
                  <c:v>36.376273667545483</c:v>
                </c:pt>
                <c:pt idx="19">
                  <c:v>34.495159327750471</c:v>
                </c:pt>
                <c:pt idx="20">
                  <c:v>32.051686887532263</c:v>
                </c:pt>
                <c:pt idx="21">
                  <c:v>29.56657224743789</c:v>
                </c:pt>
                <c:pt idx="22">
                  <c:v>36.0648836641532</c:v>
                </c:pt>
              </c:numCache>
            </c:numRef>
          </c:val>
          <c:smooth val="0"/>
          <c:extLst>
            <c:ext xmlns:c16="http://schemas.microsoft.com/office/drawing/2014/chart" uri="{C3380CC4-5D6E-409C-BE32-E72D297353CC}">
              <c16:uniqueId val="{00000000-F473-40D0-AFC5-56AC157E3D20}"/>
            </c:ext>
          </c:extLst>
        </c:ser>
        <c:ser>
          <c:idx val="2"/>
          <c:order val="1"/>
          <c:tx>
            <c:strRef>
              <c:f>'3.3.2-график'!$B$7</c:f>
              <c:strCache>
                <c:ptCount val="1"/>
                <c:pt idx="0">
                  <c:v>Өтімділігі жоғары активтердің қысқа мерзімді міндеттемелерге және талап етуге дейінгі міндеттемелерге қатынасы</c:v>
                </c:pt>
              </c:strCache>
            </c:strRef>
          </c:tx>
          <c:spPr>
            <a:ln w="25400">
              <a:solidFill>
                <a:srgbClr val="008000"/>
              </a:solidFill>
              <a:prstDash val="solid"/>
            </a:ln>
          </c:spPr>
          <c:marker>
            <c:symbol val="none"/>
          </c:marker>
          <c:cat>
            <c:multiLvlStrRef>
              <c:f>'3.3.2-график'!$C$4:$Y$5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'3.3.2-график'!$C$7:$Y$7</c:f>
              <c:numCache>
                <c:formatCode>0.00</c:formatCode>
                <c:ptCount val="23"/>
                <c:pt idx="0">
                  <c:v>36.152006717451286</c:v>
                </c:pt>
                <c:pt idx="1">
                  <c:v>21.181006932293986</c:v>
                </c:pt>
                <c:pt idx="2">
                  <c:v>21.957835754539531</c:v>
                </c:pt>
                <c:pt idx="3">
                  <c:v>46.985777799761912</c:v>
                </c:pt>
                <c:pt idx="4">
                  <c:v>40.947653475020992</c:v>
                </c:pt>
                <c:pt idx="5">
                  <c:v>40.198044411955522</c:v>
                </c:pt>
                <c:pt idx="6">
                  <c:v>38.190756227831372</c:v>
                </c:pt>
                <c:pt idx="8">
                  <c:v>29.88895524108408</c:v>
                </c:pt>
                <c:pt idx="9">
                  <c:v>32.303147177319651</c:v>
                </c:pt>
                <c:pt idx="10">
                  <c:v>38.971554606131811</c:v>
                </c:pt>
                <c:pt idx="11">
                  <c:v>39.76340441586958</c:v>
                </c:pt>
                <c:pt idx="12">
                  <c:v>42.402343604240215</c:v>
                </c:pt>
                <c:pt idx="13">
                  <c:v>39.16652550109562</c:v>
                </c:pt>
                <c:pt idx="14">
                  <c:v>36.630842384704678</c:v>
                </c:pt>
                <c:pt idx="16">
                  <c:v>57.366232422584083</c:v>
                </c:pt>
                <c:pt idx="17">
                  <c:v>57.159829660168526</c:v>
                </c:pt>
                <c:pt idx="18">
                  <c:v>52.787105147774696</c:v>
                </c:pt>
                <c:pt idx="19">
                  <c:v>50.458484185561147</c:v>
                </c:pt>
                <c:pt idx="20">
                  <c:v>47.226273994185952</c:v>
                </c:pt>
                <c:pt idx="21">
                  <c:v>46.907488977672088</c:v>
                </c:pt>
                <c:pt idx="22">
                  <c:v>57.391719037321934</c:v>
                </c:pt>
              </c:numCache>
            </c:numRef>
          </c:val>
          <c:smooth val="0"/>
          <c:extLst>
            <c:ext xmlns:c16="http://schemas.microsoft.com/office/drawing/2014/chart" uri="{C3380CC4-5D6E-409C-BE32-E72D297353CC}">
              <c16:uniqueId val="{00000001-F473-40D0-AFC5-56AC157E3D20}"/>
            </c:ext>
          </c:extLst>
        </c:ser>
        <c:ser>
          <c:idx val="3"/>
          <c:order val="2"/>
          <c:tx>
            <c:strRef>
              <c:f>'3.3.2-график'!$B$8</c:f>
              <c:strCache>
                <c:ptCount val="1"/>
                <c:pt idx="0">
                  <c:v>Талап етуге дейінгі міндеттемелердің жиынтық міндеттемелерге қатынасы</c:v>
                </c:pt>
              </c:strCache>
            </c:strRef>
          </c:tx>
          <c:spPr>
            <a:ln w="25400">
              <a:solidFill>
                <a:srgbClr val="3366FF"/>
              </a:solidFill>
              <a:prstDash val="solid"/>
            </a:ln>
          </c:spPr>
          <c:marker>
            <c:symbol val="none"/>
          </c:marker>
          <c:cat>
            <c:multiLvlStrRef>
              <c:f>'3.3.2-график'!$C$4:$Y$5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1-топ</c:v>
                  </c:pt>
                  <c:pt idx="8">
                    <c:v>2-топ</c:v>
                  </c:pt>
                  <c:pt idx="16">
                    <c:v>3-топ</c:v>
                  </c:pt>
                </c:lvl>
              </c:multiLvlStrCache>
            </c:multiLvlStrRef>
          </c:cat>
          <c:val>
            <c:numRef>
              <c:f>'3.3.2-график'!$C$8:$Y$8</c:f>
              <c:numCache>
                <c:formatCode>0.00</c:formatCode>
                <c:ptCount val="23"/>
                <c:pt idx="0">
                  <c:v>6.3366787977015244</c:v>
                </c:pt>
                <c:pt idx="1">
                  <c:v>5.7061547014309255</c:v>
                </c:pt>
                <c:pt idx="2">
                  <c:v>11.24062375002306</c:v>
                </c:pt>
                <c:pt idx="3">
                  <c:v>7.7963092676900176</c:v>
                </c:pt>
                <c:pt idx="4">
                  <c:v>6.864041832087957</c:v>
                </c:pt>
                <c:pt idx="5">
                  <c:v>7.8471735063534691</c:v>
                </c:pt>
                <c:pt idx="6">
                  <c:v>8.9061224493047657</c:v>
                </c:pt>
                <c:pt idx="8">
                  <c:v>11.366633119653487</c:v>
                </c:pt>
                <c:pt idx="9">
                  <c:v>13.33046353077602</c:v>
                </c:pt>
                <c:pt idx="10">
                  <c:v>19.401709695834441</c:v>
                </c:pt>
                <c:pt idx="11">
                  <c:v>23.893211806278856</c:v>
                </c:pt>
                <c:pt idx="12">
                  <c:v>27.311116851140067</c:v>
                </c:pt>
                <c:pt idx="13">
                  <c:v>27.291550205118437</c:v>
                </c:pt>
                <c:pt idx="14">
                  <c:v>28.682126359923956</c:v>
                </c:pt>
                <c:pt idx="16">
                  <c:v>38.31301878248145</c:v>
                </c:pt>
                <c:pt idx="17">
                  <c:v>40.400026458623678</c:v>
                </c:pt>
                <c:pt idx="18">
                  <c:v>50.905386441113265</c:v>
                </c:pt>
                <c:pt idx="19">
                  <c:v>44.006232008412262</c:v>
                </c:pt>
                <c:pt idx="20">
                  <c:v>47.960604698501363</c:v>
                </c:pt>
                <c:pt idx="21">
                  <c:v>44.816793679082458</c:v>
                </c:pt>
                <c:pt idx="22">
                  <c:v>44.74008750543824</c:v>
                </c:pt>
              </c:numCache>
            </c:numRef>
          </c:val>
          <c:smooth val="0"/>
          <c:extLst>
            <c:ext xmlns:c16="http://schemas.microsoft.com/office/drawing/2014/chart" uri="{C3380CC4-5D6E-409C-BE32-E72D297353CC}">
              <c16:uniqueId val="{00000002-F473-40D0-AFC5-56AC157E3D20}"/>
            </c:ext>
          </c:extLst>
        </c:ser>
        <c:ser>
          <c:idx val="0"/>
          <c:order val="3"/>
          <c:tx>
            <c:strRef>
              <c:f>'3.3.2-график'!$B$9</c:f>
              <c:strCache>
                <c:ptCount val="1"/>
                <c:pt idx="0">
                  <c:v>Өтімділігі жоғары активтердің клиенттердің депозиттеріне қатынасы</c:v>
                </c:pt>
              </c:strCache>
            </c:strRef>
          </c:tx>
          <c:spPr>
            <a:ln w="25400">
              <a:solidFill>
                <a:srgbClr val="000080"/>
              </a:solidFill>
              <a:prstDash val="solid"/>
            </a:ln>
          </c:spPr>
          <c:marker>
            <c:symbol val="none"/>
          </c:marker>
          <c:val>
            <c:numRef>
              <c:f>'3.3.2-график'!$C$9:$Y$9</c:f>
              <c:numCache>
                <c:formatCode>0.00</c:formatCode>
                <c:ptCount val="23"/>
                <c:pt idx="0">
                  <c:v>52.962452632993518</c:v>
                </c:pt>
                <c:pt idx="1">
                  <c:v>27.825531276443161</c:v>
                </c:pt>
                <c:pt idx="2">
                  <c:v>46.99506900482546</c:v>
                </c:pt>
                <c:pt idx="3">
                  <c:v>41.31142719632733</c:v>
                </c:pt>
                <c:pt idx="4">
                  <c:v>35.529265020040441</c:v>
                </c:pt>
                <c:pt idx="5">
                  <c:v>33.918172118336052</c:v>
                </c:pt>
                <c:pt idx="6">
                  <c:v>31.946663258197034</c:v>
                </c:pt>
                <c:pt idx="8">
                  <c:v>36.29848147466646</c:v>
                </c:pt>
                <c:pt idx="9">
                  <c:v>35.067554482494373</c:v>
                </c:pt>
                <c:pt idx="10">
                  <c:v>32.877590528795572</c:v>
                </c:pt>
                <c:pt idx="11">
                  <c:v>33.915833028319042</c:v>
                </c:pt>
                <c:pt idx="12">
                  <c:v>37.236929993758416</c:v>
                </c:pt>
                <c:pt idx="13">
                  <c:v>34.889709271466643</c:v>
                </c:pt>
                <c:pt idx="14">
                  <c:v>32.976388482134965</c:v>
                </c:pt>
                <c:pt idx="16">
                  <c:v>61.84288667723272</c:v>
                </c:pt>
                <c:pt idx="17">
                  <c:v>57.255471578391294</c:v>
                </c:pt>
                <c:pt idx="18">
                  <c:v>55.798476839107011</c:v>
                </c:pt>
                <c:pt idx="19">
                  <c:v>61.490890636655173</c:v>
                </c:pt>
                <c:pt idx="20">
                  <c:v>54.873109782857391</c:v>
                </c:pt>
                <c:pt idx="21">
                  <c:v>53.700182961032972</c:v>
                </c:pt>
                <c:pt idx="22">
                  <c:v>60.222653602464916</c:v>
                </c:pt>
              </c:numCache>
            </c:numRef>
          </c:val>
          <c:smooth val="0"/>
          <c:extLst>
            <c:ext xmlns:c16="http://schemas.microsoft.com/office/drawing/2014/chart" uri="{C3380CC4-5D6E-409C-BE32-E72D297353CC}">
              <c16:uniqueId val="{00000003-F473-40D0-AFC5-56AC157E3D20}"/>
            </c:ext>
          </c:extLst>
        </c:ser>
        <c:dLbls>
          <c:showLegendKey val="0"/>
          <c:showVal val="0"/>
          <c:showCatName val="0"/>
          <c:showSerName val="0"/>
          <c:showPercent val="0"/>
          <c:showBubbleSize val="0"/>
        </c:dLbls>
        <c:marker val="1"/>
        <c:smooth val="0"/>
        <c:axId val="408428184"/>
        <c:axId val="1"/>
      </c:lineChart>
      <c:catAx>
        <c:axId val="408428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6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2936802973977699E-3"/>
              <c:y val="0.220858895705521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08428184"/>
        <c:crosses val="autoZero"/>
        <c:crossBetween val="between"/>
      </c:valAx>
      <c:spPr>
        <a:solidFill>
          <a:srgbClr val="FFFFFF"/>
        </a:solidFill>
        <a:ln w="25400">
          <a:noFill/>
        </a:ln>
      </c:spPr>
    </c:plotArea>
    <c:legend>
      <c:legendPos val="b"/>
      <c:layout>
        <c:manualLayout>
          <c:xMode val="edge"/>
          <c:yMode val="edge"/>
          <c:x val="9.2936802973977699E-3"/>
          <c:y val="0.69018404907975461"/>
          <c:w val="0.98327137546468402"/>
          <c:h val="0.3006134969325153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4" Type="http://schemas.openxmlformats.org/officeDocument/2006/relationships/chart" Target="../charts/chart164.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4" Type="http://schemas.openxmlformats.org/officeDocument/2006/relationships/chart" Target="../charts/chart177.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 Id="rId5" Type="http://schemas.openxmlformats.org/officeDocument/2006/relationships/chart" Target="../charts/chart182.xml"/><Relationship Id="rId4" Type="http://schemas.openxmlformats.org/officeDocument/2006/relationships/chart" Target="../charts/chart181.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57.xml"/><Relationship Id="rId1" Type="http://schemas.openxmlformats.org/officeDocument/2006/relationships/chart" Target="../charts/chart156.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chart" Target="../charts/chart15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152400</xdr:rowOff>
    </xdr:from>
    <xdr:to>
      <xdr:col>6</xdr:col>
      <xdr:colOff>200025</xdr:colOff>
      <xdr:row>29</xdr:row>
      <xdr:rowOff>133350</xdr:rowOff>
    </xdr:to>
    <xdr:graphicFrame macro="">
      <xdr:nvGraphicFramePr>
        <xdr:cNvPr id="556046" name="Chart 1">
          <a:extLst>
            <a:ext uri="{FF2B5EF4-FFF2-40B4-BE49-F238E27FC236}">
              <a16:creationId xmlns:a16="http://schemas.microsoft.com/office/drawing/2014/main" id="{4571A435-7109-4CB9-987C-C67B91C02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0</xdr:colOff>
      <xdr:row>9</xdr:row>
      <xdr:rowOff>0</xdr:rowOff>
    </xdr:to>
    <xdr:graphicFrame macro="">
      <xdr:nvGraphicFramePr>
        <xdr:cNvPr id="501797" name="Chart 1">
          <a:extLst>
            <a:ext uri="{FF2B5EF4-FFF2-40B4-BE49-F238E27FC236}">
              <a16:creationId xmlns:a16="http://schemas.microsoft.com/office/drawing/2014/main" id="{589D5E3E-82AD-44C7-82AC-26A939BB2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11</xdr:row>
      <xdr:rowOff>19050</xdr:rowOff>
    </xdr:from>
    <xdr:to>
      <xdr:col>5</xdr:col>
      <xdr:colOff>238125</xdr:colOff>
      <xdr:row>29</xdr:row>
      <xdr:rowOff>19050</xdr:rowOff>
    </xdr:to>
    <xdr:graphicFrame macro="">
      <xdr:nvGraphicFramePr>
        <xdr:cNvPr id="501798" name="Chart 2">
          <a:extLst>
            <a:ext uri="{FF2B5EF4-FFF2-40B4-BE49-F238E27FC236}">
              <a16:creationId xmlns:a16="http://schemas.microsoft.com/office/drawing/2014/main" id="{BCE06A83-FC0D-444F-9398-68B46E839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xdr:row>
      <xdr:rowOff>0</xdr:rowOff>
    </xdr:from>
    <xdr:to>
      <xdr:col>1</xdr:col>
      <xdr:colOff>0</xdr:colOff>
      <xdr:row>9</xdr:row>
      <xdr:rowOff>0</xdr:rowOff>
    </xdr:to>
    <xdr:graphicFrame macro="">
      <xdr:nvGraphicFramePr>
        <xdr:cNvPr id="501799" name="Chart 3">
          <a:extLst>
            <a:ext uri="{FF2B5EF4-FFF2-40B4-BE49-F238E27FC236}">
              <a16:creationId xmlns:a16="http://schemas.microsoft.com/office/drawing/2014/main" id="{4A07C253-A228-4302-BE29-F6C809E4E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xdr:col>
      <xdr:colOff>9525</xdr:colOff>
      <xdr:row>0</xdr:row>
      <xdr:rowOff>0</xdr:rowOff>
    </xdr:from>
    <xdr:to>
      <xdr:col>4</xdr:col>
      <xdr:colOff>809625</xdr:colOff>
      <xdr:row>0</xdr:row>
      <xdr:rowOff>0</xdr:rowOff>
    </xdr:to>
    <xdr:graphicFrame macro="">
      <xdr:nvGraphicFramePr>
        <xdr:cNvPr id="288817" name="Chart 1">
          <a:extLst>
            <a:ext uri="{FF2B5EF4-FFF2-40B4-BE49-F238E27FC236}">
              <a16:creationId xmlns:a16="http://schemas.microsoft.com/office/drawing/2014/main" id="{D7108A0E-D74A-4571-9001-A07C97B6A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876300</xdr:colOff>
      <xdr:row>0</xdr:row>
      <xdr:rowOff>0</xdr:rowOff>
    </xdr:from>
    <xdr:to>
      <xdr:col>9</xdr:col>
      <xdr:colOff>381000</xdr:colOff>
      <xdr:row>0</xdr:row>
      <xdr:rowOff>0</xdr:rowOff>
    </xdr:to>
    <xdr:graphicFrame macro="">
      <xdr:nvGraphicFramePr>
        <xdr:cNvPr id="288818" name="Chart 2">
          <a:extLst>
            <a:ext uri="{FF2B5EF4-FFF2-40B4-BE49-F238E27FC236}">
              <a16:creationId xmlns:a16="http://schemas.microsoft.com/office/drawing/2014/main" id="{D3A4A0D1-1313-4185-AA47-22EADDC7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xdr:row>
      <xdr:rowOff>9525</xdr:rowOff>
    </xdr:from>
    <xdr:to>
      <xdr:col>4</xdr:col>
      <xdr:colOff>704850</xdr:colOff>
      <xdr:row>22</xdr:row>
      <xdr:rowOff>38100</xdr:rowOff>
    </xdr:to>
    <xdr:graphicFrame macro="">
      <xdr:nvGraphicFramePr>
        <xdr:cNvPr id="288819" name="Chart 3">
          <a:extLst>
            <a:ext uri="{FF2B5EF4-FFF2-40B4-BE49-F238E27FC236}">
              <a16:creationId xmlns:a16="http://schemas.microsoft.com/office/drawing/2014/main" id="{37D47C82-AB25-4EEF-8B8A-CF436DA1F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22</xdr:row>
      <xdr:rowOff>28575</xdr:rowOff>
    </xdr:from>
    <xdr:to>
      <xdr:col>4</xdr:col>
      <xdr:colOff>704850</xdr:colOff>
      <xdr:row>34</xdr:row>
      <xdr:rowOff>9525</xdr:rowOff>
    </xdr:to>
    <xdr:graphicFrame macro="">
      <xdr:nvGraphicFramePr>
        <xdr:cNvPr id="288820" name="Chart 4">
          <a:extLst>
            <a:ext uri="{FF2B5EF4-FFF2-40B4-BE49-F238E27FC236}">
              <a16:creationId xmlns:a16="http://schemas.microsoft.com/office/drawing/2014/main" id="{544650F5-BD6E-4E6E-94C6-94833D7E6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0.5288</cdr:x>
      <cdr:y>0.49855</cdr:y>
    </cdr:from>
    <cdr:to>
      <cdr:x>0.53221</cdr:x>
      <cdr:y>0.55136</cdr:y>
    </cdr:to>
    <cdr:sp macro="" textlink="">
      <cdr:nvSpPr>
        <cdr:cNvPr id="2049" name="Text Box 1"/>
        <cdr:cNvSpPr txBox="1">
          <a:spLocks xmlns:a="http://schemas.openxmlformats.org/drawingml/2006/main" noChangeArrowheads="1"/>
        </cdr:cNvSpPr>
      </cdr:nvSpPr>
      <cdr:spPr bwMode="auto">
        <a:xfrm xmlns:a="http://schemas.openxmlformats.org/drawingml/2006/main">
          <a:off x="2499808" y="1536991"/>
          <a:ext cx="103013" cy="16248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0" i="0" u="none" strike="noStrike" baseline="0">
              <a:solidFill>
                <a:srgbClr val="000000"/>
              </a:solidFill>
              <a:latin typeface="Arial Cyr"/>
              <a:cs typeface="Arial Cyr"/>
            </a:rPr>
            <a:t>.</a:t>
          </a:r>
        </a:p>
      </cdr:txBody>
    </cdr:sp>
  </cdr:relSizeAnchor>
</c:userShapes>
</file>

<file path=xl/drawings/drawing102.xml><?xml version="1.0" encoding="utf-8"?>
<xdr:wsDr xmlns:xdr="http://schemas.openxmlformats.org/drawingml/2006/spreadsheetDrawing" xmlns:a="http://schemas.openxmlformats.org/drawingml/2006/main">
  <xdr:twoCellAnchor>
    <xdr:from>
      <xdr:col>2</xdr:col>
      <xdr:colOff>19050</xdr:colOff>
      <xdr:row>0</xdr:row>
      <xdr:rowOff>0</xdr:rowOff>
    </xdr:from>
    <xdr:to>
      <xdr:col>5</xdr:col>
      <xdr:colOff>133350</xdr:colOff>
      <xdr:row>0</xdr:row>
      <xdr:rowOff>0</xdr:rowOff>
    </xdr:to>
    <xdr:graphicFrame macro="">
      <xdr:nvGraphicFramePr>
        <xdr:cNvPr id="291865" name="Chart 1">
          <a:extLst>
            <a:ext uri="{FF2B5EF4-FFF2-40B4-BE49-F238E27FC236}">
              <a16:creationId xmlns:a16="http://schemas.microsoft.com/office/drawing/2014/main" id="{F8AA3A2E-1A44-48F0-B4A4-97E525E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xdr:row>
      <xdr:rowOff>9525</xdr:rowOff>
    </xdr:from>
    <xdr:to>
      <xdr:col>11</xdr:col>
      <xdr:colOff>447675</xdr:colOff>
      <xdr:row>24</xdr:row>
      <xdr:rowOff>152400</xdr:rowOff>
    </xdr:to>
    <xdr:graphicFrame macro="">
      <xdr:nvGraphicFramePr>
        <xdr:cNvPr id="291866" name="Chart 2">
          <a:extLst>
            <a:ext uri="{FF2B5EF4-FFF2-40B4-BE49-F238E27FC236}">
              <a16:creationId xmlns:a16="http://schemas.microsoft.com/office/drawing/2014/main" id="{6768AF72-45B0-442A-9264-EF47B67D4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19050</xdr:colOff>
      <xdr:row>0</xdr:row>
      <xdr:rowOff>0</xdr:rowOff>
    </xdr:from>
    <xdr:to>
      <xdr:col>9</xdr:col>
      <xdr:colOff>47625</xdr:colOff>
      <xdr:row>0</xdr:row>
      <xdr:rowOff>0</xdr:rowOff>
    </xdr:to>
    <xdr:graphicFrame macro="">
      <xdr:nvGraphicFramePr>
        <xdr:cNvPr id="293913" name="Chart 1">
          <a:extLst>
            <a:ext uri="{FF2B5EF4-FFF2-40B4-BE49-F238E27FC236}">
              <a16:creationId xmlns:a16="http://schemas.microsoft.com/office/drawing/2014/main" id="{82FF0360-B320-445B-9567-D5B4338C0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9</xdr:row>
      <xdr:rowOff>9525</xdr:rowOff>
    </xdr:from>
    <xdr:to>
      <xdr:col>6</xdr:col>
      <xdr:colOff>66675</xdr:colOff>
      <xdr:row>24</xdr:row>
      <xdr:rowOff>152400</xdr:rowOff>
    </xdr:to>
    <xdr:graphicFrame macro="">
      <xdr:nvGraphicFramePr>
        <xdr:cNvPr id="293914" name="Chart 1">
          <a:extLst>
            <a:ext uri="{FF2B5EF4-FFF2-40B4-BE49-F238E27FC236}">
              <a16:creationId xmlns:a16="http://schemas.microsoft.com/office/drawing/2014/main" id="{ED5F5BCE-87EC-4EA7-94DC-41AF3A96A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342900</xdr:colOff>
      <xdr:row>0</xdr:row>
      <xdr:rowOff>0</xdr:rowOff>
    </xdr:to>
    <xdr:graphicFrame macro="">
      <xdr:nvGraphicFramePr>
        <xdr:cNvPr id="295975" name="Chart 1">
          <a:extLst>
            <a:ext uri="{FF2B5EF4-FFF2-40B4-BE49-F238E27FC236}">
              <a16:creationId xmlns:a16="http://schemas.microsoft.com/office/drawing/2014/main" id="{51F21217-8E6E-4FF5-8147-0C9489C4A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xdr:row>
      <xdr:rowOff>152400</xdr:rowOff>
    </xdr:from>
    <xdr:to>
      <xdr:col>4</xdr:col>
      <xdr:colOff>600075</xdr:colOff>
      <xdr:row>20</xdr:row>
      <xdr:rowOff>133350</xdr:rowOff>
    </xdr:to>
    <xdr:graphicFrame macro="">
      <xdr:nvGraphicFramePr>
        <xdr:cNvPr id="295976" name="Chart 1">
          <a:extLst>
            <a:ext uri="{FF2B5EF4-FFF2-40B4-BE49-F238E27FC236}">
              <a16:creationId xmlns:a16="http://schemas.microsoft.com/office/drawing/2014/main" id="{B6849AA9-11F3-4BCA-A511-8EA4ED2ED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20</xdr:row>
      <xdr:rowOff>152400</xdr:rowOff>
    </xdr:from>
    <xdr:to>
      <xdr:col>4</xdr:col>
      <xdr:colOff>609600</xdr:colOff>
      <xdr:row>32</xdr:row>
      <xdr:rowOff>38100</xdr:rowOff>
    </xdr:to>
    <xdr:graphicFrame macro="">
      <xdr:nvGraphicFramePr>
        <xdr:cNvPr id="295977" name="Chart 2">
          <a:extLst>
            <a:ext uri="{FF2B5EF4-FFF2-40B4-BE49-F238E27FC236}">
              <a16:creationId xmlns:a16="http://schemas.microsoft.com/office/drawing/2014/main" id="{279B14E3-C598-49AD-AD6B-839C0B9E9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12</xdr:row>
      <xdr:rowOff>19050</xdr:rowOff>
    </xdr:from>
    <xdr:to>
      <xdr:col>7</xdr:col>
      <xdr:colOff>638175</xdr:colOff>
      <xdr:row>27</xdr:row>
      <xdr:rowOff>152400</xdr:rowOff>
    </xdr:to>
    <xdr:graphicFrame macro="">
      <xdr:nvGraphicFramePr>
        <xdr:cNvPr id="476173" name="Chart 1">
          <a:extLst>
            <a:ext uri="{FF2B5EF4-FFF2-40B4-BE49-F238E27FC236}">
              <a16:creationId xmlns:a16="http://schemas.microsoft.com/office/drawing/2014/main" id="{2C02842A-7E8F-422C-8376-E95C5EEA7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38100</xdr:colOff>
      <xdr:row>15</xdr:row>
      <xdr:rowOff>19050</xdr:rowOff>
    </xdr:from>
    <xdr:to>
      <xdr:col>6</xdr:col>
      <xdr:colOff>85725</xdr:colOff>
      <xdr:row>34</xdr:row>
      <xdr:rowOff>114300</xdr:rowOff>
    </xdr:to>
    <xdr:graphicFrame macro="">
      <xdr:nvGraphicFramePr>
        <xdr:cNvPr id="305166" name="Chart 2">
          <a:extLst>
            <a:ext uri="{FF2B5EF4-FFF2-40B4-BE49-F238E27FC236}">
              <a16:creationId xmlns:a16="http://schemas.microsoft.com/office/drawing/2014/main" id="{D6B93E5D-4A06-4B67-99BA-D1C63A11D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graphicFrame macro="">
      <xdr:nvGraphicFramePr>
        <xdr:cNvPr id="306225" name="Chart 1">
          <a:extLst>
            <a:ext uri="{FF2B5EF4-FFF2-40B4-BE49-F238E27FC236}">
              <a16:creationId xmlns:a16="http://schemas.microsoft.com/office/drawing/2014/main" id="{9D036342-8BCB-46B5-A76D-17B8B1E3E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graphicFrame macro="">
      <xdr:nvGraphicFramePr>
        <xdr:cNvPr id="306226" name="Chart 2">
          <a:extLst>
            <a:ext uri="{FF2B5EF4-FFF2-40B4-BE49-F238E27FC236}">
              <a16:creationId xmlns:a16="http://schemas.microsoft.com/office/drawing/2014/main" id="{AEF8022D-B057-4E81-A4B8-CFDFE38A0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306227" name="Chart 3">
          <a:extLst>
            <a:ext uri="{FF2B5EF4-FFF2-40B4-BE49-F238E27FC236}">
              <a16:creationId xmlns:a16="http://schemas.microsoft.com/office/drawing/2014/main" id="{91D1204E-2DFC-4D90-A2C5-E9BF66317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306228" name="Chart 4">
          <a:extLst>
            <a:ext uri="{FF2B5EF4-FFF2-40B4-BE49-F238E27FC236}">
              <a16:creationId xmlns:a16="http://schemas.microsoft.com/office/drawing/2014/main" id="{935AA726-6DB1-49D6-9300-562FDDD6E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190500</xdr:colOff>
      <xdr:row>0</xdr:row>
      <xdr:rowOff>0</xdr:rowOff>
    </xdr:from>
    <xdr:to>
      <xdr:col>5</xdr:col>
      <xdr:colOff>9525</xdr:colOff>
      <xdr:row>0</xdr:row>
      <xdr:rowOff>0</xdr:rowOff>
    </xdr:to>
    <xdr:graphicFrame macro="">
      <xdr:nvGraphicFramePr>
        <xdr:cNvPr id="307262" name="Chart 1">
          <a:extLst>
            <a:ext uri="{FF2B5EF4-FFF2-40B4-BE49-F238E27FC236}">
              <a16:creationId xmlns:a16="http://schemas.microsoft.com/office/drawing/2014/main" id="{CCF90ABB-7FA8-47D0-9A09-E97C9EE35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8</xdr:col>
      <xdr:colOff>0</xdr:colOff>
      <xdr:row>0</xdr:row>
      <xdr:rowOff>0</xdr:rowOff>
    </xdr:to>
    <xdr:graphicFrame macro="">
      <xdr:nvGraphicFramePr>
        <xdr:cNvPr id="307263" name="Chart 2">
          <a:extLst>
            <a:ext uri="{FF2B5EF4-FFF2-40B4-BE49-F238E27FC236}">
              <a16:creationId xmlns:a16="http://schemas.microsoft.com/office/drawing/2014/main" id="{4AE1C0D7-54FD-487D-AE55-A801E7823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66</xdr:row>
      <xdr:rowOff>0</xdr:rowOff>
    </xdr:from>
    <xdr:to>
      <xdr:col>5</xdr:col>
      <xdr:colOff>9525</xdr:colOff>
      <xdr:row>66</xdr:row>
      <xdr:rowOff>0</xdr:rowOff>
    </xdr:to>
    <xdr:graphicFrame macro="">
      <xdr:nvGraphicFramePr>
        <xdr:cNvPr id="307264" name="Chart 4">
          <a:extLst>
            <a:ext uri="{FF2B5EF4-FFF2-40B4-BE49-F238E27FC236}">
              <a16:creationId xmlns:a16="http://schemas.microsoft.com/office/drawing/2014/main" id="{BE5D86F4-B870-4F1E-8810-92BF3A9C7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66</xdr:row>
      <xdr:rowOff>0</xdr:rowOff>
    </xdr:from>
    <xdr:to>
      <xdr:col>8</xdr:col>
      <xdr:colOff>0</xdr:colOff>
      <xdr:row>66</xdr:row>
      <xdr:rowOff>0</xdr:rowOff>
    </xdr:to>
    <xdr:graphicFrame macro="">
      <xdr:nvGraphicFramePr>
        <xdr:cNvPr id="307265" name="Chart 5">
          <a:extLst>
            <a:ext uri="{FF2B5EF4-FFF2-40B4-BE49-F238E27FC236}">
              <a16:creationId xmlns:a16="http://schemas.microsoft.com/office/drawing/2014/main" id="{7B8CE728-3BB8-403A-9028-4DD4E9619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47625</xdr:colOff>
      <xdr:row>11</xdr:row>
      <xdr:rowOff>38100</xdr:rowOff>
    </xdr:from>
    <xdr:to>
      <xdr:col>5</xdr:col>
      <xdr:colOff>342900</xdr:colOff>
      <xdr:row>26</xdr:row>
      <xdr:rowOff>142875</xdr:rowOff>
    </xdr:to>
    <xdr:graphicFrame macro="">
      <xdr:nvGraphicFramePr>
        <xdr:cNvPr id="307266" name="Chart 6">
          <a:extLst>
            <a:ext uri="{FF2B5EF4-FFF2-40B4-BE49-F238E27FC236}">
              <a16:creationId xmlns:a16="http://schemas.microsoft.com/office/drawing/2014/main" id="{05006575-A9BA-42A8-A35D-EF4BE86D6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590550</xdr:colOff>
      <xdr:row>14</xdr:row>
      <xdr:rowOff>9525</xdr:rowOff>
    </xdr:from>
    <xdr:to>
      <xdr:col>3</xdr:col>
      <xdr:colOff>628650</xdr:colOff>
      <xdr:row>28</xdr:row>
      <xdr:rowOff>152400</xdr:rowOff>
    </xdr:to>
    <xdr:graphicFrame macro="">
      <xdr:nvGraphicFramePr>
        <xdr:cNvPr id="308251" name="Chart 3">
          <a:extLst>
            <a:ext uri="{FF2B5EF4-FFF2-40B4-BE49-F238E27FC236}">
              <a16:creationId xmlns:a16="http://schemas.microsoft.com/office/drawing/2014/main" id="{27EBF97A-92AB-4BB9-9F08-BB87C5D28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14</xdr:row>
      <xdr:rowOff>9525</xdr:rowOff>
    </xdr:from>
    <xdr:to>
      <xdr:col>9</xdr:col>
      <xdr:colOff>333375</xdr:colOff>
      <xdr:row>28</xdr:row>
      <xdr:rowOff>142875</xdr:rowOff>
    </xdr:to>
    <xdr:graphicFrame macro="">
      <xdr:nvGraphicFramePr>
        <xdr:cNvPr id="308252" name="Chart 4">
          <a:extLst>
            <a:ext uri="{FF2B5EF4-FFF2-40B4-BE49-F238E27FC236}">
              <a16:creationId xmlns:a16="http://schemas.microsoft.com/office/drawing/2014/main" id="{D46E0D9B-4E91-400B-B44C-65B0A4D67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19050</xdr:colOff>
      <xdr:row>3</xdr:row>
      <xdr:rowOff>19050</xdr:rowOff>
    </xdr:from>
    <xdr:to>
      <xdr:col>13</xdr:col>
      <xdr:colOff>9525</xdr:colOff>
      <xdr:row>11</xdr:row>
      <xdr:rowOff>152400</xdr:rowOff>
    </xdr:to>
    <xdr:graphicFrame macro="">
      <xdr:nvGraphicFramePr>
        <xdr:cNvPr id="438295" name="Chart 1035">
          <a:extLst>
            <a:ext uri="{FF2B5EF4-FFF2-40B4-BE49-F238E27FC236}">
              <a16:creationId xmlns:a16="http://schemas.microsoft.com/office/drawing/2014/main" id="{0D328E92-EC09-4450-93D6-C915038C8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10</xdr:row>
      <xdr:rowOff>28575</xdr:rowOff>
    </xdr:from>
    <xdr:to>
      <xdr:col>5</xdr:col>
      <xdr:colOff>400050</xdr:colOff>
      <xdr:row>26</xdr:row>
      <xdr:rowOff>28575</xdr:rowOff>
    </xdr:to>
    <xdr:graphicFrame macro="">
      <xdr:nvGraphicFramePr>
        <xdr:cNvPr id="309262" name="Chart 2">
          <a:extLst>
            <a:ext uri="{FF2B5EF4-FFF2-40B4-BE49-F238E27FC236}">
              <a16:creationId xmlns:a16="http://schemas.microsoft.com/office/drawing/2014/main" id="{2D2EF6F5-F771-43B7-A8A1-AD8918A34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19050</xdr:colOff>
      <xdr:row>9</xdr:row>
      <xdr:rowOff>0</xdr:rowOff>
    </xdr:from>
    <xdr:to>
      <xdr:col>5</xdr:col>
      <xdr:colOff>28575</xdr:colOff>
      <xdr:row>23</xdr:row>
      <xdr:rowOff>152400</xdr:rowOff>
    </xdr:to>
    <xdr:graphicFrame macro="">
      <xdr:nvGraphicFramePr>
        <xdr:cNvPr id="402445" name="Chart 1">
          <a:extLst>
            <a:ext uri="{FF2B5EF4-FFF2-40B4-BE49-F238E27FC236}">
              <a16:creationId xmlns:a16="http://schemas.microsoft.com/office/drawing/2014/main" id="{2A66C7F0-9A29-4AE0-8885-F56045250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600075</xdr:colOff>
      <xdr:row>15</xdr:row>
      <xdr:rowOff>19050</xdr:rowOff>
    </xdr:from>
    <xdr:to>
      <xdr:col>7</xdr:col>
      <xdr:colOff>190500</xdr:colOff>
      <xdr:row>32</xdr:row>
      <xdr:rowOff>152400</xdr:rowOff>
    </xdr:to>
    <xdr:graphicFrame macro="">
      <xdr:nvGraphicFramePr>
        <xdr:cNvPr id="477197" name="Диаграмма 1">
          <a:extLst>
            <a:ext uri="{FF2B5EF4-FFF2-40B4-BE49-F238E27FC236}">
              <a16:creationId xmlns:a16="http://schemas.microsoft.com/office/drawing/2014/main" id="{37A881AF-2074-4873-8183-A179AFE32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19050</xdr:colOff>
      <xdr:row>28</xdr:row>
      <xdr:rowOff>19050</xdr:rowOff>
    </xdr:from>
    <xdr:to>
      <xdr:col>4</xdr:col>
      <xdr:colOff>733425</xdr:colOff>
      <xdr:row>46</xdr:row>
      <xdr:rowOff>66675</xdr:rowOff>
    </xdr:to>
    <xdr:graphicFrame macro="">
      <xdr:nvGraphicFramePr>
        <xdr:cNvPr id="479245" name="Диаграмма 1">
          <a:extLst>
            <a:ext uri="{FF2B5EF4-FFF2-40B4-BE49-F238E27FC236}">
              <a16:creationId xmlns:a16="http://schemas.microsoft.com/office/drawing/2014/main" id="{A7AD2139-BE13-4104-80D3-710BAB2BB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28575</xdr:colOff>
      <xdr:row>11</xdr:row>
      <xdr:rowOff>19050</xdr:rowOff>
    </xdr:from>
    <xdr:to>
      <xdr:col>7</xdr:col>
      <xdr:colOff>142875</xdr:colOff>
      <xdr:row>29</xdr:row>
      <xdr:rowOff>0</xdr:rowOff>
    </xdr:to>
    <xdr:graphicFrame macro="">
      <xdr:nvGraphicFramePr>
        <xdr:cNvPr id="481293" name="Диаграмма 1">
          <a:extLst>
            <a:ext uri="{FF2B5EF4-FFF2-40B4-BE49-F238E27FC236}">
              <a16:creationId xmlns:a16="http://schemas.microsoft.com/office/drawing/2014/main" id="{D91B8D8A-691B-45FD-9CEF-71424039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2</xdr:col>
      <xdr:colOff>0</xdr:colOff>
      <xdr:row>6</xdr:row>
      <xdr:rowOff>0</xdr:rowOff>
    </xdr:to>
    <xdr:graphicFrame macro="">
      <xdr:nvGraphicFramePr>
        <xdr:cNvPr id="503917" name="Chart 1">
          <a:extLst>
            <a:ext uri="{FF2B5EF4-FFF2-40B4-BE49-F238E27FC236}">
              <a16:creationId xmlns:a16="http://schemas.microsoft.com/office/drawing/2014/main" id="{7518F7DC-80F8-415D-BFCE-53DC040C1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xdr:row>
      <xdr:rowOff>0</xdr:rowOff>
    </xdr:from>
    <xdr:to>
      <xdr:col>5</xdr:col>
      <xdr:colOff>123825</xdr:colOff>
      <xdr:row>6</xdr:row>
      <xdr:rowOff>0</xdr:rowOff>
    </xdr:to>
    <xdr:graphicFrame macro="">
      <xdr:nvGraphicFramePr>
        <xdr:cNvPr id="503918" name="Chart 2">
          <a:extLst>
            <a:ext uri="{FF2B5EF4-FFF2-40B4-BE49-F238E27FC236}">
              <a16:creationId xmlns:a16="http://schemas.microsoft.com/office/drawing/2014/main" id="{1E11AA8D-A318-4968-AD4A-7EDD3B090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704850</xdr:colOff>
      <xdr:row>6</xdr:row>
      <xdr:rowOff>0</xdr:rowOff>
    </xdr:from>
    <xdr:to>
      <xdr:col>14</xdr:col>
      <xdr:colOff>514350</xdr:colOff>
      <xdr:row>6</xdr:row>
      <xdr:rowOff>0</xdr:rowOff>
    </xdr:to>
    <xdr:graphicFrame macro="">
      <xdr:nvGraphicFramePr>
        <xdr:cNvPr id="503919" name="Chart 3">
          <a:extLst>
            <a:ext uri="{FF2B5EF4-FFF2-40B4-BE49-F238E27FC236}">
              <a16:creationId xmlns:a16="http://schemas.microsoft.com/office/drawing/2014/main" id="{E5F0462E-3934-4E73-AE19-A1BD29D4C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6</xdr:row>
      <xdr:rowOff>0</xdr:rowOff>
    </xdr:from>
    <xdr:to>
      <xdr:col>13</xdr:col>
      <xdr:colOff>676275</xdr:colOff>
      <xdr:row>6</xdr:row>
      <xdr:rowOff>0</xdr:rowOff>
    </xdr:to>
    <xdr:graphicFrame macro="">
      <xdr:nvGraphicFramePr>
        <xdr:cNvPr id="503920" name="Chart 4">
          <a:extLst>
            <a:ext uri="{FF2B5EF4-FFF2-40B4-BE49-F238E27FC236}">
              <a16:creationId xmlns:a16="http://schemas.microsoft.com/office/drawing/2014/main" id="{0266A914-9B4A-46DB-9B9E-C8E120B84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285750</xdr:colOff>
      <xdr:row>6</xdr:row>
      <xdr:rowOff>0</xdr:rowOff>
    </xdr:from>
    <xdr:to>
      <xdr:col>11</xdr:col>
      <xdr:colOff>857250</xdr:colOff>
      <xdr:row>6</xdr:row>
      <xdr:rowOff>0</xdr:rowOff>
    </xdr:to>
    <xdr:graphicFrame macro="">
      <xdr:nvGraphicFramePr>
        <xdr:cNvPr id="503921" name="Chart 5">
          <a:extLst>
            <a:ext uri="{FF2B5EF4-FFF2-40B4-BE49-F238E27FC236}">
              <a16:creationId xmlns:a16="http://schemas.microsoft.com/office/drawing/2014/main" id="{FC8F35DC-C648-4E5A-8FEE-58EFE3B98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xdr:row>
      <xdr:rowOff>0</xdr:rowOff>
    </xdr:from>
    <xdr:to>
      <xdr:col>3</xdr:col>
      <xdr:colOff>704850</xdr:colOff>
      <xdr:row>6</xdr:row>
      <xdr:rowOff>0</xdr:rowOff>
    </xdr:to>
    <xdr:grpSp>
      <xdr:nvGrpSpPr>
        <xdr:cNvPr id="503922" name="Group 6">
          <a:extLst>
            <a:ext uri="{FF2B5EF4-FFF2-40B4-BE49-F238E27FC236}">
              <a16:creationId xmlns:a16="http://schemas.microsoft.com/office/drawing/2014/main" id="{90C8203A-A33D-46A8-A5E7-FD7A6B0D21D5}"/>
            </a:ext>
          </a:extLst>
        </xdr:cNvPr>
        <xdr:cNvGrpSpPr>
          <a:grpSpLocks/>
        </xdr:cNvGrpSpPr>
      </xdr:nvGrpSpPr>
      <xdr:grpSpPr bwMode="auto">
        <a:xfrm>
          <a:off x="2162175" y="1276350"/>
          <a:ext cx="1219200" cy="0"/>
          <a:chOff x="1307" y="2662"/>
          <a:chExt cx="505" cy="331"/>
        </a:xfrm>
      </xdr:grpSpPr>
      <xdr:graphicFrame macro="">
        <xdr:nvGraphicFramePr>
          <xdr:cNvPr id="503924" name="Chart 7">
            <a:extLst>
              <a:ext uri="{FF2B5EF4-FFF2-40B4-BE49-F238E27FC236}">
                <a16:creationId xmlns:a16="http://schemas.microsoft.com/office/drawing/2014/main" id="{43E1F86D-AFAC-4E90-B4CD-215530D79BA4}"/>
              </a:ext>
            </a:extLst>
          </xdr:cNvPr>
          <xdr:cNvGraphicFramePr>
            <a:graphicFrameLocks/>
          </xdr:cNvGraphicFramePr>
        </xdr:nvGraphicFramePr>
        <xdr:xfrm>
          <a:off x="1307" y="2662"/>
          <a:ext cx="505" cy="331"/>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503925" name="Line 8">
            <a:extLst>
              <a:ext uri="{FF2B5EF4-FFF2-40B4-BE49-F238E27FC236}">
                <a16:creationId xmlns:a16="http://schemas.microsoft.com/office/drawing/2014/main" id="{6A6385EF-5BC6-48C3-BC55-851F0D149DDE}"/>
              </a:ext>
            </a:extLst>
          </xdr:cNvPr>
          <xdr:cNvSpPr>
            <a:spLocks noChangeShapeType="1"/>
          </xdr:cNvSpPr>
        </xdr:nvSpPr>
        <xdr:spPr bwMode="auto">
          <a:xfrm>
            <a:off x="1609" y="2678"/>
            <a:ext cx="2" cy="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19050</xdr:colOff>
      <xdr:row>10</xdr:row>
      <xdr:rowOff>152400</xdr:rowOff>
    </xdr:from>
    <xdr:to>
      <xdr:col>7</xdr:col>
      <xdr:colOff>209550</xdr:colOff>
      <xdr:row>30</xdr:row>
      <xdr:rowOff>95250</xdr:rowOff>
    </xdr:to>
    <xdr:graphicFrame macro="">
      <xdr:nvGraphicFramePr>
        <xdr:cNvPr id="503923" name="Chart 9">
          <a:extLst>
            <a:ext uri="{FF2B5EF4-FFF2-40B4-BE49-F238E27FC236}">
              <a16:creationId xmlns:a16="http://schemas.microsoft.com/office/drawing/2014/main" id="{5EB334B2-313C-475F-89E3-707A5F49A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28575</xdr:colOff>
      <xdr:row>0</xdr:row>
      <xdr:rowOff>0</xdr:rowOff>
    </xdr:from>
    <xdr:to>
      <xdr:col>13</xdr:col>
      <xdr:colOff>190500</xdr:colOff>
      <xdr:row>0</xdr:row>
      <xdr:rowOff>0</xdr:rowOff>
    </xdr:to>
    <xdr:graphicFrame macro="">
      <xdr:nvGraphicFramePr>
        <xdr:cNvPr id="353308" name="Chart 1">
          <a:extLst>
            <a:ext uri="{FF2B5EF4-FFF2-40B4-BE49-F238E27FC236}">
              <a16:creationId xmlns:a16="http://schemas.microsoft.com/office/drawing/2014/main" id="{DF9CE667-0227-40E2-8775-2DEEA8FDA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9525</xdr:rowOff>
    </xdr:from>
    <xdr:to>
      <xdr:col>6</xdr:col>
      <xdr:colOff>590550</xdr:colOff>
      <xdr:row>29</xdr:row>
      <xdr:rowOff>9525</xdr:rowOff>
    </xdr:to>
    <xdr:graphicFrame macro="">
      <xdr:nvGraphicFramePr>
        <xdr:cNvPr id="353309" name="Chart 4">
          <a:extLst>
            <a:ext uri="{FF2B5EF4-FFF2-40B4-BE49-F238E27FC236}">
              <a16:creationId xmlns:a16="http://schemas.microsoft.com/office/drawing/2014/main" id="{4380635D-34D2-4F53-B583-01E49EDD2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581025</xdr:colOff>
      <xdr:row>0</xdr:row>
      <xdr:rowOff>0</xdr:rowOff>
    </xdr:from>
    <xdr:to>
      <xdr:col>5</xdr:col>
      <xdr:colOff>9525</xdr:colOff>
      <xdr:row>0</xdr:row>
      <xdr:rowOff>0</xdr:rowOff>
    </xdr:to>
    <xdr:graphicFrame macro="">
      <xdr:nvGraphicFramePr>
        <xdr:cNvPr id="354331" name="Chart 1">
          <a:extLst>
            <a:ext uri="{FF2B5EF4-FFF2-40B4-BE49-F238E27FC236}">
              <a16:creationId xmlns:a16="http://schemas.microsoft.com/office/drawing/2014/main" id="{ACD1276B-651C-4252-9CBE-FE389F28A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9525</xdr:rowOff>
    </xdr:from>
    <xdr:to>
      <xdr:col>7</xdr:col>
      <xdr:colOff>333375</xdr:colOff>
      <xdr:row>28</xdr:row>
      <xdr:rowOff>19050</xdr:rowOff>
    </xdr:to>
    <xdr:graphicFrame macro="">
      <xdr:nvGraphicFramePr>
        <xdr:cNvPr id="354332" name="Chart 4">
          <a:extLst>
            <a:ext uri="{FF2B5EF4-FFF2-40B4-BE49-F238E27FC236}">
              <a16:creationId xmlns:a16="http://schemas.microsoft.com/office/drawing/2014/main" id="{4BC14134-65BD-4C56-8671-471747ECE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0.59299</cdr:x>
      <cdr:y>0.02905</cdr:y>
    </cdr:from>
    <cdr:to>
      <cdr:x>0.59299</cdr:x>
      <cdr:y>0.77236</cdr:y>
    </cdr:to>
    <cdr:sp macro="" textlink="">
      <cdr:nvSpPr>
        <cdr:cNvPr id="441346" name="Line 2"/>
        <cdr:cNvSpPr>
          <a:spLocks xmlns:a="http://schemas.openxmlformats.org/drawingml/2006/main" noChangeShapeType="1"/>
        </cdr:cNvSpPr>
      </cdr:nvSpPr>
      <cdr:spPr bwMode="auto">
        <a:xfrm xmlns:a="http://schemas.openxmlformats.org/drawingml/2006/main" flipH="1">
          <a:off x="3052473" y="88409"/>
          <a:ext cx="0" cy="218064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104775</xdr:colOff>
      <xdr:row>12</xdr:row>
      <xdr:rowOff>19050</xdr:rowOff>
    </xdr:from>
    <xdr:to>
      <xdr:col>5</xdr:col>
      <xdr:colOff>38100</xdr:colOff>
      <xdr:row>27</xdr:row>
      <xdr:rowOff>95250</xdr:rowOff>
    </xdr:to>
    <xdr:graphicFrame macro="">
      <xdr:nvGraphicFramePr>
        <xdr:cNvPr id="497677" name="Chart 1">
          <a:extLst>
            <a:ext uri="{FF2B5EF4-FFF2-40B4-BE49-F238E27FC236}">
              <a16:creationId xmlns:a16="http://schemas.microsoft.com/office/drawing/2014/main" id="{A7E60C05-B8E5-4EFA-AAF6-E14A6D18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19050</xdr:colOff>
      <xdr:row>3</xdr:row>
      <xdr:rowOff>9525</xdr:rowOff>
    </xdr:from>
    <xdr:to>
      <xdr:col>15</xdr:col>
      <xdr:colOff>190500</xdr:colOff>
      <xdr:row>22</xdr:row>
      <xdr:rowOff>76200</xdr:rowOff>
    </xdr:to>
    <xdr:graphicFrame macro="">
      <xdr:nvGraphicFramePr>
        <xdr:cNvPr id="505893" name="Chart 1">
          <a:extLst>
            <a:ext uri="{FF2B5EF4-FFF2-40B4-BE49-F238E27FC236}">
              <a16:creationId xmlns:a16="http://schemas.microsoft.com/office/drawing/2014/main" id="{FB9E3F69-DD47-441A-8DA4-8547F0C13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390525</xdr:colOff>
      <xdr:row>1</xdr:row>
      <xdr:rowOff>0</xdr:rowOff>
    </xdr:from>
    <xdr:to>
      <xdr:col>25</xdr:col>
      <xdr:colOff>180975</xdr:colOff>
      <xdr:row>1</xdr:row>
      <xdr:rowOff>0</xdr:rowOff>
    </xdr:to>
    <xdr:graphicFrame macro="">
      <xdr:nvGraphicFramePr>
        <xdr:cNvPr id="505894" name="Chart 2">
          <a:extLst>
            <a:ext uri="{FF2B5EF4-FFF2-40B4-BE49-F238E27FC236}">
              <a16:creationId xmlns:a16="http://schemas.microsoft.com/office/drawing/2014/main" id="{AD8D298F-CDB5-4157-B405-8C5A6F0D7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180975</xdr:colOff>
      <xdr:row>2</xdr:row>
      <xdr:rowOff>57150</xdr:rowOff>
    </xdr:from>
    <xdr:to>
      <xdr:col>20</xdr:col>
      <xdr:colOff>561975</xdr:colOff>
      <xdr:row>22</xdr:row>
      <xdr:rowOff>219075</xdr:rowOff>
    </xdr:to>
    <xdr:graphicFrame macro="">
      <xdr:nvGraphicFramePr>
        <xdr:cNvPr id="505895" name="Chart 3">
          <a:extLst>
            <a:ext uri="{FF2B5EF4-FFF2-40B4-BE49-F238E27FC236}">
              <a16:creationId xmlns:a16="http://schemas.microsoft.com/office/drawing/2014/main" id="{24D72BD9-0D5B-46B9-9203-E92F6B891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12</xdr:row>
      <xdr:rowOff>19050</xdr:rowOff>
    </xdr:from>
    <xdr:to>
      <xdr:col>6</xdr:col>
      <xdr:colOff>361950</xdr:colOff>
      <xdr:row>33</xdr:row>
      <xdr:rowOff>76200</xdr:rowOff>
    </xdr:to>
    <xdr:graphicFrame macro="">
      <xdr:nvGraphicFramePr>
        <xdr:cNvPr id="506906" name="Chart 1">
          <a:extLst>
            <a:ext uri="{FF2B5EF4-FFF2-40B4-BE49-F238E27FC236}">
              <a16:creationId xmlns:a16="http://schemas.microsoft.com/office/drawing/2014/main" id="{18C20351-383E-4E0B-97C2-BC0E13DAE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31</xdr:row>
      <xdr:rowOff>0</xdr:rowOff>
    </xdr:from>
    <xdr:to>
      <xdr:col>3</xdr:col>
      <xdr:colOff>552450</xdr:colOff>
      <xdr:row>31</xdr:row>
      <xdr:rowOff>0</xdr:rowOff>
    </xdr:to>
    <xdr:graphicFrame macro="">
      <xdr:nvGraphicFramePr>
        <xdr:cNvPr id="506907" name="Chart 2">
          <a:extLst>
            <a:ext uri="{FF2B5EF4-FFF2-40B4-BE49-F238E27FC236}">
              <a16:creationId xmlns:a16="http://schemas.microsoft.com/office/drawing/2014/main" id="{0DFE55A2-9B74-417D-9166-D6AB859B9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171450</xdr:colOff>
      <xdr:row>1</xdr:row>
      <xdr:rowOff>0</xdr:rowOff>
    </xdr:to>
    <xdr:graphicFrame macro="">
      <xdr:nvGraphicFramePr>
        <xdr:cNvPr id="509977" name="Chart 1">
          <a:extLst>
            <a:ext uri="{FF2B5EF4-FFF2-40B4-BE49-F238E27FC236}">
              <a16:creationId xmlns:a16="http://schemas.microsoft.com/office/drawing/2014/main" id="{5196E89A-C922-446E-B3A4-8F9D26407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11</xdr:row>
      <xdr:rowOff>47625</xdr:rowOff>
    </xdr:from>
    <xdr:to>
      <xdr:col>5</xdr:col>
      <xdr:colOff>581025</xdr:colOff>
      <xdr:row>26</xdr:row>
      <xdr:rowOff>104775</xdr:rowOff>
    </xdr:to>
    <xdr:graphicFrame macro="">
      <xdr:nvGraphicFramePr>
        <xdr:cNvPr id="509978" name="Chart 2">
          <a:extLst>
            <a:ext uri="{FF2B5EF4-FFF2-40B4-BE49-F238E27FC236}">
              <a16:creationId xmlns:a16="http://schemas.microsoft.com/office/drawing/2014/main" id="{CC478E1B-D3C6-47DB-8D72-FE9F3A222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485775</xdr:colOff>
      <xdr:row>0</xdr:row>
      <xdr:rowOff>0</xdr:rowOff>
    </xdr:from>
    <xdr:to>
      <xdr:col>13</xdr:col>
      <xdr:colOff>276225</xdr:colOff>
      <xdr:row>0</xdr:row>
      <xdr:rowOff>0</xdr:rowOff>
    </xdr:to>
    <xdr:graphicFrame macro="">
      <xdr:nvGraphicFramePr>
        <xdr:cNvPr id="343077" name="Chart 1">
          <a:extLst>
            <a:ext uri="{FF2B5EF4-FFF2-40B4-BE49-F238E27FC236}">
              <a16:creationId xmlns:a16="http://schemas.microsoft.com/office/drawing/2014/main" id="{06311439-4F1A-4F54-AE81-45F7F9090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0</xdr:row>
      <xdr:rowOff>0</xdr:rowOff>
    </xdr:from>
    <xdr:to>
      <xdr:col>11</xdr:col>
      <xdr:colOff>266700</xdr:colOff>
      <xdr:row>0</xdr:row>
      <xdr:rowOff>0</xdr:rowOff>
    </xdr:to>
    <xdr:graphicFrame macro="">
      <xdr:nvGraphicFramePr>
        <xdr:cNvPr id="343078" name="Chart 2">
          <a:extLst>
            <a:ext uri="{FF2B5EF4-FFF2-40B4-BE49-F238E27FC236}">
              <a16:creationId xmlns:a16="http://schemas.microsoft.com/office/drawing/2014/main" id="{5741A1C2-9BC1-4213-897A-7B0E39C6B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12</xdr:row>
      <xdr:rowOff>19050</xdr:rowOff>
    </xdr:from>
    <xdr:to>
      <xdr:col>5</xdr:col>
      <xdr:colOff>219075</xdr:colOff>
      <xdr:row>35</xdr:row>
      <xdr:rowOff>152400</xdr:rowOff>
    </xdr:to>
    <xdr:graphicFrame macro="">
      <xdr:nvGraphicFramePr>
        <xdr:cNvPr id="343079" name="Chart 3">
          <a:extLst>
            <a:ext uri="{FF2B5EF4-FFF2-40B4-BE49-F238E27FC236}">
              <a16:creationId xmlns:a16="http://schemas.microsoft.com/office/drawing/2014/main" id="{6F6A32A0-F2BA-449B-8331-F24B99981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xdr:colOff>
      <xdr:row>15</xdr:row>
      <xdr:rowOff>19050</xdr:rowOff>
    </xdr:from>
    <xdr:to>
      <xdr:col>7</xdr:col>
      <xdr:colOff>238125</xdr:colOff>
      <xdr:row>31</xdr:row>
      <xdr:rowOff>152400</xdr:rowOff>
    </xdr:to>
    <xdr:graphicFrame macro="">
      <xdr:nvGraphicFramePr>
        <xdr:cNvPr id="513051" name="Chart 1">
          <a:extLst>
            <a:ext uri="{FF2B5EF4-FFF2-40B4-BE49-F238E27FC236}">
              <a16:creationId xmlns:a16="http://schemas.microsoft.com/office/drawing/2014/main" id="{73C7B2FC-AED4-404D-AD27-86A68A9A2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48</xdr:row>
      <xdr:rowOff>19050</xdr:rowOff>
    </xdr:from>
    <xdr:to>
      <xdr:col>7</xdr:col>
      <xdr:colOff>390525</xdr:colOff>
      <xdr:row>67</xdr:row>
      <xdr:rowOff>38100</xdr:rowOff>
    </xdr:to>
    <xdr:graphicFrame macro="">
      <xdr:nvGraphicFramePr>
        <xdr:cNvPr id="513052" name="Chart 2">
          <a:extLst>
            <a:ext uri="{FF2B5EF4-FFF2-40B4-BE49-F238E27FC236}">
              <a16:creationId xmlns:a16="http://schemas.microsoft.com/office/drawing/2014/main" id="{C5C45CE1-9DFD-4138-8C68-42426DA42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17</xdr:row>
      <xdr:rowOff>9525</xdr:rowOff>
    </xdr:from>
    <xdr:to>
      <xdr:col>3</xdr:col>
      <xdr:colOff>809625</xdr:colOff>
      <xdr:row>37</xdr:row>
      <xdr:rowOff>95250</xdr:rowOff>
    </xdr:to>
    <xdr:graphicFrame macro="">
      <xdr:nvGraphicFramePr>
        <xdr:cNvPr id="514073" name="Chart 1">
          <a:extLst>
            <a:ext uri="{FF2B5EF4-FFF2-40B4-BE49-F238E27FC236}">
              <a16:creationId xmlns:a16="http://schemas.microsoft.com/office/drawing/2014/main" id="{97D29951-B816-4242-A3B9-98BF25C96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3</xdr:col>
      <xdr:colOff>666750</xdr:colOff>
      <xdr:row>35</xdr:row>
      <xdr:rowOff>0</xdr:rowOff>
    </xdr:to>
    <xdr:graphicFrame macro="">
      <xdr:nvGraphicFramePr>
        <xdr:cNvPr id="514074" name="Chart 2">
          <a:extLst>
            <a:ext uri="{FF2B5EF4-FFF2-40B4-BE49-F238E27FC236}">
              <a16:creationId xmlns:a16="http://schemas.microsoft.com/office/drawing/2014/main" id="{848C68FF-4CD6-446A-B931-E894E3A04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600075</xdr:colOff>
      <xdr:row>0</xdr:row>
      <xdr:rowOff>0</xdr:rowOff>
    </xdr:from>
    <xdr:to>
      <xdr:col>3</xdr:col>
      <xdr:colOff>790575</xdr:colOff>
      <xdr:row>0</xdr:row>
      <xdr:rowOff>0</xdr:rowOff>
    </xdr:to>
    <xdr:graphicFrame macro="">
      <xdr:nvGraphicFramePr>
        <xdr:cNvPr id="516121" name="Chart 1">
          <a:extLst>
            <a:ext uri="{FF2B5EF4-FFF2-40B4-BE49-F238E27FC236}">
              <a16:creationId xmlns:a16="http://schemas.microsoft.com/office/drawing/2014/main" id="{15E08AD0-8860-4C31-B8E8-E55A69E9E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85725</xdr:rowOff>
    </xdr:from>
    <xdr:to>
      <xdr:col>4</xdr:col>
      <xdr:colOff>0</xdr:colOff>
      <xdr:row>26</xdr:row>
      <xdr:rowOff>142875</xdr:rowOff>
    </xdr:to>
    <xdr:graphicFrame macro="">
      <xdr:nvGraphicFramePr>
        <xdr:cNvPr id="516122" name="Chart 2">
          <a:extLst>
            <a:ext uri="{FF2B5EF4-FFF2-40B4-BE49-F238E27FC236}">
              <a16:creationId xmlns:a16="http://schemas.microsoft.com/office/drawing/2014/main" id="{20BBA65A-54C6-49CE-87C8-665F0DB99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571500</xdr:colOff>
      <xdr:row>10</xdr:row>
      <xdr:rowOff>0</xdr:rowOff>
    </xdr:from>
    <xdr:to>
      <xdr:col>6</xdr:col>
      <xdr:colOff>571500</xdr:colOff>
      <xdr:row>29</xdr:row>
      <xdr:rowOff>47625</xdr:rowOff>
    </xdr:to>
    <xdr:graphicFrame macro="">
      <xdr:nvGraphicFramePr>
        <xdr:cNvPr id="518157" name="Chart 1">
          <a:extLst>
            <a:ext uri="{FF2B5EF4-FFF2-40B4-BE49-F238E27FC236}">
              <a16:creationId xmlns:a16="http://schemas.microsoft.com/office/drawing/2014/main" id="{1AACC11C-8273-4F56-A5B4-ADB0CCD3C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13</xdr:row>
      <xdr:rowOff>0</xdr:rowOff>
    </xdr:from>
    <xdr:to>
      <xdr:col>7</xdr:col>
      <xdr:colOff>180975</xdr:colOff>
      <xdr:row>32</xdr:row>
      <xdr:rowOff>28575</xdr:rowOff>
    </xdr:to>
    <xdr:graphicFrame macro="">
      <xdr:nvGraphicFramePr>
        <xdr:cNvPr id="484366" name="Chart 1">
          <a:extLst>
            <a:ext uri="{FF2B5EF4-FFF2-40B4-BE49-F238E27FC236}">
              <a16:creationId xmlns:a16="http://schemas.microsoft.com/office/drawing/2014/main" id="{E485D4C7-CF0F-43F2-8DAE-5CA8EB193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28575</xdr:colOff>
      <xdr:row>13</xdr:row>
      <xdr:rowOff>0</xdr:rowOff>
    </xdr:from>
    <xdr:to>
      <xdr:col>8</xdr:col>
      <xdr:colOff>133350</xdr:colOff>
      <xdr:row>34</xdr:row>
      <xdr:rowOff>0</xdr:rowOff>
    </xdr:to>
    <xdr:graphicFrame macro="">
      <xdr:nvGraphicFramePr>
        <xdr:cNvPr id="485389" name="Chart 1">
          <a:extLst>
            <a:ext uri="{FF2B5EF4-FFF2-40B4-BE49-F238E27FC236}">
              <a16:creationId xmlns:a16="http://schemas.microsoft.com/office/drawing/2014/main" id="{58EB4E10-D6E4-422D-AB73-2A4DAEB7A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15</xdr:row>
      <xdr:rowOff>47625</xdr:rowOff>
    </xdr:from>
    <xdr:to>
      <xdr:col>7</xdr:col>
      <xdr:colOff>47625</xdr:colOff>
      <xdr:row>34</xdr:row>
      <xdr:rowOff>104775</xdr:rowOff>
    </xdr:to>
    <xdr:graphicFrame macro="">
      <xdr:nvGraphicFramePr>
        <xdr:cNvPr id="523277" name="Chart 1">
          <a:extLst>
            <a:ext uri="{FF2B5EF4-FFF2-40B4-BE49-F238E27FC236}">
              <a16:creationId xmlns:a16="http://schemas.microsoft.com/office/drawing/2014/main" id="{9ED38AF8-BA7A-4501-9C55-EF0DE7B2F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3</xdr:row>
      <xdr:rowOff>28575</xdr:rowOff>
    </xdr:from>
    <xdr:to>
      <xdr:col>15</xdr:col>
      <xdr:colOff>257175</xdr:colOff>
      <xdr:row>18</xdr:row>
      <xdr:rowOff>85725</xdr:rowOff>
    </xdr:to>
    <xdr:graphicFrame macro="">
      <xdr:nvGraphicFramePr>
        <xdr:cNvPr id="487440" name="Chart 1">
          <a:extLst>
            <a:ext uri="{FF2B5EF4-FFF2-40B4-BE49-F238E27FC236}">
              <a16:creationId xmlns:a16="http://schemas.microsoft.com/office/drawing/2014/main" id="{69210D07-B0A4-4600-9206-15FDCBD94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9525</xdr:colOff>
      <xdr:row>3</xdr:row>
      <xdr:rowOff>19050</xdr:rowOff>
    </xdr:from>
    <xdr:to>
      <xdr:col>14</xdr:col>
      <xdr:colOff>504825</xdr:colOff>
      <xdr:row>19</xdr:row>
      <xdr:rowOff>19050</xdr:rowOff>
    </xdr:to>
    <xdr:graphicFrame macro="">
      <xdr:nvGraphicFramePr>
        <xdr:cNvPr id="488462" name="Chart 1">
          <a:extLst>
            <a:ext uri="{FF2B5EF4-FFF2-40B4-BE49-F238E27FC236}">
              <a16:creationId xmlns:a16="http://schemas.microsoft.com/office/drawing/2014/main" id="{ABF54B56-AAB0-4825-B5DC-CEACF324C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0.49779</cdr:x>
      <cdr:y>0.45445</cdr:y>
    </cdr:from>
    <cdr:to>
      <cdr:x>0.53463</cdr:x>
      <cdr:y>0.5172</cdr:y>
    </cdr:to>
    <cdr:sp macro="" textlink="">
      <cdr:nvSpPr>
        <cdr:cNvPr id="489473" name="Text Box 1"/>
        <cdr:cNvSpPr txBox="1">
          <a:spLocks xmlns:a="http://schemas.openxmlformats.org/drawingml/2006/main" noChangeArrowheads="1"/>
        </cdr:cNvSpPr>
      </cdr:nvSpPr>
      <cdr:spPr bwMode="auto">
        <a:xfrm xmlns:a="http://schemas.openxmlformats.org/drawingml/2006/main">
          <a:off x="2682093" y="1408470"/>
          <a:ext cx="198239" cy="19277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ru-RU" sz="800" b="1" i="0" strike="noStrike">
              <a:solidFill>
                <a:srgbClr val="000000"/>
              </a:solidFill>
              <a:latin typeface="Times New Roman"/>
              <a:cs typeface="Times New Roman"/>
            </a:rPr>
            <a:t>Ср</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9525</xdr:colOff>
      <xdr:row>0</xdr:row>
      <xdr:rowOff>0</xdr:rowOff>
    </xdr:from>
    <xdr:to>
      <xdr:col>10</xdr:col>
      <xdr:colOff>571500</xdr:colOff>
      <xdr:row>0</xdr:row>
      <xdr:rowOff>0</xdr:rowOff>
    </xdr:to>
    <xdr:graphicFrame macro="">
      <xdr:nvGraphicFramePr>
        <xdr:cNvPr id="345125" name="Chart 1">
          <a:extLst>
            <a:ext uri="{FF2B5EF4-FFF2-40B4-BE49-F238E27FC236}">
              <a16:creationId xmlns:a16="http://schemas.microsoft.com/office/drawing/2014/main" id="{40138F77-7613-4841-B02B-88ACE6C88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0</xdr:row>
      <xdr:rowOff>0</xdr:rowOff>
    </xdr:from>
    <xdr:to>
      <xdr:col>15</xdr:col>
      <xdr:colOff>504825</xdr:colOff>
      <xdr:row>0</xdr:row>
      <xdr:rowOff>0</xdr:rowOff>
    </xdr:to>
    <xdr:graphicFrame macro="">
      <xdr:nvGraphicFramePr>
        <xdr:cNvPr id="345126" name="Chart 2">
          <a:extLst>
            <a:ext uri="{FF2B5EF4-FFF2-40B4-BE49-F238E27FC236}">
              <a16:creationId xmlns:a16="http://schemas.microsoft.com/office/drawing/2014/main" id="{E5A798DA-7AF6-410B-B93E-C439D7B27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xdr:row>
      <xdr:rowOff>57150</xdr:rowOff>
    </xdr:from>
    <xdr:to>
      <xdr:col>4</xdr:col>
      <xdr:colOff>228600</xdr:colOff>
      <xdr:row>27</xdr:row>
      <xdr:rowOff>28575</xdr:rowOff>
    </xdr:to>
    <xdr:graphicFrame macro="">
      <xdr:nvGraphicFramePr>
        <xdr:cNvPr id="345127" name="Chart 3">
          <a:extLst>
            <a:ext uri="{FF2B5EF4-FFF2-40B4-BE49-F238E27FC236}">
              <a16:creationId xmlns:a16="http://schemas.microsoft.com/office/drawing/2014/main" id="{C2D6271E-40D6-4397-B8E8-F157A0D1B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19050</xdr:colOff>
      <xdr:row>3</xdr:row>
      <xdr:rowOff>9525</xdr:rowOff>
    </xdr:from>
    <xdr:to>
      <xdr:col>15</xdr:col>
      <xdr:colOff>209550</xdr:colOff>
      <xdr:row>21</xdr:row>
      <xdr:rowOff>142875</xdr:rowOff>
    </xdr:to>
    <xdr:graphicFrame macro="">
      <xdr:nvGraphicFramePr>
        <xdr:cNvPr id="522253" name="Chart 1">
          <a:extLst>
            <a:ext uri="{FF2B5EF4-FFF2-40B4-BE49-F238E27FC236}">
              <a16:creationId xmlns:a16="http://schemas.microsoft.com/office/drawing/2014/main" id="{2E3ED392-063E-4B80-9454-16CAB3076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18</xdr:row>
      <xdr:rowOff>28575</xdr:rowOff>
    </xdr:from>
    <xdr:to>
      <xdr:col>2</xdr:col>
      <xdr:colOff>0</xdr:colOff>
      <xdr:row>37</xdr:row>
      <xdr:rowOff>76200</xdr:rowOff>
    </xdr:to>
    <xdr:graphicFrame macro="">
      <xdr:nvGraphicFramePr>
        <xdr:cNvPr id="524314" name="Chart 1">
          <a:extLst>
            <a:ext uri="{FF2B5EF4-FFF2-40B4-BE49-F238E27FC236}">
              <a16:creationId xmlns:a16="http://schemas.microsoft.com/office/drawing/2014/main" id="{4B7A90CF-C472-46A6-8154-77BAFD3A1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18</xdr:row>
      <xdr:rowOff>66675</xdr:rowOff>
    </xdr:from>
    <xdr:to>
      <xdr:col>4</xdr:col>
      <xdr:colOff>57150</xdr:colOff>
      <xdr:row>38</xdr:row>
      <xdr:rowOff>152400</xdr:rowOff>
    </xdr:to>
    <xdr:graphicFrame macro="">
      <xdr:nvGraphicFramePr>
        <xdr:cNvPr id="524315" name="Chart 2">
          <a:extLst>
            <a:ext uri="{FF2B5EF4-FFF2-40B4-BE49-F238E27FC236}">
              <a16:creationId xmlns:a16="http://schemas.microsoft.com/office/drawing/2014/main" id="{2BD05E57-5B6E-4F98-8E03-69E1B1209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0.9594</cdr:x>
      <cdr:y>0.01429</cdr:y>
    </cdr:from>
    <cdr:to>
      <cdr:x>0.99029</cdr:x>
      <cdr:y>0.41573</cdr:y>
    </cdr:to>
    <cdr:sp macro="" textlink="">
      <cdr:nvSpPr>
        <cdr:cNvPr id="2854915" name="Text Box 3">
          <a:extLst xmlns:a="http://schemas.openxmlformats.org/drawingml/2006/main">
            <a:ext uri="{FF2B5EF4-FFF2-40B4-BE49-F238E27FC236}">
              <a16:creationId xmlns:a16="http://schemas.microsoft.com/office/drawing/2014/main" id="{ADA3583D-F1AB-43C5-AA14-13CEA5ACF7AF}"/>
            </a:ext>
          </a:extLst>
        </cdr:cNvPr>
        <cdr:cNvSpPr txBox="1">
          <a:spLocks xmlns:a="http://schemas.openxmlformats.org/drawingml/2006/main" noChangeArrowheads="1"/>
        </cdr:cNvSpPr>
      </cdr:nvSpPr>
      <cdr:spPr bwMode="auto">
        <a:xfrm xmlns:a="http://schemas.openxmlformats.org/drawingml/2006/main">
          <a:off x="4709406" y="50800"/>
          <a:ext cx="151519" cy="13383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vert="vert270" wrap="square" lIns="27432" tIns="18288" rIns="27432" bIns="18288" anchor="ctr"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Көлемі, млрд. теңге</a:t>
          </a:r>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38100</xdr:colOff>
      <xdr:row>15</xdr:row>
      <xdr:rowOff>57150</xdr:rowOff>
    </xdr:from>
    <xdr:to>
      <xdr:col>7</xdr:col>
      <xdr:colOff>542925</xdr:colOff>
      <xdr:row>36</xdr:row>
      <xdr:rowOff>47625</xdr:rowOff>
    </xdr:to>
    <xdr:graphicFrame macro="">
      <xdr:nvGraphicFramePr>
        <xdr:cNvPr id="525326" name="Chart 1">
          <a:extLst>
            <a:ext uri="{FF2B5EF4-FFF2-40B4-BE49-F238E27FC236}">
              <a16:creationId xmlns:a16="http://schemas.microsoft.com/office/drawing/2014/main" id="{E55DB717-69DF-4661-98A6-5EE2A236E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11</xdr:row>
      <xdr:rowOff>28575</xdr:rowOff>
    </xdr:from>
    <xdr:to>
      <xdr:col>7</xdr:col>
      <xdr:colOff>200025</xdr:colOff>
      <xdr:row>32</xdr:row>
      <xdr:rowOff>114300</xdr:rowOff>
    </xdr:to>
    <xdr:graphicFrame macro="">
      <xdr:nvGraphicFramePr>
        <xdr:cNvPr id="528397" name="Chart 1">
          <a:extLst>
            <a:ext uri="{FF2B5EF4-FFF2-40B4-BE49-F238E27FC236}">
              <a16:creationId xmlns:a16="http://schemas.microsoft.com/office/drawing/2014/main" id="{CE42F0F1-29A4-4B88-90D9-5792A0831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47625</xdr:colOff>
      <xdr:row>16</xdr:row>
      <xdr:rowOff>28575</xdr:rowOff>
    </xdr:from>
    <xdr:to>
      <xdr:col>7</xdr:col>
      <xdr:colOff>600075</xdr:colOff>
      <xdr:row>35</xdr:row>
      <xdr:rowOff>123825</xdr:rowOff>
    </xdr:to>
    <xdr:graphicFrame macro="">
      <xdr:nvGraphicFramePr>
        <xdr:cNvPr id="529422" name="Chart 1">
          <a:extLst>
            <a:ext uri="{FF2B5EF4-FFF2-40B4-BE49-F238E27FC236}">
              <a16:creationId xmlns:a16="http://schemas.microsoft.com/office/drawing/2014/main" id="{F2C6171C-34CF-420C-ABC7-E4B182E97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17</xdr:row>
      <xdr:rowOff>28575</xdr:rowOff>
    </xdr:from>
    <xdr:to>
      <xdr:col>6</xdr:col>
      <xdr:colOff>542925</xdr:colOff>
      <xdr:row>36</xdr:row>
      <xdr:rowOff>57150</xdr:rowOff>
    </xdr:to>
    <xdr:graphicFrame macro="">
      <xdr:nvGraphicFramePr>
        <xdr:cNvPr id="530446" name="Chart 1">
          <a:extLst>
            <a:ext uri="{FF2B5EF4-FFF2-40B4-BE49-F238E27FC236}">
              <a16:creationId xmlns:a16="http://schemas.microsoft.com/office/drawing/2014/main" id="{F8BF8FE3-48D9-4AD8-B7BE-21FA2A034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13352" name="Chart 12">
          <a:extLst>
            <a:ext uri="{FF2B5EF4-FFF2-40B4-BE49-F238E27FC236}">
              <a16:creationId xmlns:a16="http://schemas.microsoft.com/office/drawing/2014/main" id="{376C3CF9-D203-4041-9864-3B914DC82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0</xdr:colOff>
      <xdr:row>0</xdr:row>
      <xdr:rowOff>0</xdr:rowOff>
    </xdr:to>
    <xdr:graphicFrame macro="">
      <xdr:nvGraphicFramePr>
        <xdr:cNvPr id="13353" name="Chart 13">
          <a:extLst>
            <a:ext uri="{FF2B5EF4-FFF2-40B4-BE49-F238E27FC236}">
              <a16:creationId xmlns:a16="http://schemas.microsoft.com/office/drawing/2014/main" id="{86AD4185-4BAC-44C1-8DA2-1DFEBB529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15</xdr:row>
      <xdr:rowOff>38100</xdr:rowOff>
    </xdr:from>
    <xdr:to>
      <xdr:col>6</xdr:col>
      <xdr:colOff>38100</xdr:colOff>
      <xdr:row>33</xdr:row>
      <xdr:rowOff>104775</xdr:rowOff>
    </xdr:to>
    <xdr:graphicFrame macro="">
      <xdr:nvGraphicFramePr>
        <xdr:cNvPr id="13354" name="Chart 4">
          <a:extLst>
            <a:ext uri="{FF2B5EF4-FFF2-40B4-BE49-F238E27FC236}">
              <a16:creationId xmlns:a16="http://schemas.microsoft.com/office/drawing/2014/main" id="{A92047ED-2D0B-472A-BFEB-7D6588DA3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523875</xdr:colOff>
      <xdr:row>0</xdr:row>
      <xdr:rowOff>0</xdr:rowOff>
    </xdr:from>
    <xdr:to>
      <xdr:col>3</xdr:col>
      <xdr:colOff>561975</xdr:colOff>
      <xdr:row>0</xdr:row>
      <xdr:rowOff>0</xdr:rowOff>
    </xdr:to>
    <xdr:graphicFrame macro="">
      <xdr:nvGraphicFramePr>
        <xdr:cNvPr id="46107" name="Chart 1">
          <a:extLst>
            <a:ext uri="{FF2B5EF4-FFF2-40B4-BE49-F238E27FC236}">
              <a16:creationId xmlns:a16="http://schemas.microsoft.com/office/drawing/2014/main" id="{ED2F1E5B-57DA-406A-A4D4-FBD6BFC2E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19050</xdr:rowOff>
    </xdr:from>
    <xdr:to>
      <xdr:col>7</xdr:col>
      <xdr:colOff>209550</xdr:colOff>
      <xdr:row>34</xdr:row>
      <xdr:rowOff>57150</xdr:rowOff>
    </xdr:to>
    <xdr:graphicFrame macro="">
      <xdr:nvGraphicFramePr>
        <xdr:cNvPr id="46108" name="Chart 2">
          <a:extLst>
            <a:ext uri="{FF2B5EF4-FFF2-40B4-BE49-F238E27FC236}">
              <a16:creationId xmlns:a16="http://schemas.microsoft.com/office/drawing/2014/main" id="{591F43ED-E398-4EF0-8EF7-48A582391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571500</xdr:colOff>
      <xdr:row>0</xdr:row>
      <xdr:rowOff>0</xdr:rowOff>
    </xdr:from>
    <xdr:to>
      <xdr:col>4</xdr:col>
      <xdr:colOff>38100</xdr:colOff>
      <xdr:row>0</xdr:row>
      <xdr:rowOff>0</xdr:rowOff>
    </xdr:to>
    <xdr:graphicFrame macro="">
      <xdr:nvGraphicFramePr>
        <xdr:cNvPr id="48154" name="Chart 1">
          <a:extLst>
            <a:ext uri="{FF2B5EF4-FFF2-40B4-BE49-F238E27FC236}">
              <a16:creationId xmlns:a16="http://schemas.microsoft.com/office/drawing/2014/main" id="{B8190758-8265-4369-B12C-F7FC53B91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28575</xdr:rowOff>
    </xdr:from>
    <xdr:to>
      <xdr:col>5</xdr:col>
      <xdr:colOff>685800</xdr:colOff>
      <xdr:row>27</xdr:row>
      <xdr:rowOff>76200</xdr:rowOff>
    </xdr:to>
    <xdr:graphicFrame macro="">
      <xdr:nvGraphicFramePr>
        <xdr:cNvPr id="48155" name="Chart 2">
          <a:extLst>
            <a:ext uri="{FF2B5EF4-FFF2-40B4-BE49-F238E27FC236}">
              <a16:creationId xmlns:a16="http://schemas.microsoft.com/office/drawing/2014/main" id="{BB50CC4A-438F-4212-AFB0-F669E78D0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6</xdr:col>
      <xdr:colOff>533400</xdr:colOff>
      <xdr:row>0</xdr:row>
      <xdr:rowOff>0</xdr:rowOff>
    </xdr:to>
    <xdr:graphicFrame macro="">
      <xdr:nvGraphicFramePr>
        <xdr:cNvPr id="344090" name="Chart 1">
          <a:extLst>
            <a:ext uri="{FF2B5EF4-FFF2-40B4-BE49-F238E27FC236}">
              <a16:creationId xmlns:a16="http://schemas.microsoft.com/office/drawing/2014/main" id="{EBD7FBB0-0219-4862-9153-7CBF079F8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13</xdr:row>
      <xdr:rowOff>19050</xdr:rowOff>
    </xdr:from>
    <xdr:to>
      <xdr:col>6</xdr:col>
      <xdr:colOff>485775</xdr:colOff>
      <xdr:row>30</xdr:row>
      <xdr:rowOff>85725</xdr:rowOff>
    </xdr:to>
    <xdr:graphicFrame macro="">
      <xdr:nvGraphicFramePr>
        <xdr:cNvPr id="344091" name="Chart 2">
          <a:extLst>
            <a:ext uri="{FF2B5EF4-FFF2-40B4-BE49-F238E27FC236}">
              <a16:creationId xmlns:a16="http://schemas.microsoft.com/office/drawing/2014/main" id="{09EE84D9-932B-4FEE-9C02-D81FAB71A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125</xdr:col>
      <xdr:colOff>142875</xdr:colOff>
      <xdr:row>0</xdr:row>
      <xdr:rowOff>0</xdr:rowOff>
    </xdr:from>
    <xdr:to>
      <xdr:col>135</xdr:col>
      <xdr:colOff>266700</xdr:colOff>
      <xdr:row>0</xdr:row>
      <xdr:rowOff>0</xdr:rowOff>
    </xdr:to>
    <xdr:graphicFrame macro="">
      <xdr:nvGraphicFramePr>
        <xdr:cNvPr id="50214" name="Chart 1">
          <a:extLst>
            <a:ext uri="{FF2B5EF4-FFF2-40B4-BE49-F238E27FC236}">
              <a16:creationId xmlns:a16="http://schemas.microsoft.com/office/drawing/2014/main" id="{5CF7C979-670F-4677-856B-4C1088FD0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5</xdr:col>
      <xdr:colOff>342900</xdr:colOff>
      <xdr:row>0</xdr:row>
      <xdr:rowOff>0</xdr:rowOff>
    </xdr:to>
    <xdr:graphicFrame macro="">
      <xdr:nvGraphicFramePr>
        <xdr:cNvPr id="50215" name="Chart 7">
          <a:extLst>
            <a:ext uri="{FF2B5EF4-FFF2-40B4-BE49-F238E27FC236}">
              <a16:creationId xmlns:a16="http://schemas.microsoft.com/office/drawing/2014/main" id="{2C0A10F0-4E8D-4924-9094-34FD33792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581025</xdr:colOff>
      <xdr:row>10</xdr:row>
      <xdr:rowOff>57150</xdr:rowOff>
    </xdr:from>
    <xdr:to>
      <xdr:col>2</xdr:col>
      <xdr:colOff>952500</xdr:colOff>
      <xdr:row>27</xdr:row>
      <xdr:rowOff>9525</xdr:rowOff>
    </xdr:to>
    <xdr:graphicFrame macro="">
      <xdr:nvGraphicFramePr>
        <xdr:cNvPr id="50216" name="Chart 3">
          <a:extLst>
            <a:ext uri="{FF2B5EF4-FFF2-40B4-BE49-F238E27FC236}">
              <a16:creationId xmlns:a16="http://schemas.microsoft.com/office/drawing/2014/main" id="{8D2DDCDC-D685-4C93-BFC5-77D90D696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847725</xdr:colOff>
      <xdr:row>0</xdr:row>
      <xdr:rowOff>0</xdr:rowOff>
    </xdr:from>
    <xdr:to>
      <xdr:col>4</xdr:col>
      <xdr:colOff>247650</xdr:colOff>
      <xdr:row>0</xdr:row>
      <xdr:rowOff>0</xdr:rowOff>
    </xdr:to>
    <xdr:graphicFrame macro="">
      <xdr:nvGraphicFramePr>
        <xdr:cNvPr id="53274" name="Chart 1">
          <a:extLst>
            <a:ext uri="{FF2B5EF4-FFF2-40B4-BE49-F238E27FC236}">
              <a16:creationId xmlns:a16="http://schemas.microsoft.com/office/drawing/2014/main" id="{BB99A292-4CD0-48B5-9217-4467958FA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13</xdr:row>
      <xdr:rowOff>9525</xdr:rowOff>
    </xdr:from>
    <xdr:to>
      <xdr:col>6</xdr:col>
      <xdr:colOff>0</xdr:colOff>
      <xdr:row>30</xdr:row>
      <xdr:rowOff>9525</xdr:rowOff>
    </xdr:to>
    <xdr:graphicFrame macro="">
      <xdr:nvGraphicFramePr>
        <xdr:cNvPr id="53275" name="Chart 2">
          <a:extLst>
            <a:ext uri="{FF2B5EF4-FFF2-40B4-BE49-F238E27FC236}">
              <a16:creationId xmlns:a16="http://schemas.microsoft.com/office/drawing/2014/main" id="{7A324653-799F-4AEA-B47D-A908E57BE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19050</xdr:colOff>
      <xdr:row>3</xdr:row>
      <xdr:rowOff>0</xdr:rowOff>
    </xdr:from>
    <xdr:to>
      <xdr:col>17</xdr:col>
      <xdr:colOff>438150</xdr:colOff>
      <xdr:row>15</xdr:row>
      <xdr:rowOff>9525</xdr:rowOff>
    </xdr:to>
    <xdr:graphicFrame macro="">
      <xdr:nvGraphicFramePr>
        <xdr:cNvPr id="533558" name="Chart 14">
          <a:extLst>
            <a:ext uri="{FF2B5EF4-FFF2-40B4-BE49-F238E27FC236}">
              <a16:creationId xmlns:a16="http://schemas.microsoft.com/office/drawing/2014/main" id="{8A93DD67-9A17-4530-B260-B1344822F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20</xdr:row>
      <xdr:rowOff>0</xdr:rowOff>
    </xdr:from>
    <xdr:to>
      <xdr:col>17</xdr:col>
      <xdr:colOff>476250</xdr:colOff>
      <xdr:row>32</xdr:row>
      <xdr:rowOff>66675</xdr:rowOff>
    </xdr:to>
    <xdr:graphicFrame macro="">
      <xdr:nvGraphicFramePr>
        <xdr:cNvPr id="533559" name="Chart 15">
          <a:extLst>
            <a:ext uri="{FF2B5EF4-FFF2-40B4-BE49-F238E27FC236}">
              <a16:creationId xmlns:a16="http://schemas.microsoft.com/office/drawing/2014/main" id="{590756EE-DE27-40ED-9BD8-1F924D616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685800</xdr:colOff>
      <xdr:row>71</xdr:row>
      <xdr:rowOff>114300</xdr:rowOff>
    </xdr:from>
    <xdr:to>
      <xdr:col>9</xdr:col>
      <xdr:colOff>685800</xdr:colOff>
      <xdr:row>80</xdr:row>
      <xdr:rowOff>19050</xdr:rowOff>
    </xdr:to>
    <xdr:sp macro="" textlink="">
      <xdr:nvSpPr>
        <xdr:cNvPr id="533560" name="Line 18">
          <a:extLst>
            <a:ext uri="{FF2B5EF4-FFF2-40B4-BE49-F238E27FC236}">
              <a16:creationId xmlns:a16="http://schemas.microsoft.com/office/drawing/2014/main" id="{EC0C5717-EA27-4C73-B01D-4B9BA0B783F1}"/>
            </a:ext>
          </a:extLst>
        </xdr:cNvPr>
        <xdr:cNvSpPr>
          <a:spLocks noChangeShapeType="1"/>
        </xdr:cNvSpPr>
      </xdr:nvSpPr>
      <xdr:spPr bwMode="auto">
        <a:xfrm>
          <a:off x="7086600" y="13554075"/>
          <a:ext cx="0" cy="13620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c:userShapes xmlns:c="http://schemas.openxmlformats.org/drawingml/2006/chart">
  <cdr:relSizeAnchor xmlns:cdr="http://schemas.openxmlformats.org/drawingml/2006/chartDrawing">
    <cdr:from>
      <cdr:x>0.55783</cdr:x>
      <cdr:y>0.07191</cdr:y>
    </cdr:from>
    <cdr:to>
      <cdr:x>0.55954</cdr:x>
      <cdr:y>0.62701</cdr:y>
    </cdr:to>
    <cdr:sp macro="" textlink="">
      <cdr:nvSpPr>
        <cdr:cNvPr id="536578" name="Line 2"/>
        <cdr:cNvSpPr>
          <a:spLocks xmlns:a="http://schemas.openxmlformats.org/drawingml/2006/main" noChangeShapeType="1"/>
        </cdr:cNvSpPr>
      </cdr:nvSpPr>
      <cdr:spPr bwMode="auto">
        <a:xfrm xmlns:a="http://schemas.openxmlformats.org/drawingml/2006/main">
          <a:off x="2224157" y="205253"/>
          <a:ext cx="6801" cy="1439963"/>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9525</xdr:colOff>
      <xdr:row>0</xdr:row>
      <xdr:rowOff>0</xdr:rowOff>
    </xdr:from>
    <xdr:to>
      <xdr:col>3</xdr:col>
      <xdr:colOff>704850</xdr:colOff>
      <xdr:row>0</xdr:row>
      <xdr:rowOff>0</xdr:rowOff>
    </xdr:to>
    <xdr:graphicFrame macro="">
      <xdr:nvGraphicFramePr>
        <xdr:cNvPr id="55322" name="Chart 2">
          <a:extLst>
            <a:ext uri="{FF2B5EF4-FFF2-40B4-BE49-F238E27FC236}">
              <a16:creationId xmlns:a16="http://schemas.microsoft.com/office/drawing/2014/main" id="{F53BFE63-196C-426C-81E5-D4FAD1451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21</xdr:row>
      <xdr:rowOff>9525</xdr:rowOff>
    </xdr:from>
    <xdr:to>
      <xdr:col>5</xdr:col>
      <xdr:colOff>647700</xdr:colOff>
      <xdr:row>41</xdr:row>
      <xdr:rowOff>123825</xdr:rowOff>
    </xdr:to>
    <xdr:graphicFrame macro="">
      <xdr:nvGraphicFramePr>
        <xdr:cNvPr id="55323" name="Chart 2">
          <a:extLst>
            <a:ext uri="{FF2B5EF4-FFF2-40B4-BE49-F238E27FC236}">
              <a16:creationId xmlns:a16="http://schemas.microsoft.com/office/drawing/2014/main" id="{339A58F1-E156-4BD7-98DA-29FA9042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647700</xdr:colOff>
      <xdr:row>0</xdr:row>
      <xdr:rowOff>0</xdr:rowOff>
    </xdr:from>
    <xdr:to>
      <xdr:col>3</xdr:col>
      <xdr:colOff>752475</xdr:colOff>
      <xdr:row>0</xdr:row>
      <xdr:rowOff>0</xdr:rowOff>
    </xdr:to>
    <xdr:graphicFrame macro="">
      <xdr:nvGraphicFramePr>
        <xdr:cNvPr id="57370" name="Диаграмма 4">
          <a:extLst>
            <a:ext uri="{FF2B5EF4-FFF2-40B4-BE49-F238E27FC236}">
              <a16:creationId xmlns:a16="http://schemas.microsoft.com/office/drawing/2014/main" id="{AFCFAF7F-30E6-4B4C-A265-048915217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xdr:row>
      <xdr:rowOff>142875</xdr:rowOff>
    </xdr:from>
    <xdr:to>
      <xdr:col>16</xdr:col>
      <xdr:colOff>9525</xdr:colOff>
      <xdr:row>18</xdr:row>
      <xdr:rowOff>0</xdr:rowOff>
    </xdr:to>
    <xdr:graphicFrame macro="">
      <xdr:nvGraphicFramePr>
        <xdr:cNvPr id="57371" name="Chart 2">
          <a:extLst>
            <a:ext uri="{FF2B5EF4-FFF2-40B4-BE49-F238E27FC236}">
              <a16:creationId xmlns:a16="http://schemas.microsoft.com/office/drawing/2014/main" id="{375221D2-66A5-4471-AA3D-4A18CFCD4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19050</xdr:colOff>
      <xdr:row>15</xdr:row>
      <xdr:rowOff>9525</xdr:rowOff>
    </xdr:from>
    <xdr:to>
      <xdr:col>5</xdr:col>
      <xdr:colOff>333375</xdr:colOff>
      <xdr:row>35</xdr:row>
      <xdr:rowOff>9525</xdr:rowOff>
    </xdr:to>
    <xdr:graphicFrame macro="">
      <xdr:nvGraphicFramePr>
        <xdr:cNvPr id="130064" name="Chart 3">
          <a:extLst>
            <a:ext uri="{FF2B5EF4-FFF2-40B4-BE49-F238E27FC236}">
              <a16:creationId xmlns:a16="http://schemas.microsoft.com/office/drawing/2014/main" id="{FEBFD8A4-CD39-493B-A94E-2FA07D0A3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11</xdr:row>
      <xdr:rowOff>95250</xdr:rowOff>
    </xdr:from>
    <xdr:to>
      <xdr:col>7</xdr:col>
      <xdr:colOff>342900</xdr:colOff>
      <xdr:row>31</xdr:row>
      <xdr:rowOff>133350</xdr:rowOff>
    </xdr:to>
    <xdr:graphicFrame macro="">
      <xdr:nvGraphicFramePr>
        <xdr:cNvPr id="68624" name="Chart 3">
          <a:extLst>
            <a:ext uri="{FF2B5EF4-FFF2-40B4-BE49-F238E27FC236}">
              <a16:creationId xmlns:a16="http://schemas.microsoft.com/office/drawing/2014/main" id="{981CFB1E-B9A8-4A84-8542-D6A590DF6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238125</xdr:colOff>
      <xdr:row>0</xdr:row>
      <xdr:rowOff>0</xdr:rowOff>
    </xdr:to>
    <xdr:graphicFrame macro="">
      <xdr:nvGraphicFramePr>
        <xdr:cNvPr id="71719" name="Chart 1">
          <a:extLst>
            <a:ext uri="{FF2B5EF4-FFF2-40B4-BE49-F238E27FC236}">
              <a16:creationId xmlns:a16="http://schemas.microsoft.com/office/drawing/2014/main" id="{4CF6E509-69E1-4501-AAD4-696B9D610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7</xdr:col>
      <xdr:colOff>238125</xdr:colOff>
      <xdr:row>0</xdr:row>
      <xdr:rowOff>0</xdr:rowOff>
    </xdr:to>
    <xdr:graphicFrame macro="">
      <xdr:nvGraphicFramePr>
        <xdr:cNvPr id="71720" name="Chart 1">
          <a:extLst>
            <a:ext uri="{FF2B5EF4-FFF2-40B4-BE49-F238E27FC236}">
              <a16:creationId xmlns:a16="http://schemas.microsoft.com/office/drawing/2014/main" id="{856DF6D4-99CD-47CE-8A18-64E441B31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11</xdr:row>
      <xdr:rowOff>0</xdr:rowOff>
    </xdr:from>
    <xdr:to>
      <xdr:col>6</xdr:col>
      <xdr:colOff>581025</xdr:colOff>
      <xdr:row>30</xdr:row>
      <xdr:rowOff>0</xdr:rowOff>
    </xdr:to>
    <xdr:graphicFrame macro="">
      <xdr:nvGraphicFramePr>
        <xdr:cNvPr id="71721" name="Chart 4">
          <a:extLst>
            <a:ext uri="{FF2B5EF4-FFF2-40B4-BE49-F238E27FC236}">
              <a16:creationId xmlns:a16="http://schemas.microsoft.com/office/drawing/2014/main" id="{89B75117-98B4-45B7-944A-E9818A242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11</xdr:row>
      <xdr:rowOff>0</xdr:rowOff>
    </xdr:from>
    <xdr:to>
      <xdr:col>7</xdr:col>
      <xdr:colOff>581025</xdr:colOff>
      <xdr:row>30</xdr:row>
      <xdr:rowOff>38100</xdr:rowOff>
    </xdr:to>
    <xdr:graphicFrame macro="">
      <xdr:nvGraphicFramePr>
        <xdr:cNvPr id="138255" name="Chart 3">
          <a:extLst>
            <a:ext uri="{FF2B5EF4-FFF2-40B4-BE49-F238E27FC236}">
              <a16:creationId xmlns:a16="http://schemas.microsoft.com/office/drawing/2014/main" id="{F4342E0B-2875-48A0-B454-DBBCD6B32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17</xdr:row>
      <xdr:rowOff>9525</xdr:rowOff>
    </xdr:from>
    <xdr:to>
      <xdr:col>8</xdr:col>
      <xdr:colOff>352425</xdr:colOff>
      <xdr:row>35</xdr:row>
      <xdr:rowOff>142875</xdr:rowOff>
    </xdr:to>
    <xdr:graphicFrame macro="">
      <xdr:nvGraphicFramePr>
        <xdr:cNvPr id="499730" name="Chart 5">
          <a:extLst>
            <a:ext uri="{FF2B5EF4-FFF2-40B4-BE49-F238E27FC236}">
              <a16:creationId xmlns:a16="http://schemas.microsoft.com/office/drawing/2014/main" id="{1A88673B-B547-4CC8-B844-0E4F8AFB7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9525</xdr:colOff>
      <xdr:row>10</xdr:row>
      <xdr:rowOff>38100</xdr:rowOff>
    </xdr:from>
    <xdr:to>
      <xdr:col>6</xdr:col>
      <xdr:colOff>428625</xdr:colOff>
      <xdr:row>31</xdr:row>
      <xdr:rowOff>0</xdr:rowOff>
    </xdr:to>
    <xdr:graphicFrame macro="">
      <xdr:nvGraphicFramePr>
        <xdr:cNvPr id="157711" name="Chart 1026">
          <a:extLst>
            <a:ext uri="{FF2B5EF4-FFF2-40B4-BE49-F238E27FC236}">
              <a16:creationId xmlns:a16="http://schemas.microsoft.com/office/drawing/2014/main" id="{DA6EB939-ACCA-490E-B7EA-DD9DCB76C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19050</xdr:colOff>
      <xdr:row>19</xdr:row>
      <xdr:rowOff>0</xdr:rowOff>
    </xdr:from>
    <xdr:to>
      <xdr:col>5</xdr:col>
      <xdr:colOff>590550</xdr:colOff>
      <xdr:row>36</xdr:row>
      <xdr:rowOff>28575</xdr:rowOff>
    </xdr:to>
    <xdr:graphicFrame macro="">
      <xdr:nvGraphicFramePr>
        <xdr:cNvPr id="532494" name="Chart 1">
          <a:extLst>
            <a:ext uri="{FF2B5EF4-FFF2-40B4-BE49-F238E27FC236}">
              <a16:creationId xmlns:a16="http://schemas.microsoft.com/office/drawing/2014/main" id="{DC7BE302-1872-457F-B693-CE8FED239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28575</xdr:colOff>
      <xdr:row>10</xdr:row>
      <xdr:rowOff>19050</xdr:rowOff>
    </xdr:from>
    <xdr:to>
      <xdr:col>6</xdr:col>
      <xdr:colOff>333375</xdr:colOff>
      <xdr:row>27</xdr:row>
      <xdr:rowOff>95250</xdr:rowOff>
    </xdr:to>
    <xdr:graphicFrame macro="">
      <xdr:nvGraphicFramePr>
        <xdr:cNvPr id="531470" name="Chart 2">
          <a:extLst>
            <a:ext uri="{FF2B5EF4-FFF2-40B4-BE49-F238E27FC236}">
              <a16:creationId xmlns:a16="http://schemas.microsoft.com/office/drawing/2014/main" id="{D55216B3-253B-497D-A74D-5566FDA85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76200</xdr:colOff>
      <xdr:row>0</xdr:row>
      <xdr:rowOff>0</xdr:rowOff>
    </xdr:from>
    <xdr:to>
      <xdr:col>19</xdr:col>
      <xdr:colOff>266700</xdr:colOff>
      <xdr:row>0</xdr:row>
      <xdr:rowOff>0</xdr:rowOff>
    </xdr:to>
    <xdr:graphicFrame macro="">
      <xdr:nvGraphicFramePr>
        <xdr:cNvPr id="414758" name="Диаграмма 3">
          <a:extLst>
            <a:ext uri="{FF2B5EF4-FFF2-40B4-BE49-F238E27FC236}">
              <a16:creationId xmlns:a16="http://schemas.microsoft.com/office/drawing/2014/main" id="{6390A867-C533-41DE-AE09-77A8522C8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0</xdr:row>
      <xdr:rowOff>0</xdr:rowOff>
    </xdr:from>
    <xdr:to>
      <xdr:col>19</xdr:col>
      <xdr:colOff>314325</xdr:colOff>
      <xdr:row>0</xdr:row>
      <xdr:rowOff>0</xdr:rowOff>
    </xdr:to>
    <xdr:graphicFrame macro="">
      <xdr:nvGraphicFramePr>
        <xdr:cNvPr id="414759" name="Диаграмма 3">
          <a:extLst>
            <a:ext uri="{FF2B5EF4-FFF2-40B4-BE49-F238E27FC236}">
              <a16:creationId xmlns:a16="http://schemas.microsoft.com/office/drawing/2014/main" id="{4CFDD459-4E07-41EC-95D1-DDF9289CA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12</xdr:row>
      <xdr:rowOff>9525</xdr:rowOff>
    </xdr:from>
    <xdr:to>
      <xdr:col>8</xdr:col>
      <xdr:colOff>352425</xdr:colOff>
      <xdr:row>31</xdr:row>
      <xdr:rowOff>142875</xdr:rowOff>
    </xdr:to>
    <xdr:graphicFrame macro="">
      <xdr:nvGraphicFramePr>
        <xdr:cNvPr id="414760" name="Диаграмма 3">
          <a:extLst>
            <a:ext uri="{FF2B5EF4-FFF2-40B4-BE49-F238E27FC236}">
              <a16:creationId xmlns:a16="http://schemas.microsoft.com/office/drawing/2014/main" id="{257674A5-932C-493E-87F2-755EDF22A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0.49337</cdr:x>
      <cdr:y>0.28878</cdr:y>
    </cdr:from>
    <cdr:to>
      <cdr:x>0.57634</cdr:x>
      <cdr:y>0.29835</cdr:y>
    </cdr:to>
    <cdr:sp macro="" textlink="">
      <cdr:nvSpPr>
        <cdr:cNvPr id="415745" name="Text Box 1"/>
        <cdr:cNvSpPr txBox="1">
          <a:spLocks xmlns:a="http://schemas.openxmlformats.org/drawingml/2006/main" noChangeArrowheads="1"/>
        </cdr:cNvSpPr>
      </cdr:nvSpPr>
      <cdr:spPr bwMode="auto">
        <a:xfrm xmlns:a="http://schemas.openxmlformats.org/drawingml/2006/main">
          <a:off x="2587831" y="214971"/>
          <a:ext cx="434626" cy="70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ru-RU" sz="1000" b="0" i="0" strike="noStrike">
              <a:solidFill>
                <a:srgbClr val="000000"/>
              </a:solidFill>
              <a:latin typeface="Times New Roman"/>
              <a:cs typeface="Times New Roman"/>
            </a:rPr>
            <a:t>16.40%</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190500</xdr:colOff>
      <xdr:row>0</xdr:row>
      <xdr:rowOff>0</xdr:rowOff>
    </xdr:from>
    <xdr:to>
      <xdr:col>13</xdr:col>
      <xdr:colOff>523875</xdr:colOff>
      <xdr:row>0</xdr:row>
      <xdr:rowOff>0</xdr:rowOff>
    </xdr:to>
    <xdr:graphicFrame macro="">
      <xdr:nvGraphicFramePr>
        <xdr:cNvPr id="418890" name="Chart 1">
          <a:extLst>
            <a:ext uri="{FF2B5EF4-FFF2-40B4-BE49-F238E27FC236}">
              <a16:creationId xmlns:a16="http://schemas.microsoft.com/office/drawing/2014/main" id="{75F9A215-404E-4189-A6A8-8E3FA290B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0</xdr:row>
      <xdr:rowOff>0</xdr:rowOff>
    </xdr:from>
    <xdr:to>
      <xdr:col>14</xdr:col>
      <xdr:colOff>219075</xdr:colOff>
      <xdr:row>0</xdr:row>
      <xdr:rowOff>0</xdr:rowOff>
    </xdr:to>
    <xdr:graphicFrame macro="">
      <xdr:nvGraphicFramePr>
        <xdr:cNvPr id="418891" name="Chart 2">
          <a:extLst>
            <a:ext uri="{FF2B5EF4-FFF2-40B4-BE49-F238E27FC236}">
              <a16:creationId xmlns:a16="http://schemas.microsoft.com/office/drawing/2014/main" id="{8422CA4C-D136-407F-909C-116B92060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485775</xdr:colOff>
      <xdr:row>0</xdr:row>
      <xdr:rowOff>0</xdr:rowOff>
    </xdr:from>
    <xdr:to>
      <xdr:col>15</xdr:col>
      <xdr:colOff>342900</xdr:colOff>
      <xdr:row>0</xdr:row>
      <xdr:rowOff>0</xdr:rowOff>
    </xdr:to>
    <xdr:graphicFrame macro="">
      <xdr:nvGraphicFramePr>
        <xdr:cNvPr id="418892" name="Диаграмма 7">
          <a:extLst>
            <a:ext uri="{FF2B5EF4-FFF2-40B4-BE49-F238E27FC236}">
              <a16:creationId xmlns:a16="http://schemas.microsoft.com/office/drawing/2014/main" id="{34928082-5725-4B5E-8527-A44D6343D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190500</xdr:colOff>
      <xdr:row>0</xdr:row>
      <xdr:rowOff>0</xdr:rowOff>
    </xdr:from>
    <xdr:to>
      <xdr:col>13</xdr:col>
      <xdr:colOff>523875</xdr:colOff>
      <xdr:row>0</xdr:row>
      <xdr:rowOff>0</xdr:rowOff>
    </xdr:to>
    <xdr:graphicFrame macro="">
      <xdr:nvGraphicFramePr>
        <xdr:cNvPr id="418893" name="Chart 1">
          <a:extLst>
            <a:ext uri="{FF2B5EF4-FFF2-40B4-BE49-F238E27FC236}">
              <a16:creationId xmlns:a16="http://schemas.microsoft.com/office/drawing/2014/main" id="{4B966393-BD0F-419E-8F7F-77816A19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219075</xdr:colOff>
      <xdr:row>0</xdr:row>
      <xdr:rowOff>0</xdr:rowOff>
    </xdr:from>
    <xdr:to>
      <xdr:col>14</xdr:col>
      <xdr:colOff>219075</xdr:colOff>
      <xdr:row>0</xdr:row>
      <xdr:rowOff>0</xdr:rowOff>
    </xdr:to>
    <xdr:graphicFrame macro="">
      <xdr:nvGraphicFramePr>
        <xdr:cNvPr id="418894" name="Chart 2">
          <a:extLst>
            <a:ext uri="{FF2B5EF4-FFF2-40B4-BE49-F238E27FC236}">
              <a16:creationId xmlns:a16="http://schemas.microsoft.com/office/drawing/2014/main" id="{8D55B2BC-A0C7-4315-978E-91AB38602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20</xdr:row>
      <xdr:rowOff>9525</xdr:rowOff>
    </xdr:from>
    <xdr:to>
      <xdr:col>7</xdr:col>
      <xdr:colOff>133350</xdr:colOff>
      <xdr:row>38</xdr:row>
      <xdr:rowOff>85725</xdr:rowOff>
    </xdr:to>
    <xdr:graphicFrame macro="">
      <xdr:nvGraphicFramePr>
        <xdr:cNvPr id="418895" name="Диаграмма 7">
          <a:extLst>
            <a:ext uri="{FF2B5EF4-FFF2-40B4-BE49-F238E27FC236}">
              <a16:creationId xmlns:a16="http://schemas.microsoft.com/office/drawing/2014/main" id="{C5C0BCDC-4B7A-4CE8-A882-1A98A229C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9525</xdr:colOff>
      <xdr:row>11</xdr:row>
      <xdr:rowOff>0</xdr:rowOff>
    </xdr:from>
    <xdr:to>
      <xdr:col>8</xdr:col>
      <xdr:colOff>200025</xdr:colOff>
      <xdr:row>29</xdr:row>
      <xdr:rowOff>133350</xdr:rowOff>
    </xdr:to>
    <xdr:graphicFrame macro="">
      <xdr:nvGraphicFramePr>
        <xdr:cNvPr id="546830" name="Chart 1">
          <a:extLst>
            <a:ext uri="{FF2B5EF4-FFF2-40B4-BE49-F238E27FC236}">
              <a16:creationId xmlns:a16="http://schemas.microsoft.com/office/drawing/2014/main" id="{A5DA8554-8504-4FD1-A9E5-998864550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19050</xdr:colOff>
      <xdr:row>13</xdr:row>
      <xdr:rowOff>152400</xdr:rowOff>
    </xdr:from>
    <xdr:to>
      <xdr:col>9</xdr:col>
      <xdr:colOff>38100</xdr:colOff>
      <xdr:row>37</xdr:row>
      <xdr:rowOff>76200</xdr:rowOff>
    </xdr:to>
    <xdr:graphicFrame macro="">
      <xdr:nvGraphicFramePr>
        <xdr:cNvPr id="547853" name="Chart 1">
          <a:extLst>
            <a:ext uri="{FF2B5EF4-FFF2-40B4-BE49-F238E27FC236}">
              <a16:creationId xmlns:a16="http://schemas.microsoft.com/office/drawing/2014/main" id="{63B4FC54-3B94-4953-AE4A-E9D58D0B1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19050</xdr:colOff>
      <xdr:row>13</xdr:row>
      <xdr:rowOff>9525</xdr:rowOff>
    </xdr:from>
    <xdr:to>
      <xdr:col>3</xdr:col>
      <xdr:colOff>419100</xdr:colOff>
      <xdr:row>28</xdr:row>
      <xdr:rowOff>114300</xdr:rowOff>
    </xdr:to>
    <xdr:graphicFrame macro="">
      <xdr:nvGraphicFramePr>
        <xdr:cNvPr id="214031" name="Chart 1">
          <a:extLst>
            <a:ext uri="{FF2B5EF4-FFF2-40B4-BE49-F238E27FC236}">
              <a16:creationId xmlns:a16="http://schemas.microsoft.com/office/drawing/2014/main" id="{8C331232-82A7-4233-A339-1145D3E4C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19050</xdr:colOff>
      <xdr:row>12</xdr:row>
      <xdr:rowOff>9525</xdr:rowOff>
    </xdr:from>
    <xdr:to>
      <xdr:col>7</xdr:col>
      <xdr:colOff>180975</xdr:colOff>
      <xdr:row>31</xdr:row>
      <xdr:rowOff>38100</xdr:rowOff>
    </xdr:to>
    <xdr:graphicFrame macro="">
      <xdr:nvGraphicFramePr>
        <xdr:cNvPr id="216078" name="Chart 2">
          <a:extLst>
            <a:ext uri="{FF2B5EF4-FFF2-40B4-BE49-F238E27FC236}">
              <a16:creationId xmlns:a16="http://schemas.microsoft.com/office/drawing/2014/main" id="{AAB9297E-72AC-4953-979B-342581432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0</xdr:row>
      <xdr:rowOff>0</xdr:rowOff>
    </xdr:from>
    <xdr:to>
      <xdr:col>10</xdr:col>
      <xdr:colOff>600075</xdr:colOff>
      <xdr:row>0</xdr:row>
      <xdr:rowOff>0</xdr:rowOff>
    </xdr:to>
    <xdr:graphicFrame macro="">
      <xdr:nvGraphicFramePr>
        <xdr:cNvPr id="347165" name="Chart 1">
          <a:extLst>
            <a:ext uri="{FF2B5EF4-FFF2-40B4-BE49-F238E27FC236}">
              <a16:creationId xmlns:a16="http://schemas.microsoft.com/office/drawing/2014/main" id="{D6DC1CF9-23BA-46DE-B6B1-0090CDFDE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3</xdr:row>
      <xdr:rowOff>28575</xdr:rowOff>
    </xdr:from>
    <xdr:to>
      <xdr:col>14</xdr:col>
      <xdr:colOff>276225</xdr:colOff>
      <xdr:row>18</xdr:row>
      <xdr:rowOff>9525</xdr:rowOff>
    </xdr:to>
    <xdr:graphicFrame macro="">
      <xdr:nvGraphicFramePr>
        <xdr:cNvPr id="347171" name="Диаграмма 35">
          <a:extLst>
            <a:ext uri="{FF2B5EF4-FFF2-40B4-BE49-F238E27FC236}">
              <a16:creationId xmlns:a16="http://schemas.microsoft.com/office/drawing/2014/main" id="{C3241226-5C44-4C17-B0E0-46C8B8C22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13</xdr:row>
      <xdr:rowOff>9525</xdr:rowOff>
    </xdr:from>
    <xdr:to>
      <xdr:col>5</xdr:col>
      <xdr:colOff>0</xdr:colOff>
      <xdr:row>28</xdr:row>
      <xdr:rowOff>104775</xdr:rowOff>
    </xdr:to>
    <xdr:graphicFrame macro="">
      <xdr:nvGraphicFramePr>
        <xdr:cNvPr id="218127" name="Chart 2">
          <a:extLst>
            <a:ext uri="{FF2B5EF4-FFF2-40B4-BE49-F238E27FC236}">
              <a16:creationId xmlns:a16="http://schemas.microsoft.com/office/drawing/2014/main" id="{04B276EC-239C-453B-81F4-108977FA0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19050</xdr:colOff>
      <xdr:row>12</xdr:row>
      <xdr:rowOff>9525</xdr:rowOff>
    </xdr:from>
    <xdr:to>
      <xdr:col>7</xdr:col>
      <xdr:colOff>219075</xdr:colOff>
      <xdr:row>28</xdr:row>
      <xdr:rowOff>152400</xdr:rowOff>
    </xdr:to>
    <xdr:graphicFrame macro="">
      <xdr:nvGraphicFramePr>
        <xdr:cNvPr id="220175" name="Chart 2">
          <a:extLst>
            <a:ext uri="{FF2B5EF4-FFF2-40B4-BE49-F238E27FC236}">
              <a16:creationId xmlns:a16="http://schemas.microsoft.com/office/drawing/2014/main" id="{0A0B1950-8607-491D-BE9E-D6E14C68D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9525</xdr:colOff>
      <xdr:row>13</xdr:row>
      <xdr:rowOff>9525</xdr:rowOff>
    </xdr:from>
    <xdr:to>
      <xdr:col>6</xdr:col>
      <xdr:colOff>371475</xdr:colOff>
      <xdr:row>29</xdr:row>
      <xdr:rowOff>152400</xdr:rowOff>
    </xdr:to>
    <xdr:graphicFrame macro="">
      <xdr:nvGraphicFramePr>
        <xdr:cNvPr id="222223" name="Chart 2">
          <a:extLst>
            <a:ext uri="{FF2B5EF4-FFF2-40B4-BE49-F238E27FC236}">
              <a16:creationId xmlns:a16="http://schemas.microsoft.com/office/drawing/2014/main" id="{368F3638-418D-40AB-924D-65BA7BAA4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19050</xdr:colOff>
      <xdr:row>0</xdr:row>
      <xdr:rowOff>0</xdr:rowOff>
    </xdr:from>
    <xdr:to>
      <xdr:col>2</xdr:col>
      <xdr:colOff>638175</xdr:colOff>
      <xdr:row>0</xdr:row>
      <xdr:rowOff>0</xdr:rowOff>
    </xdr:to>
    <xdr:graphicFrame macro="">
      <xdr:nvGraphicFramePr>
        <xdr:cNvPr id="224282" name="Chart 1">
          <a:extLst>
            <a:ext uri="{FF2B5EF4-FFF2-40B4-BE49-F238E27FC236}">
              <a16:creationId xmlns:a16="http://schemas.microsoft.com/office/drawing/2014/main" id="{3B8E83A8-9C62-472B-9302-B8E60EB02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8</xdr:row>
      <xdr:rowOff>152400</xdr:rowOff>
    </xdr:from>
    <xdr:to>
      <xdr:col>6</xdr:col>
      <xdr:colOff>514350</xdr:colOff>
      <xdr:row>25</xdr:row>
      <xdr:rowOff>152400</xdr:rowOff>
    </xdr:to>
    <xdr:graphicFrame macro="">
      <xdr:nvGraphicFramePr>
        <xdr:cNvPr id="224283" name="Chart 2">
          <a:extLst>
            <a:ext uri="{FF2B5EF4-FFF2-40B4-BE49-F238E27FC236}">
              <a16:creationId xmlns:a16="http://schemas.microsoft.com/office/drawing/2014/main" id="{9159D1EC-8BDE-4072-ACB9-6AE3EB821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19050</xdr:colOff>
      <xdr:row>0</xdr:row>
      <xdr:rowOff>0</xdr:rowOff>
    </xdr:from>
    <xdr:to>
      <xdr:col>5</xdr:col>
      <xdr:colOff>619125</xdr:colOff>
      <xdr:row>0</xdr:row>
      <xdr:rowOff>0</xdr:rowOff>
    </xdr:to>
    <xdr:graphicFrame macro="">
      <xdr:nvGraphicFramePr>
        <xdr:cNvPr id="226329" name="Диаграмма 1">
          <a:extLst>
            <a:ext uri="{FF2B5EF4-FFF2-40B4-BE49-F238E27FC236}">
              <a16:creationId xmlns:a16="http://schemas.microsoft.com/office/drawing/2014/main" id="{31FB039E-B71B-4E02-9FDC-A844049CD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3</xdr:row>
      <xdr:rowOff>19050</xdr:rowOff>
    </xdr:from>
    <xdr:to>
      <xdr:col>13</xdr:col>
      <xdr:colOff>0</xdr:colOff>
      <xdr:row>16</xdr:row>
      <xdr:rowOff>0</xdr:rowOff>
    </xdr:to>
    <xdr:graphicFrame macro="">
      <xdr:nvGraphicFramePr>
        <xdr:cNvPr id="226330" name="Chart 2">
          <a:extLst>
            <a:ext uri="{FF2B5EF4-FFF2-40B4-BE49-F238E27FC236}">
              <a16:creationId xmlns:a16="http://schemas.microsoft.com/office/drawing/2014/main" id="{42298382-852E-4279-81E5-6128ED2A3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571500</xdr:colOff>
      <xdr:row>0</xdr:row>
      <xdr:rowOff>0</xdr:rowOff>
    </xdr:from>
    <xdr:to>
      <xdr:col>4</xdr:col>
      <xdr:colOff>504825</xdr:colOff>
      <xdr:row>0</xdr:row>
      <xdr:rowOff>0</xdr:rowOff>
    </xdr:to>
    <xdr:graphicFrame macro="">
      <xdr:nvGraphicFramePr>
        <xdr:cNvPr id="233511" name="Chart 2">
          <a:extLst>
            <a:ext uri="{FF2B5EF4-FFF2-40B4-BE49-F238E27FC236}">
              <a16:creationId xmlns:a16="http://schemas.microsoft.com/office/drawing/2014/main" id="{1CAD7443-402D-4D99-BC54-EDE4333E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41</xdr:row>
      <xdr:rowOff>9525</xdr:rowOff>
    </xdr:from>
    <xdr:to>
      <xdr:col>6</xdr:col>
      <xdr:colOff>457200</xdr:colOff>
      <xdr:row>56</xdr:row>
      <xdr:rowOff>95250</xdr:rowOff>
    </xdr:to>
    <xdr:graphicFrame macro="">
      <xdr:nvGraphicFramePr>
        <xdr:cNvPr id="233512" name="Chart 2">
          <a:extLst>
            <a:ext uri="{FF2B5EF4-FFF2-40B4-BE49-F238E27FC236}">
              <a16:creationId xmlns:a16="http://schemas.microsoft.com/office/drawing/2014/main" id="{BE502019-338A-4D25-9F30-8EBC81DAA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40</xdr:row>
      <xdr:rowOff>152400</xdr:rowOff>
    </xdr:from>
    <xdr:to>
      <xdr:col>11</xdr:col>
      <xdr:colOff>581025</xdr:colOff>
      <xdr:row>56</xdr:row>
      <xdr:rowOff>95250</xdr:rowOff>
    </xdr:to>
    <xdr:graphicFrame macro="">
      <xdr:nvGraphicFramePr>
        <xdr:cNvPr id="233513" name="Chart 3">
          <a:extLst>
            <a:ext uri="{FF2B5EF4-FFF2-40B4-BE49-F238E27FC236}">
              <a16:creationId xmlns:a16="http://schemas.microsoft.com/office/drawing/2014/main" id="{20D0C9F3-EA0A-4314-A939-C1A193BC6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571500</xdr:colOff>
      <xdr:row>0</xdr:row>
      <xdr:rowOff>0</xdr:rowOff>
    </xdr:to>
    <xdr:graphicFrame macro="">
      <xdr:nvGraphicFramePr>
        <xdr:cNvPr id="235558" name="Chart 2">
          <a:extLst>
            <a:ext uri="{FF2B5EF4-FFF2-40B4-BE49-F238E27FC236}">
              <a16:creationId xmlns:a16="http://schemas.microsoft.com/office/drawing/2014/main" id="{260D4458-A3FE-4F41-B9D0-22199EA39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4</xdr:col>
      <xdr:colOff>695325</xdr:colOff>
      <xdr:row>0</xdr:row>
      <xdr:rowOff>0</xdr:rowOff>
    </xdr:to>
    <xdr:graphicFrame macro="">
      <xdr:nvGraphicFramePr>
        <xdr:cNvPr id="235559" name="Chart 10">
          <a:extLst>
            <a:ext uri="{FF2B5EF4-FFF2-40B4-BE49-F238E27FC236}">
              <a16:creationId xmlns:a16="http://schemas.microsoft.com/office/drawing/2014/main" id="{F291A019-A207-4CF8-AD5B-B997703DE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12</xdr:row>
      <xdr:rowOff>9525</xdr:rowOff>
    </xdr:from>
    <xdr:to>
      <xdr:col>5</xdr:col>
      <xdr:colOff>552450</xdr:colOff>
      <xdr:row>28</xdr:row>
      <xdr:rowOff>123825</xdr:rowOff>
    </xdr:to>
    <xdr:graphicFrame macro="">
      <xdr:nvGraphicFramePr>
        <xdr:cNvPr id="235560" name="Chart 3">
          <a:extLst>
            <a:ext uri="{FF2B5EF4-FFF2-40B4-BE49-F238E27FC236}">
              <a16:creationId xmlns:a16="http://schemas.microsoft.com/office/drawing/2014/main" id="{A0152569-21F7-46C7-AC69-F1701CA55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9525</xdr:colOff>
      <xdr:row>10</xdr:row>
      <xdr:rowOff>0</xdr:rowOff>
    </xdr:from>
    <xdr:to>
      <xdr:col>5</xdr:col>
      <xdr:colOff>609600</xdr:colOff>
      <xdr:row>30</xdr:row>
      <xdr:rowOff>9525</xdr:rowOff>
    </xdr:to>
    <xdr:graphicFrame macro="">
      <xdr:nvGraphicFramePr>
        <xdr:cNvPr id="549903" name="Chart 2">
          <a:extLst>
            <a:ext uri="{FF2B5EF4-FFF2-40B4-BE49-F238E27FC236}">
              <a16:creationId xmlns:a16="http://schemas.microsoft.com/office/drawing/2014/main" id="{63D332C1-E8A9-4E6A-A65A-9014B3550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457200</xdr:colOff>
      <xdr:row>0</xdr:row>
      <xdr:rowOff>0</xdr:rowOff>
    </xdr:from>
    <xdr:to>
      <xdr:col>5</xdr:col>
      <xdr:colOff>19050</xdr:colOff>
      <xdr:row>0</xdr:row>
      <xdr:rowOff>0</xdr:rowOff>
    </xdr:to>
    <xdr:graphicFrame macro="">
      <xdr:nvGraphicFramePr>
        <xdr:cNvPr id="228378" name="Chart 1">
          <a:extLst>
            <a:ext uri="{FF2B5EF4-FFF2-40B4-BE49-F238E27FC236}">
              <a16:creationId xmlns:a16="http://schemas.microsoft.com/office/drawing/2014/main" id="{68CD9B4E-B3D0-4708-92BD-01689460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9525</xdr:rowOff>
    </xdr:from>
    <xdr:to>
      <xdr:col>7</xdr:col>
      <xdr:colOff>638175</xdr:colOff>
      <xdr:row>28</xdr:row>
      <xdr:rowOff>57150</xdr:rowOff>
    </xdr:to>
    <xdr:graphicFrame macro="">
      <xdr:nvGraphicFramePr>
        <xdr:cNvPr id="228379" name="Chart 2">
          <a:extLst>
            <a:ext uri="{FF2B5EF4-FFF2-40B4-BE49-F238E27FC236}">
              <a16:creationId xmlns:a16="http://schemas.microsoft.com/office/drawing/2014/main" id="{6633F022-92B0-4627-B302-087C11524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9525</xdr:colOff>
      <xdr:row>17</xdr:row>
      <xdr:rowOff>152400</xdr:rowOff>
    </xdr:from>
    <xdr:to>
      <xdr:col>5</xdr:col>
      <xdr:colOff>219075</xdr:colOff>
      <xdr:row>32</xdr:row>
      <xdr:rowOff>9525</xdr:rowOff>
    </xdr:to>
    <xdr:graphicFrame macro="">
      <xdr:nvGraphicFramePr>
        <xdr:cNvPr id="557069" name="Chart 1">
          <a:extLst>
            <a:ext uri="{FF2B5EF4-FFF2-40B4-BE49-F238E27FC236}">
              <a16:creationId xmlns:a16="http://schemas.microsoft.com/office/drawing/2014/main" id="{A468E88C-A49D-4452-A2F7-247B86116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11</xdr:row>
      <xdr:rowOff>38100</xdr:rowOff>
    </xdr:from>
    <xdr:to>
      <xdr:col>7</xdr:col>
      <xdr:colOff>561975</xdr:colOff>
      <xdr:row>31</xdr:row>
      <xdr:rowOff>0</xdr:rowOff>
    </xdr:to>
    <xdr:graphicFrame macro="">
      <xdr:nvGraphicFramePr>
        <xdr:cNvPr id="500750" name="Chart 1">
          <a:extLst>
            <a:ext uri="{FF2B5EF4-FFF2-40B4-BE49-F238E27FC236}">
              <a16:creationId xmlns:a16="http://schemas.microsoft.com/office/drawing/2014/main" id="{6D9111B8-8F4E-45A3-BC92-4799EAB3E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11</xdr:row>
      <xdr:rowOff>152400</xdr:rowOff>
    </xdr:from>
    <xdr:to>
      <xdr:col>4</xdr:col>
      <xdr:colOff>1047750</xdr:colOff>
      <xdr:row>28</xdr:row>
      <xdr:rowOff>152400</xdr:rowOff>
    </xdr:to>
    <xdr:graphicFrame macro="">
      <xdr:nvGraphicFramePr>
        <xdr:cNvPr id="559117" name="Chart 1">
          <a:extLst>
            <a:ext uri="{FF2B5EF4-FFF2-40B4-BE49-F238E27FC236}">
              <a16:creationId xmlns:a16="http://schemas.microsoft.com/office/drawing/2014/main" id="{B58C1AD8-435B-4C45-907E-B99D86E27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28575</xdr:colOff>
      <xdr:row>14</xdr:row>
      <xdr:rowOff>28575</xdr:rowOff>
    </xdr:from>
    <xdr:to>
      <xdr:col>4</xdr:col>
      <xdr:colOff>228600</xdr:colOff>
      <xdr:row>29</xdr:row>
      <xdr:rowOff>152400</xdr:rowOff>
    </xdr:to>
    <xdr:graphicFrame macro="">
      <xdr:nvGraphicFramePr>
        <xdr:cNvPr id="561167" name="Chart 3">
          <a:extLst>
            <a:ext uri="{FF2B5EF4-FFF2-40B4-BE49-F238E27FC236}">
              <a16:creationId xmlns:a16="http://schemas.microsoft.com/office/drawing/2014/main" id="{DEAB1F83-E38D-4450-9C04-52429D2E1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13</xdr:row>
      <xdr:rowOff>28575</xdr:rowOff>
    </xdr:from>
    <xdr:to>
      <xdr:col>6</xdr:col>
      <xdr:colOff>28575</xdr:colOff>
      <xdr:row>33</xdr:row>
      <xdr:rowOff>0</xdr:rowOff>
    </xdr:to>
    <xdr:graphicFrame macro="">
      <xdr:nvGraphicFramePr>
        <xdr:cNvPr id="563213" name="Chart 1">
          <a:extLst>
            <a:ext uri="{FF2B5EF4-FFF2-40B4-BE49-F238E27FC236}">
              <a16:creationId xmlns:a16="http://schemas.microsoft.com/office/drawing/2014/main" id="{B22A71A6-1AA0-4378-8B82-FF4F2E3C4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28575</xdr:colOff>
      <xdr:row>13</xdr:row>
      <xdr:rowOff>28575</xdr:rowOff>
    </xdr:from>
    <xdr:to>
      <xdr:col>5</xdr:col>
      <xdr:colOff>476250</xdr:colOff>
      <xdr:row>31</xdr:row>
      <xdr:rowOff>0</xdr:rowOff>
    </xdr:to>
    <xdr:graphicFrame macro="">
      <xdr:nvGraphicFramePr>
        <xdr:cNvPr id="565261" name="Chart 1">
          <a:extLst>
            <a:ext uri="{FF2B5EF4-FFF2-40B4-BE49-F238E27FC236}">
              <a16:creationId xmlns:a16="http://schemas.microsoft.com/office/drawing/2014/main" id="{43B1814D-7EAA-4533-8F36-9E8CE5FD1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0.49385</cdr:x>
      <cdr:y>0.47376</cdr:y>
    </cdr:from>
    <cdr:to>
      <cdr:x>0.50945</cdr:x>
      <cdr:y>0.54311</cdr:y>
    </cdr:to>
    <cdr:sp macro="" textlink="">
      <cdr:nvSpPr>
        <cdr:cNvPr id="566273" name="Text Box 1"/>
        <cdr:cNvSpPr txBox="1">
          <a:spLocks xmlns:a="http://schemas.openxmlformats.org/drawingml/2006/main" noChangeArrowheads="1"/>
        </cdr:cNvSpPr>
      </cdr:nvSpPr>
      <cdr:spPr bwMode="auto">
        <a:xfrm xmlns:a="http://schemas.openxmlformats.org/drawingml/2006/main">
          <a:off x="1968811" y="1500553"/>
          <a:ext cx="59408" cy="1738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ru-RU" sz="800" b="1" i="0" strike="noStrike">
              <a:solidFill>
                <a:srgbClr val="000000"/>
              </a:solidFill>
              <a:latin typeface="Times New Roman"/>
              <a:cs typeface="Times New Roman"/>
            </a:rPr>
            <a:t> </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581025</xdr:colOff>
      <xdr:row>11</xdr:row>
      <xdr:rowOff>9525</xdr:rowOff>
    </xdr:from>
    <xdr:to>
      <xdr:col>5</xdr:col>
      <xdr:colOff>628650</xdr:colOff>
      <xdr:row>28</xdr:row>
      <xdr:rowOff>142875</xdr:rowOff>
    </xdr:to>
    <xdr:graphicFrame macro="">
      <xdr:nvGraphicFramePr>
        <xdr:cNvPr id="567309" name="Chart 1">
          <a:extLst>
            <a:ext uri="{FF2B5EF4-FFF2-40B4-BE49-F238E27FC236}">
              <a16:creationId xmlns:a16="http://schemas.microsoft.com/office/drawing/2014/main" id="{379006B9-1911-4E03-A0D9-E91AB20F9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6</xdr:col>
      <xdr:colOff>257175</xdr:colOff>
      <xdr:row>26</xdr:row>
      <xdr:rowOff>171450</xdr:rowOff>
    </xdr:to>
    <xdr:graphicFrame macro="">
      <xdr:nvGraphicFramePr>
        <xdr:cNvPr id="569357" name="Chart 1">
          <a:extLst>
            <a:ext uri="{FF2B5EF4-FFF2-40B4-BE49-F238E27FC236}">
              <a16:creationId xmlns:a16="http://schemas.microsoft.com/office/drawing/2014/main" id="{B909CC12-E6E0-4C76-8A5C-EB5C1CF5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6</xdr:col>
      <xdr:colOff>0</xdr:colOff>
      <xdr:row>30</xdr:row>
      <xdr:rowOff>180975</xdr:rowOff>
    </xdr:to>
    <xdr:graphicFrame macro="">
      <xdr:nvGraphicFramePr>
        <xdr:cNvPr id="571421" name="Диаграмма 1">
          <a:extLst>
            <a:ext uri="{FF2B5EF4-FFF2-40B4-BE49-F238E27FC236}">
              <a16:creationId xmlns:a16="http://schemas.microsoft.com/office/drawing/2014/main" id="{C320CAAF-B917-4385-8036-CF35262DF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17</xdr:row>
      <xdr:rowOff>19050</xdr:rowOff>
    </xdr:from>
    <xdr:to>
      <xdr:col>11</xdr:col>
      <xdr:colOff>447675</xdr:colOff>
      <xdr:row>30</xdr:row>
      <xdr:rowOff>133350</xdr:rowOff>
    </xdr:to>
    <xdr:graphicFrame macro="">
      <xdr:nvGraphicFramePr>
        <xdr:cNvPr id="571422" name="Диаграмма 2">
          <a:extLst>
            <a:ext uri="{FF2B5EF4-FFF2-40B4-BE49-F238E27FC236}">
              <a16:creationId xmlns:a16="http://schemas.microsoft.com/office/drawing/2014/main" id="{922FF858-0171-4281-AF06-E63BE81D7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133350</xdr:colOff>
      <xdr:row>0</xdr:row>
      <xdr:rowOff>0</xdr:rowOff>
    </xdr:to>
    <xdr:graphicFrame macro="">
      <xdr:nvGraphicFramePr>
        <xdr:cNvPr id="242714" name="Chart 1">
          <a:extLst>
            <a:ext uri="{FF2B5EF4-FFF2-40B4-BE49-F238E27FC236}">
              <a16:creationId xmlns:a16="http://schemas.microsoft.com/office/drawing/2014/main" id="{F534CE32-C9B3-4FF0-9FF0-9E7E7CD8A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13</xdr:row>
      <xdr:rowOff>28575</xdr:rowOff>
    </xdr:from>
    <xdr:to>
      <xdr:col>6</xdr:col>
      <xdr:colOff>571500</xdr:colOff>
      <xdr:row>31</xdr:row>
      <xdr:rowOff>76200</xdr:rowOff>
    </xdr:to>
    <xdr:graphicFrame macro="">
      <xdr:nvGraphicFramePr>
        <xdr:cNvPr id="242715" name="Диаграмма 2">
          <a:extLst>
            <a:ext uri="{FF2B5EF4-FFF2-40B4-BE49-F238E27FC236}">
              <a16:creationId xmlns:a16="http://schemas.microsoft.com/office/drawing/2014/main" id="{572F5297-9454-4D1D-8C2D-2DCA7709A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11</xdr:row>
      <xdr:rowOff>19050</xdr:rowOff>
    </xdr:from>
    <xdr:to>
      <xdr:col>4</xdr:col>
      <xdr:colOff>542925</xdr:colOff>
      <xdr:row>24</xdr:row>
      <xdr:rowOff>142875</xdr:rowOff>
    </xdr:to>
    <xdr:graphicFrame macro="">
      <xdr:nvGraphicFramePr>
        <xdr:cNvPr id="577549" name="Диаграмма 2">
          <a:extLst>
            <a:ext uri="{FF2B5EF4-FFF2-40B4-BE49-F238E27FC236}">
              <a16:creationId xmlns:a16="http://schemas.microsoft.com/office/drawing/2014/main" id="{A94957C4-5B69-4AB9-97BA-6703ACB72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7</xdr:col>
      <xdr:colOff>9525</xdr:colOff>
      <xdr:row>0</xdr:row>
      <xdr:rowOff>0</xdr:rowOff>
    </xdr:from>
    <xdr:to>
      <xdr:col>14</xdr:col>
      <xdr:colOff>400050</xdr:colOff>
      <xdr:row>0</xdr:row>
      <xdr:rowOff>0</xdr:rowOff>
    </xdr:to>
    <xdr:graphicFrame macro="">
      <xdr:nvGraphicFramePr>
        <xdr:cNvPr id="350233" name="Chart 1">
          <a:extLst>
            <a:ext uri="{FF2B5EF4-FFF2-40B4-BE49-F238E27FC236}">
              <a16:creationId xmlns:a16="http://schemas.microsoft.com/office/drawing/2014/main" id="{206FB3D4-3F4B-4D17-9B52-1BB78C20B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xdr:row>
      <xdr:rowOff>9525</xdr:rowOff>
    </xdr:from>
    <xdr:to>
      <xdr:col>17</xdr:col>
      <xdr:colOff>152400</xdr:colOff>
      <xdr:row>21</xdr:row>
      <xdr:rowOff>142875</xdr:rowOff>
    </xdr:to>
    <xdr:graphicFrame macro="">
      <xdr:nvGraphicFramePr>
        <xdr:cNvPr id="350234" name="Chart 2">
          <a:extLst>
            <a:ext uri="{FF2B5EF4-FFF2-40B4-BE49-F238E27FC236}">
              <a16:creationId xmlns:a16="http://schemas.microsoft.com/office/drawing/2014/main" id="{17861C9F-D25D-4EA1-A5C7-8F0C26A05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38100</xdr:colOff>
      <xdr:row>0</xdr:row>
      <xdr:rowOff>0</xdr:rowOff>
    </xdr:from>
    <xdr:to>
      <xdr:col>4</xdr:col>
      <xdr:colOff>95250</xdr:colOff>
      <xdr:row>0</xdr:row>
      <xdr:rowOff>0</xdr:rowOff>
    </xdr:to>
    <xdr:graphicFrame macro="">
      <xdr:nvGraphicFramePr>
        <xdr:cNvPr id="246810" name="Chart 1">
          <a:extLst>
            <a:ext uri="{FF2B5EF4-FFF2-40B4-BE49-F238E27FC236}">
              <a16:creationId xmlns:a16="http://schemas.microsoft.com/office/drawing/2014/main" id="{B49EF836-50D7-44A6-B7A7-5CBB8FE2F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9</xdr:row>
      <xdr:rowOff>28575</xdr:rowOff>
    </xdr:from>
    <xdr:to>
      <xdr:col>4</xdr:col>
      <xdr:colOff>276225</xdr:colOff>
      <xdr:row>21</xdr:row>
      <xdr:rowOff>133350</xdr:rowOff>
    </xdr:to>
    <xdr:graphicFrame macro="">
      <xdr:nvGraphicFramePr>
        <xdr:cNvPr id="246811" name="Диаграмма 10">
          <a:extLst>
            <a:ext uri="{FF2B5EF4-FFF2-40B4-BE49-F238E27FC236}">
              <a16:creationId xmlns:a16="http://schemas.microsoft.com/office/drawing/2014/main" id="{192D63F0-FB32-4743-BC72-AC1FB2CBE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28575</xdr:colOff>
      <xdr:row>0</xdr:row>
      <xdr:rowOff>0</xdr:rowOff>
    </xdr:from>
    <xdr:to>
      <xdr:col>5</xdr:col>
      <xdr:colOff>514350</xdr:colOff>
      <xdr:row>0</xdr:row>
      <xdr:rowOff>0</xdr:rowOff>
    </xdr:to>
    <xdr:graphicFrame macro="">
      <xdr:nvGraphicFramePr>
        <xdr:cNvPr id="248858" name="Chart 2">
          <a:extLst>
            <a:ext uri="{FF2B5EF4-FFF2-40B4-BE49-F238E27FC236}">
              <a16:creationId xmlns:a16="http://schemas.microsoft.com/office/drawing/2014/main" id="{8E6A40AC-6BAD-4A37-89E3-F3BE49010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8</xdr:row>
      <xdr:rowOff>152400</xdr:rowOff>
    </xdr:from>
    <xdr:to>
      <xdr:col>5</xdr:col>
      <xdr:colOff>295275</xdr:colOff>
      <xdr:row>23</xdr:row>
      <xdr:rowOff>142875</xdr:rowOff>
    </xdr:to>
    <xdr:graphicFrame macro="">
      <xdr:nvGraphicFramePr>
        <xdr:cNvPr id="248859" name="Диаграмма 5">
          <a:extLst>
            <a:ext uri="{FF2B5EF4-FFF2-40B4-BE49-F238E27FC236}">
              <a16:creationId xmlns:a16="http://schemas.microsoft.com/office/drawing/2014/main" id="{5CB0BA30-A59D-4676-B4B0-B75ECCA1F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38100</xdr:colOff>
      <xdr:row>11</xdr:row>
      <xdr:rowOff>9525</xdr:rowOff>
    </xdr:from>
    <xdr:to>
      <xdr:col>6</xdr:col>
      <xdr:colOff>457200</xdr:colOff>
      <xdr:row>29</xdr:row>
      <xdr:rowOff>28575</xdr:rowOff>
    </xdr:to>
    <xdr:graphicFrame macro="">
      <xdr:nvGraphicFramePr>
        <xdr:cNvPr id="575501" name="Chart 730">
          <a:extLst>
            <a:ext uri="{FF2B5EF4-FFF2-40B4-BE49-F238E27FC236}">
              <a16:creationId xmlns:a16="http://schemas.microsoft.com/office/drawing/2014/main" id="{237D2CE8-6E99-49E8-9053-73669EBA9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552450</xdr:colOff>
      <xdr:row>0</xdr:row>
      <xdr:rowOff>0</xdr:rowOff>
    </xdr:from>
    <xdr:to>
      <xdr:col>5</xdr:col>
      <xdr:colOff>19050</xdr:colOff>
      <xdr:row>0</xdr:row>
      <xdr:rowOff>0</xdr:rowOff>
    </xdr:to>
    <xdr:graphicFrame macro="">
      <xdr:nvGraphicFramePr>
        <xdr:cNvPr id="252954" name="Chart 1">
          <a:extLst>
            <a:ext uri="{FF2B5EF4-FFF2-40B4-BE49-F238E27FC236}">
              <a16:creationId xmlns:a16="http://schemas.microsoft.com/office/drawing/2014/main" id="{70668F27-6069-4F42-90D6-66F7463A2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10</xdr:row>
      <xdr:rowOff>38100</xdr:rowOff>
    </xdr:from>
    <xdr:to>
      <xdr:col>5</xdr:col>
      <xdr:colOff>0</xdr:colOff>
      <xdr:row>27</xdr:row>
      <xdr:rowOff>152400</xdr:rowOff>
    </xdr:to>
    <xdr:graphicFrame macro="">
      <xdr:nvGraphicFramePr>
        <xdr:cNvPr id="252955" name="Диаграмма 2">
          <a:extLst>
            <a:ext uri="{FF2B5EF4-FFF2-40B4-BE49-F238E27FC236}">
              <a16:creationId xmlns:a16="http://schemas.microsoft.com/office/drawing/2014/main" id="{7876B239-2611-4877-A60F-945B925AA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19050</xdr:colOff>
      <xdr:row>0</xdr:row>
      <xdr:rowOff>0</xdr:rowOff>
    </xdr:from>
    <xdr:to>
      <xdr:col>4</xdr:col>
      <xdr:colOff>285750</xdr:colOff>
      <xdr:row>0</xdr:row>
      <xdr:rowOff>0</xdr:rowOff>
    </xdr:to>
    <xdr:graphicFrame macro="">
      <xdr:nvGraphicFramePr>
        <xdr:cNvPr id="255002" name="Chart 2">
          <a:extLst>
            <a:ext uri="{FF2B5EF4-FFF2-40B4-BE49-F238E27FC236}">
              <a16:creationId xmlns:a16="http://schemas.microsoft.com/office/drawing/2014/main" id="{9A6067AE-7845-4E57-B775-759B033E7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9525</xdr:rowOff>
    </xdr:from>
    <xdr:to>
      <xdr:col>4</xdr:col>
      <xdr:colOff>228600</xdr:colOff>
      <xdr:row>28</xdr:row>
      <xdr:rowOff>152400</xdr:rowOff>
    </xdr:to>
    <xdr:graphicFrame macro="">
      <xdr:nvGraphicFramePr>
        <xdr:cNvPr id="255003" name="Chart 1">
          <a:extLst>
            <a:ext uri="{FF2B5EF4-FFF2-40B4-BE49-F238E27FC236}">
              <a16:creationId xmlns:a16="http://schemas.microsoft.com/office/drawing/2014/main" id="{6A334876-9DF2-494F-94D4-2502B7BA3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0.44227</cdr:x>
      <cdr:y>0.42972</cdr:y>
    </cdr:from>
    <cdr:to>
      <cdr:x>0.44314</cdr:x>
      <cdr:y>0.46799</cdr:y>
    </cdr:to>
    <cdr:sp macro="" textlink="">
      <cdr:nvSpPr>
        <cdr:cNvPr id="7169" name="Text Box 1"/>
        <cdr:cNvSpPr txBox="1">
          <a:spLocks xmlns:a="http://schemas.openxmlformats.org/drawingml/2006/main" noChangeArrowheads="1"/>
        </cdr:cNvSpPr>
      </cdr:nvSpPr>
      <cdr:spPr bwMode="auto">
        <a:xfrm xmlns:a="http://schemas.openxmlformats.org/drawingml/2006/main">
          <a:off x="2504021" y="1303218"/>
          <a:ext cx="143668" cy="113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86.xml><?xml version="1.0" encoding="utf-8"?>
<xdr:wsDr xmlns:xdr="http://schemas.openxmlformats.org/drawingml/2006/spreadsheetDrawing" xmlns:a="http://schemas.openxmlformats.org/drawingml/2006/main">
  <xdr:twoCellAnchor>
    <xdr:from>
      <xdr:col>1</xdr:col>
      <xdr:colOff>47625</xdr:colOff>
      <xdr:row>0</xdr:row>
      <xdr:rowOff>0</xdr:rowOff>
    </xdr:from>
    <xdr:to>
      <xdr:col>6</xdr:col>
      <xdr:colOff>38100</xdr:colOff>
      <xdr:row>0</xdr:row>
      <xdr:rowOff>0</xdr:rowOff>
    </xdr:to>
    <xdr:graphicFrame macro="">
      <xdr:nvGraphicFramePr>
        <xdr:cNvPr id="257061" name="Диаграмма 2">
          <a:extLst>
            <a:ext uri="{FF2B5EF4-FFF2-40B4-BE49-F238E27FC236}">
              <a16:creationId xmlns:a16="http://schemas.microsoft.com/office/drawing/2014/main" id="{925114F6-A502-414F-9989-1BCDAE7E1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4</xdr:col>
      <xdr:colOff>114300</xdr:colOff>
      <xdr:row>0</xdr:row>
      <xdr:rowOff>0</xdr:rowOff>
    </xdr:to>
    <xdr:graphicFrame macro="">
      <xdr:nvGraphicFramePr>
        <xdr:cNvPr id="257062" name="Chart 2">
          <a:extLst>
            <a:ext uri="{FF2B5EF4-FFF2-40B4-BE49-F238E27FC236}">
              <a16:creationId xmlns:a16="http://schemas.microsoft.com/office/drawing/2014/main" id="{7BEF796C-A2BD-4094-89A9-FE45C9B12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11</xdr:row>
      <xdr:rowOff>19050</xdr:rowOff>
    </xdr:from>
    <xdr:to>
      <xdr:col>5</xdr:col>
      <xdr:colOff>609600</xdr:colOff>
      <xdr:row>29</xdr:row>
      <xdr:rowOff>76200</xdr:rowOff>
    </xdr:to>
    <xdr:graphicFrame macro="">
      <xdr:nvGraphicFramePr>
        <xdr:cNvPr id="257063" name="Chart 3">
          <a:extLst>
            <a:ext uri="{FF2B5EF4-FFF2-40B4-BE49-F238E27FC236}">
              <a16:creationId xmlns:a16="http://schemas.microsoft.com/office/drawing/2014/main" id="{D2F8D61A-6388-4EBE-94A1-980DB15AF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38100</xdr:colOff>
      <xdr:row>0</xdr:row>
      <xdr:rowOff>0</xdr:rowOff>
    </xdr:from>
    <xdr:to>
      <xdr:col>3</xdr:col>
      <xdr:colOff>581025</xdr:colOff>
      <xdr:row>0</xdr:row>
      <xdr:rowOff>0</xdr:rowOff>
    </xdr:to>
    <xdr:graphicFrame macro="">
      <xdr:nvGraphicFramePr>
        <xdr:cNvPr id="259098" name="Chart 1">
          <a:extLst>
            <a:ext uri="{FF2B5EF4-FFF2-40B4-BE49-F238E27FC236}">
              <a16:creationId xmlns:a16="http://schemas.microsoft.com/office/drawing/2014/main" id="{E6E24E8B-3FBB-4ECB-80ED-59B23E372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17</xdr:row>
      <xdr:rowOff>152400</xdr:rowOff>
    </xdr:from>
    <xdr:to>
      <xdr:col>5</xdr:col>
      <xdr:colOff>257175</xdr:colOff>
      <xdr:row>50</xdr:row>
      <xdr:rowOff>19050</xdr:rowOff>
    </xdr:to>
    <xdr:graphicFrame macro="">
      <xdr:nvGraphicFramePr>
        <xdr:cNvPr id="259099" name="Chart 2">
          <a:extLst>
            <a:ext uri="{FF2B5EF4-FFF2-40B4-BE49-F238E27FC236}">
              <a16:creationId xmlns:a16="http://schemas.microsoft.com/office/drawing/2014/main" id="{1B1712B1-2957-484B-AF50-693937BDB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0</xdr:row>
      <xdr:rowOff>0</xdr:rowOff>
    </xdr:from>
    <xdr:to>
      <xdr:col>5</xdr:col>
      <xdr:colOff>628650</xdr:colOff>
      <xdr:row>0</xdr:row>
      <xdr:rowOff>0</xdr:rowOff>
    </xdr:to>
    <xdr:graphicFrame macro="">
      <xdr:nvGraphicFramePr>
        <xdr:cNvPr id="261146" name="Chart 3">
          <a:extLst>
            <a:ext uri="{FF2B5EF4-FFF2-40B4-BE49-F238E27FC236}">
              <a16:creationId xmlns:a16="http://schemas.microsoft.com/office/drawing/2014/main" id="{A471B458-33DE-4308-8376-76E1C0BD0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9525</xdr:rowOff>
    </xdr:from>
    <xdr:to>
      <xdr:col>5</xdr:col>
      <xdr:colOff>47625</xdr:colOff>
      <xdr:row>28</xdr:row>
      <xdr:rowOff>47625</xdr:rowOff>
    </xdr:to>
    <xdr:graphicFrame macro="">
      <xdr:nvGraphicFramePr>
        <xdr:cNvPr id="261147" name="Диаграмма 5">
          <a:extLst>
            <a:ext uri="{FF2B5EF4-FFF2-40B4-BE49-F238E27FC236}">
              <a16:creationId xmlns:a16="http://schemas.microsoft.com/office/drawing/2014/main" id="{31BE8256-457F-471F-AE40-DBA841DB2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2</xdr:col>
      <xdr:colOff>9525</xdr:colOff>
      <xdr:row>0</xdr:row>
      <xdr:rowOff>0</xdr:rowOff>
    </xdr:from>
    <xdr:to>
      <xdr:col>7</xdr:col>
      <xdr:colOff>285750</xdr:colOff>
      <xdr:row>0</xdr:row>
      <xdr:rowOff>0</xdr:rowOff>
    </xdr:to>
    <xdr:graphicFrame macro="">
      <xdr:nvGraphicFramePr>
        <xdr:cNvPr id="271387" name="Chart 1">
          <a:extLst>
            <a:ext uri="{FF2B5EF4-FFF2-40B4-BE49-F238E27FC236}">
              <a16:creationId xmlns:a16="http://schemas.microsoft.com/office/drawing/2014/main" id="{FDD28E57-DBB2-43A3-A161-8118ABF0B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19050</xdr:rowOff>
    </xdr:from>
    <xdr:to>
      <xdr:col>6</xdr:col>
      <xdr:colOff>304800</xdr:colOff>
      <xdr:row>26</xdr:row>
      <xdr:rowOff>123825</xdr:rowOff>
    </xdr:to>
    <xdr:graphicFrame macro="">
      <xdr:nvGraphicFramePr>
        <xdr:cNvPr id="271388" name="Диаграмма 2">
          <a:extLst>
            <a:ext uri="{FF2B5EF4-FFF2-40B4-BE49-F238E27FC236}">
              <a16:creationId xmlns:a16="http://schemas.microsoft.com/office/drawing/2014/main" id="{00F78246-E45E-4C7B-AC1A-5124244D7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114300</xdr:colOff>
          <xdr:row>0</xdr:row>
          <xdr:rowOff>0</xdr:rowOff>
        </xdr:from>
        <xdr:to>
          <xdr:col>6</xdr:col>
          <xdr:colOff>361950</xdr:colOff>
          <xdr:row>0</xdr:row>
          <xdr:rowOff>0</xdr:rowOff>
        </xdr:to>
        <xdr:sp macro="" textlink="">
          <xdr:nvSpPr>
            <xdr:cNvPr id="271364" name="Object 4" hidden="1">
              <a:extLst>
                <a:ext uri="{63B3BB69-23CF-44E3-9099-C40C66FF867C}">
                  <a14:compatExt spid="_x0000_s271364"/>
                </a:ext>
                <a:ext uri="{FF2B5EF4-FFF2-40B4-BE49-F238E27FC236}">
                  <a16:creationId xmlns:a16="http://schemas.microsoft.com/office/drawing/2014/main" id="{424F2791-FC7F-4781-B95C-BDC2E29462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12</xdr:col>
      <xdr:colOff>485775</xdr:colOff>
      <xdr:row>0</xdr:row>
      <xdr:rowOff>0</xdr:rowOff>
    </xdr:to>
    <xdr:graphicFrame macro="">
      <xdr:nvGraphicFramePr>
        <xdr:cNvPr id="351258" name="Chart 1">
          <a:extLst>
            <a:ext uri="{FF2B5EF4-FFF2-40B4-BE49-F238E27FC236}">
              <a16:creationId xmlns:a16="http://schemas.microsoft.com/office/drawing/2014/main" id="{B1777D78-9B36-44E0-ACBF-B6398EA26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22</xdr:row>
      <xdr:rowOff>19050</xdr:rowOff>
    </xdr:from>
    <xdr:to>
      <xdr:col>8</xdr:col>
      <xdr:colOff>438150</xdr:colOff>
      <xdr:row>39</xdr:row>
      <xdr:rowOff>0</xdr:rowOff>
    </xdr:to>
    <xdr:graphicFrame macro="">
      <xdr:nvGraphicFramePr>
        <xdr:cNvPr id="351259" name="Chart 2">
          <a:extLst>
            <a:ext uri="{FF2B5EF4-FFF2-40B4-BE49-F238E27FC236}">
              <a16:creationId xmlns:a16="http://schemas.microsoft.com/office/drawing/2014/main" id="{570CF4B2-C35D-433A-991C-8238C106B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2</xdr:col>
      <xdr:colOff>28575</xdr:colOff>
      <xdr:row>0</xdr:row>
      <xdr:rowOff>0</xdr:rowOff>
    </xdr:from>
    <xdr:to>
      <xdr:col>8</xdr:col>
      <xdr:colOff>104775</xdr:colOff>
      <xdr:row>0</xdr:row>
      <xdr:rowOff>0</xdr:rowOff>
    </xdr:to>
    <xdr:graphicFrame macro="">
      <xdr:nvGraphicFramePr>
        <xdr:cNvPr id="273436" name="Chart 2">
          <a:extLst>
            <a:ext uri="{FF2B5EF4-FFF2-40B4-BE49-F238E27FC236}">
              <a16:creationId xmlns:a16="http://schemas.microsoft.com/office/drawing/2014/main" id="{C40FB6D4-2D95-4A61-8EA3-F5ACCD48A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xdr:row>
      <xdr:rowOff>19050</xdr:rowOff>
    </xdr:from>
    <xdr:to>
      <xdr:col>7</xdr:col>
      <xdr:colOff>209550</xdr:colOff>
      <xdr:row>27</xdr:row>
      <xdr:rowOff>19050</xdr:rowOff>
    </xdr:to>
    <xdr:graphicFrame macro="">
      <xdr:nvGraphicFramePr>
        <xdr:cNvPr id="273437" name="Chart 5">
          <a:extLst>
            <a:ext uri="{FF2B5EF4-FFF2-40B4-BE49-F238E27FC236}">
              <a16:creationId xmlns:a16="http://schemas.microsoft.com/office/drawing/2014/main" id="{C53781FB-2353-4AE1-A955-903B570CD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114300</xdr:colOff>
      <xdr:row>0</xdr:row>
      <xdr:rowOff>0</xdr:rowOff>
    </xdr:from>
    <xdr:to>
      <xdr:col>7</xdr:col>
      <xdr:colOff>28575</xdr:colOff>
      <xdr:row>0</xdr:row>
      <xdr:rowOff>0</xdr:rowOff>
    </xdr:to>
    <xdr:graphicFrame macro="">
      <xdr:nvGraphicFramePr>
        <xdr:cNvPr id="275482" name="Диаграмма 4">
          <a:extLst>
            <a:ext uri="{FF2B5EF4-FFF2-40B4-BE49-F238E27FC236}">
              <a16:creationId xmlns:a16="http://schemas.microsoft.com/office/drawing/2014/main" id="{4EFABACE-91C2-455E-B4A7-5A99D853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9</xdr:row>
      <xdr:rowOff>19050</xdr:rowOff>
    </xdr:from>
    <xdr:to>
      <xdr:col>6</xdr:col>
      <xdr:colOff>447675</xdr:colOff>
      <xdr:row>26</xdr:row>
      <xdr:rowOff>0</xdr:rowOff>
    </xdr:to>
    <xdr:graphicFrame macro="">
      <xdr:nvGraphicFramePr>
        <xdr:cNvPr id="275483" name="Диаграмма 5">
          <a:extLst>
            <a:ext uri="{FF2B5EF4-FFF2-40B4-BE49-F238E27FC236}">
              <a16:creationId xmlns:a16="http://schemas.microsoft.com/office/drawing/2014/main" id="{8A48C616-3DAD-42EB-86D2-750FA28F8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0</xdr:row>
      <xdr:rowOff>0</xdr:rowOff>
    </xdr:from>
    <xdr:to>
      <xdr:col>4</xdr:col>
      <xdr:colOff>142875</xdr:colOff>
      <xdr:row>0</xdr:row>
      <xdr:rowOff>0</xdr:rowOff>
    </xdr:to>
    <xdr:graphicFrame macro="">
      <xdr:nvGraphicFramePr>
        <xdr:cNvPr id="277530" name="Диаграмма 5">
          <a:extLst>
            <a:ext uri="{FF2B5EF4-FFF2-40B4-BE49-F238E27FC236}">
              <a16:creationId xmlns:a16="http://schemas.microsoft.com/office/drawing/2014/main" id="{3C004B09-164C-4DD2-8AC0-816B980F6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14</xdr:row>
      <xdr:rowOff>28575</xdr:rowOff>
    </xdr:from>
    <xdr:to>
      <xdr:col>5</xdr:col>
      <xdr:colOff>304800</xdr:colOff>
      <xdr:row>43</xdr:row>
      <xdr:rowOff>19050</xdr:rowOff>
    </xdr:to>
    <xdr:graphicFrame macro="">
      <xdr:nvGraphicFramePr>
        <xdr:cNvPr id="277531" name="Диаграмма 4">
          <a:extLst>
            <a:ext uri="{FF2B5EF4-FFF2-40B4-BE49-F238E27FC236}">
              <a16:creationId xmlns:a16="http://schemas.microsoft.com/office/drawing/2014/main" id="{1F65C777-1EA2-421E-86A2-434D1E60A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19050</xdr:colOff>
      <xdr:row>0</xdr:row>
      <xdr:rowOff>0</xdr:rowOff>
    </xdr:from>
    <xdr:to>
      <xdr:col>4</xdr:col>
      <xdr:colOff>85725</xdr:colOff>
      <xdr:row>0</xdr:row>
      <xdr:rowOff>0</xdr:rowOff>
    </xdr:to>
    <xdr:graphicFrame macro="">
      <xdr:nvGraphicFramePr>
        <xdr:cNvPr id="279577" name="Chart 1">
          <a:extLst>
            <a:ext uri="{FF2B5EF4-FFF2-40B4-BE49-F238E27FC236}">
              <a16:creationId xmlns:a16="http://schemas.microsoft.com/office/drawing/2014/main" id="{828F4218-E285-487F-A2CA-35D6F4A0A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8</xdr:row>
      <xdr:rowOff>9525</xdr:rowOff>
    </xdr:from>
    <xdr:to>
      <xdr:col>7</xdr:col>
      <xdr:colOff>457200</xdr:colOff>
      <xdr:row>25</xdr:row>
      <xdr:rowOff>142875</xdr:rowOff>
    </xdr:to>
    <xdr:graphicFrame macro="">
      <xdr:nvGraphicFramePr>
        <xdr:cNvPr id="279578" name="Диаграмма 6">
          <a:extLst>
            <a:ext uri="{FF2B5EF4-FFF2-40B4-BE49-F238E27FC236}">
              <a16:creationId xmlns:a16="http://schemas.microsoft.com/office/drawing/2014/main" id="{079973E1-092B-4E52-B40F-EE1489387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600075</xdr:colOff>
      <xdr:row>20</xdr:row>
      <xdr:rowOff>38100</xdr:rowOff>
    </xdr:from>
    <xdr:to>
      <xdr:col>4</xdr:col>
      <xdr:colOff>104775</xdr:colOff>
      <xdr:row>39</xdr:row>
      <xdr:rowOff>133350</xdr:rowOff>
    </xdr:to>
    <xdr:graphicFrame macro="">
      <xdr:nvGraphicFramePr>
        <xdr:cNvPr id="470030" name="Диаграмма 1">
          <a:extLst>
            <a:ext uri="{FF2B5EF4-FFF2-40B4-BE49-F238E27FC236}">
              <a16:creationId xmlns:a16="http://schemas.microsoft.com/office/drawing/2014/main" id="{C91A15EE-A1C3-4228-86B1-D746E333C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0.06063</cdr:x>
      <cdr:y>0.52571</cdr:y>
    </cdr:from>
    <cdr:to>
      <cdr:x>0.89434</cdr:x>
      <cdr:y>0.52643</cdr:y>
    </cdr:to>
    <cdr:sp macro="" textlink="">
      <cdr:nvSpPr>
        <cdr:cNvPr id="2956289" name="Прямая соединительная линия 2">
          <a:extLst xmlns:a="http://schemas.openxmlformats.org/drawingml/2006/main">
            <a:ext uri="{FF2B5EF4-FFF2-40B4-BE49-F238E27FC236}">
              <a16:creationId xmlns:a16="http://schemas.microsoft.com/office/drawing/2014/main" id="{74B5F93A-FF4D-4D43-9274-9ED2AFA2689C}"/>
            </a:ext>
          </a:extLst>
        </cdr:cNvPr>
        <cdr:cNvSpPr>
          <a:spLocks xmlns:a="http://schemas.openxmlformats.org/drawingml/2006/main" noChangeShapeType="1"/>
        </cdr:cNvSpPr>
      </cdr:nvSpPr>
      <cdr:spPr bwMode="auto">
        <a:xfrm xmlns:a="http://schemas.openxmlformats.org/drawingml/2006/main">
          <a:off x="222607" y="1675632"/>
          <a:ext cx="3017639" cy="2314"/>
        </a:xfrm>
        <a:prstGeom xmlns:a="http://schemas.openxmlformats.org/drawingml/2006/main" prst="line">
          <a:avLst/>
        </a:prstGeom>
        <a:noFill xmlns:a="http://schemas.openxmlformats.org/drawingml/2006/main"/>
        <a:ln xmlns:a="http://schemas.openxmlformats.org/drawingml/2006/main" w="19050" algn="ctr">
          <a:solidFill>
            <a:srgbClr val="FF0000"/>
          </a:solidFill>
          <a:round/>
          <a:headEnd/>
          <a:tailEnd/>
        </a:ln>
        <a:extLst xmlns:a="http://schemas.openxmlformats.org/drawingml/2006/main">
          <a:ext uri="{909E8E84-426E-40DD-AFC4-6F175D3DCCD1}">
            <a14:hiddenFill xmlns:a14="http://schemas.microsoft.com/office/drawing/2010/main">
              <a:noFill/>
            </a14:hiddenFill>
          </a:ext>
        </a:extLst>
      </cdr:spPr>
    </cdr:sp>
  </cdr:relSizeAnchor>
  <cdr:relSizeAnchor xmlns:cdr="http://schemas.openxmlformats.org/drawingml/2006/chartDrawing">
    <cdr:from>
      <cdr:x>0.09853</cdr:x>
      <cdr:y>0.5489</cdr:y>
    </cdr:from>
    <cdr:to>
      <cdr:x>0.30438</cdr:x>
      <cdr:y>0.59842</cdr:y>
    </cdr:to>
    <cdr:sp macro="" textlink="">
      <cdr:nvSpPr>
        <cdr:cNvPr id="4" name="Прямоугольник 3"/>
        <cdr:cNvSpPr/>
      </cdr:nvSpPr>
      <cdr:spPr>
        <a:xfrm xmlns:a="http://schemas.openxmlformats.org/drawingml/2006/main">
          <a:off x="389803" y="2791064"/>
          <a:ext cx="918883" cy="25773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ru-RU" sz="800" b="1">
              <a:solidFill>
                <a:srgbClr val="FF0000"/>
              </a:solidFill>
              <a:latin typeface="Times New Roman" pitchFamily="18" charset="0"/>
              <a:cs typeface="Times New Roman" pitchFamily="18" charset="0"/>
            </a:rPr>
            <a:t>К1</a:t>
          </a:r>
          <a:r>
            <a:rPr lang="en-US" sz="800" b="1">
              <a:solidFill>
                <a:srgbClr val="FF0000"/>
              </a:solidFill>
              <a:latin typeface="Times New Roman" pitchFamily="18" charset="0"/>
              <a:cs typeface="Times New Roman" pitchFamily="18" charset="0"/>
            </a:rPr>
            <a:t> min (0,040)</a:t>
          </a:r>
          <a:endParaRPr lang="ru-RU" sz="800" b="1">
            <a:solidFill>
              <a:srgbClr val="FF0000"/>
            </a:solidFill>
            <a:latin typeface="Times New Roman" pitchFamily="18" charset="0"/>
            <a:cs typeface="Times New Roman" pitchFamily="18" charset="0"/>
          </a:endParaRPr>
        </a:p>
      </cdr:txBody>
    </cdr:sp>
  </cdr:relSizeAnchor>
  <cdr:relSizeAnchor xmlns:cdr="http://schemas.openxmlformats.org/drawingml/2006/chartDrawing">
    <cdr:from>
      <cdr:x>0</cdr:x>
      <cdr:y>0.57348</cdr:y>
    </cdr:from>
    <cdr:to>
      <cdr:x>0.60953</cdr:x>
      <cdr:y>0.78762</cdr:y>
    </cdr:to>
    <cdr:sp macro="" textlink="">
      <cdr:nvSpPr>
        <cdr:cNvPr id="2956291" name="Овал 5">
          <a:extLst xmlns:a="http://schemas.openxmlformats.org/drawingml/2006/main">
            <a:ext uri="{FF2B5EF4-FFF2-40B4-BE49-F238E27FC236}">
              <a16:creationId xmlns:a16="http://schemas.microsoft.com/office/drawing/2014/main" id="{8478A704-553B-4C6A-924F-A0A29811FAC8}"/>
            </a:ext>
          </a:extLst>
        </cdr:cNvPr>
        <cdr:cNvSpPr>
          <a:spLocks xmlns:a="http://schemas.openxmlformats.org/drawingml/2006/main" noChangeArrowheads="1"/>
        </cdr:cNvSpPr>
      </cdr:nvSpPr>
      <cdr:spPr bwMode="auto">
        <a:xfrm xmlns:a="http://schemas.openxmlformats.org/drawingml/2006/main" rot="-2824602">
          <a:off x="708415" y="1065161"/>
          <a:ext cx="681257" cy="2206180"/>
        </a:xfrm>
        <a:prstGeom xmlns:a="http://schemas.openxmlformats.org/drawingml/2006/main" prst="ellipse">
          <a:avLst/>
        </a:prstGeom>
        <a:noFill xmlns:a="http://schemas.openxmlformats.org/drawingml/2006/main"/>
        <a:ln xmlns:a="http://schemas.openxmlformats.org/drawingml/2006/main" w="25400" algn="ctr">
          <a:solidFill>
            <a:srgbClr val="C3D69B"/>
          </a:solidFill>
          <a:round/>
          <a:headEnd/>
          <a:tailEnd/>
        </a:ln>
        <a:extLst xmlns:a="http://schemas.openxmlformats.org/drawingml/2006/main">
          <a:ext uri="{909E8E84-426E-40DD-AFC4-6F175D3DCCD1}">
            <a14:hiddenFill xmlns:a14="http://schemas.microsoft.com/office/drawing/2010/main">
              <a:solidFill>
                <a:srgbClr val="FFFFFF"/>
              </a:solidFill>
            </a14:hiddenFill>
          </a:ext>
        </a:extLst>
      </cdr:spPr>
    </cdr:sp>
  </cdr:relSizeAnchor>
  <cdr:relSizeAnchor xmlns:cdr="http://schemas.openxmlformats.org/drawingml/2006/chartDrawing">
    <cdr:from>
      <cdr:x>0.50144</cdr:x>
      <cdr:y>0.49173</cdr:y>
    </cdr:from>
    <cdr:to>
      <cdr:x>0.52056</cdr:x>
      <cdr:y>0.52745</cdr:y>
    </cdr:to>
    <cdr:sp macro="" textlink="">
      <cdr:nvSpPr>
        <cdr:cNvPr id="471044" name="Text Box 4"/>
        <cdr:cNvSpPr txBox="1">
          <a:spLocks xmlns:a="http://schemas.openxmlformats.org/drawingml/2006/main" noChangeArrowheads="1"/>
        </cdr:cNvSpPr>
      </cdr:nvSpPr>
      <cdr:spPr bwMode="auto">
        <a:xfrm xmlns:a="http://schemas.openxmlformats.org/drawingml/2006/main">
          <a:off x="1493123" y="1671688"/>
          <a:ext cx="55007" cy="12264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600"/>
            </a:lnSpc>
            <a:defRPr sz="1000"/>
          </a:pPr>
          <a:r>
            <a:rPr lang="ru-RU" sz="680" b="0" i="0" strike="noStrike">
              <a:solidFill>
                <a:srgbClr val="000000"/>
              </a:solidFill>
              <a:latin typeface="Times New Roman"/>
              <a:cs typeface="Times New Roman"/>
            </a:rPr>
            <a:t> </a:t>
          </a:r>
        </a:p>
      </cdr:txBody>
    </cdr:sp>
  </cdr:relSizeAnchor>
</c:userShapes>
</file>

<file path=xl/drawings/drawing96.xml><?xml version="1.0" encoding="utf-8"?>
<xdr:wsDr xmlns:xdr="http://schemas.openxmlformats.org/drawingml/2006/spreadsheetDrawing" xmlns:a="http://schemas.openxmlformats.org/drawingml/2006/main">
  <xdr:twoCellAnchor>
    <xdr:from>
      <xdr:col>1</xdr:col>
      <xdr:colOff>19050</xdr:colOff>
      <xdr:row>21</xdr:row>
      <xdr:rowOff>28575</xdr:rowOff>
    </xdr:from>
    <xdr:to>
      <xdr:col>3</xdr:col>
      <xdr:colOff>866775</xdr:colOff>
      <xdr:row>36</xdr:row>
      <xdr:rowOff>114300</xdr:rowOff>
    </xdr:to>
    <xdr:graphicFrame macro="">
      <xdr:nvGraphicFramePr>
        <xdr:cNvPr id="473102" name="Диаграмма 2">
          <a:extLst>
            <a:ext uri="{FF2B5EF4-FFF2-40B4-BE49-F238E27FC236}">
              <a16:creationId xmlns:a16="http://schemas.microsoft.com/office/drawing/2014/main" id="{747557AE-D063-419E-BA6B-DE9349A67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0.09352</cdr:x>
      <cdr:y>0.54815</cdr:y>
    </cdr:from>
    <cdr:to>
      <cdr:x>0.93607</cdr:x>
      <cdr:y>0.54815</cdr:y>
    </cdr:to>
    <cdr:sp macro="" textlink="">
      <cdr:nvSpPr>
        <cdr:cNvPr id="3" name="Прямая соединительная линия 2"/>
        <cdr:cNvSpPr/>
      </cdr:nvSpPr>
      <cdr:spPr>
        <a:xfrm xmlns:a="http://schemas.openxmlformats.org/drawingml/2006/main">
          <a:off x="394982" y="2915580"/>
          <a:ext cx="3779385" cy="0"/>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0.64497</cdr:x>
      <cdr:y>0.55365</cdr:y>
    </cdr:from>
    <cdr:to>
      <cdr:x>0.98276</cdr:x>
      <cdr:y>0.62461</cdr:y>
    </cdr:to>
    <cdr:sp macro="" textlink="">
      <cdr:nvSpPr>
        <cdr:cNvPr id="475138" name="Прямоугольник 3"/>
        <cdr:cNvSpPr>
          <a:spLocks xmlns:a="http://schemas.openxmlformats.org/drawingml/2006/main" noChangeArrowheads="1"/>
        </cdr:cNvSpPr>
      </cdr:nvSpPr>
      <cdr:spPr bwMode="auto">
        <a:xfrm xmlns:a="http://schemas.openxmlformats.org/drawingml/2006/main">
          <a:off x="2147212" y="1400647"/>
          <a:ext cx="1122876" cy="179130"/>
        </a:xfrm>
        <a:prstGeom xmlns:a="http://schemas.openxmlformats.org/drawingml/2006/main" prst="rect">
          <a:avLst/>
        </a:prstGeom>
        <a:noFill xmlns:a="http://schemas.openxmlformats.org/drawingml/2006/main"/>
        <a:ln xmlns:a="http://schemas.openxmlformats.org/drawingml/2006/main" w="25400" algn="ctr">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1">
            <a:defRPr sz="1000"/>
          </a:pPr>
          <a:r>
            <a:rPr lang="ru-RU" sz="800" b="1" i="0" strike="noStrike">
              <a:solidFill>
                <a:srgbClr val="FF0000"/>
              </a:solidFill>
              <a:latin typeface="Times New Roman"/>
              <a:cs typeface="Times New Roman"/>
            </a:rPr>
            <a:t>К2(60)  -30% (22,33)</a:t>
          </a:r>
        </a:p>
      </cdr:txBody>
    </cdr:sp>
  </cdr:relSizeAnchor>
  <cdr:relSizeAnchor xmlns:cdr="http://schemas.openxmlformats.org/drawingml/2006/chartDrawing">
    <cdr:from>
      <cdr:x>0.03351</cdr:x>
      <cdr:y>0.50313</cdr:y>
    </cdr:from>
    <cdr:to>
      <cdr:x>0.57018</cdr:x>
      <cdr:y>0.6263</cdr:y>
    </cdr:to>
    <cdr:sp macro="" textlink="">
      <cdr:nvSpPr>
        <cdr:cNvPr id="475139" name="Овал 5"/>
        <cdr:cNvSpPr>
          <a:spLocks xmlns:a="http://schemas.openxmlformats.org/drawingml/2006/main" noChangeArrowheads="1"/>
        </cdr:cNvSpPr>
      </cdr:nvSpPr>
      <cdr:spPr bwMode="auto">
        <a:xfrm xmlns:a="http://schemas.openxmlformats.org/drawingml/2006/main" rot="4919778">
          <a:off x="851129" y="536574"/>
          <a:ext cx="310896" cy="1784009"/>
        </a:xfrm>
        <a:prstGeom xmlns:a="http://schemas.openxmlformats.org/drawingml/2006/main" prst="ellipse">
          <a:avLst/>
        </a:prstGeom>
        <a:noFill xmlns:a="http://schemas.openxmlformats.org/drawingml/2006/main"/>
        <a:ln xmlns:a="http://schemas.openxmlformats.org/drawingml/2006/main" w="25400" algn="ctr">
          <a:solidFill>
            <a:srgbClr val="C3D69B"/>
          </a:solidFill>
          <a:round/>
          <a:headEnd/>
          <a:tailEnd/>
        </a:ln>
      </cdr:spPr>
    </cdr:sp>
  </cdr:relSizeAnchor>
  <cdr:relSizeAnchor xmlns:cdr="http://schemas.openxmlformats.org/drawingml/2006/chartDrawing">
    <cdr:from>
      <cdr:x>0.07989</cdr:x>
      <cdr:y>0.47907</cdr:y>
    </cdr:from>
    <cdr:to>
      <cdr:x>0.86814</cdr:x>
      <cdr:y>0.47907</cdr:y>
    </cdr:to>
    <cdr:sp macro="" textlink="">
      <cdr:nvSpPr>
        <cdr:cNvPr id="2957316" name="Прямая соединительная линия 4">
          <a:extLst xmlns:a="http://schemas.openxmlformats.org/drawingml/2006/main">
            <a:ext uri="{FF2B5EF4-FFF2-40B4-BE49-F238E27FC236}">
              <a16:creationId xmlns:a16="http://schemas.microsoft.com/office/drawing/2014/main" id="{00FA01AD-850B-4260-9BDC-8621D2EAC38F}"/>
            </a:ext>
          </a:extLst>
        </cdr:cNvPr>
        <cdr:cNvSpPr>
          <a:spLocks xmlns:a="http://schemas.openxmlformats.org/drawingml/2006/main" noChangeShapeType="1"/>
        </cdr:cNvSpPr>
      </cdr:nvSpPr>
      <cdr:spPr bwMode="auto">
        <a:xfrm xmlns:a="http://schemas.openxmlformats.org/drawingml/2006/main" flipV="1">
          <a:off x="268756" y="1212409"/>
          <a:ext cx="2620313" cy="0"/>
        </a:xfrm>
        <a:prstGeom xmlns:a="http://schemas.openxmlformats.org/drawingml/2006/main" prst="line">
          <a:avLst/>
        </a:prstGeom>
        <a:noFill xmlns:a="http://schemas.openxmlformats.org/drawingml/2006/main"/>
        <a:ln xmlns:a="http://schemas.openxmlformats.org/drawingml/2006/main" w="12700" algn="ctr">
          <a:solidFill>
            <a:srgbClr val="FF0000"/>
          </a:solidFill>
          <a:prstDash val="lgDash"/>
          <a:round/>
          <a:headEnd/>
          <a:tailEnd/>
        </a:ln>
        <a:extLst xmlns:a="http://schemas.openxmlformats.org/drawingml/2006/main">
          <a:ext uri="{909E8E84-426E-40DD-AFC4-6F175D3DCCD1}">
            <a14:hiddenFill xmlns:a14="http://schemas.microsoft.com/office/drawing/2010/main">
              <a:noFill/>
            </a14:hiddenFill>
          </a:ext>
        </a:extLst>
      </cdr:spPr>
    </cdr:sp>
  </cdr:relSizeAnchor>
  <cdr:relSizeAnchor xmlns:cdr="http://schemas.openxmlformats.org/drawingml/2006/chartDrawing">
    <cdr:from>
      <cdr:x>0.64497</cdr:x>
      <cdr:y>0.47594</cdr:y>
    </cdr:from>
    <cdr:to>
      <cdr:x>0.96503</cdr:x>
      <cdr:y>0.5421</cdr:y>
    </cdr:to>
    <cdr:sp macro="" textlink="">
      <cdr:nvSpPr>
        <cdr:cNvPr id="475141" name="Прямоугольник 6"/>
        <cdr:cNvSpPr>
          <a:spLocks xmlns:a="http://schemas.openxmlformats.org/drawingml/2006/main" noChangeArrowheads="1"/>
        </cdr:cNvSpPr>
      </cdr:nvSpPr>
      <cdr:spPr bwMode="auto">
        <a:xfrm xmlns:a="http://schemas.openxmlformats.org/drawingml/2006/main">
          <a:off x="2147212" y="1204516"/>
          <a:ext cx="1063947" cy="166985"/>
        </a:xfrm>
        <a:prstGeom xmlns:a="http://schemas.openxmlformats.org/drawingml/2006/main" prst="rect">
          <a:avLst/>
        </a:prstGeom>
        <a:noFill xmlns:a="http://schemas.openxmlformats.org/drawingml/2006/main"/>
        <a:ln xmlns:a="http://schemas.openxmlformats.org/drawingml/2006/main" w="25400" algn="ctr">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1">
            <a:defRPr sz="1000"/>
          </a:pPr>
          <a:r>
            <a:rPr lang="ru-RU" sz="800" b="1" i="0" strike="noStrike">
              <a:solidFill>
                <a:srgbClr val="FF0000"/>
              </a:solidFill>
              <a:latin typeface="Times New Roman"/>
              <a:cs typeface="Times New Roman"/>
            </a:rPr>
            <a:t>К2(60)  -15% (27,12)</a:t>
          </a:r>
        </a:p>
      </cdr:txBody>
    </cdr:sp>
  </cdr:relSizeAnchor>
  <cdr:relSizeAnchor xmlns:cdr="http://schemas.openxmlformats.org/drawingml/2006/chartDrawing">
    <cdr:from>
      <cdr:x>0.08912</cdr:x>
      <cdr:y>0.55846</cdr:y>
    </cdr:from>
    <cdr:to>
      <cdr:x>0.86814</cdr:x>
      <cdr:y>0.55846</cdr:y>
    </cdr:to>
    <cdr:sp macro="" textlink="">
      <cdr:nvSpPr>
        <cdr:cNvPr id="2957319" name="Прямая соединительная линия 4">
          <a:extLst xmlns:a="http://schemas.openxmlformats.org/drawingml/2006/main">
            <a:ext uri="{FF2B5EF4-FFF2-40B4-BE49-F238E27FC236}">
              <a16:creationId xmlns:a16="http://schemas.microsoft.com/office/drawing/2014/main" id="{2D20DB93-81E0-4819-AC90-5262B9904AE8}"/>
            </a:ext>
          </a:extLst>
        </cdr:cNvPr>
        <cdr:cNvSpPr>
          <a:spLocks xmlns:a="http://schemas.openxmlformats.org/drawingml/2006/main" noChangeShapeType="1"/>
        </cdr:cNvSpPr>
      </cdr:nvSpPr>
      <cdr:spPr bwMode="auto">
        <a:xfrm xmlns:a="http://schemas.openxmlformats.org/drawingml/2006/main" flipV="1">
          <a:off x="299431" y="1412792"/>
          <a:ext cx="2589638" cy="0"/>
        </a:xfrm>
        <a:prstGeom xmlns:a="http://schemas.openxmlformats.org/drawingml/2006/main" prst="line">
          <a:avLst/>
        </a:prstGeom>
        <a:noFill xmlns:a="http://schemas.openxmlformats.org/drawingml/2006/main"/>
        <a:ln xmlns:a="http://schemas.openxmlformats.org/drawingml/2006/main" w="19050" algn="ctr">
          <a:solidFill>
            <a:srgbClr val="FF000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8.xml><?xml version="1.0" encoding="utf-8"?>
<xdr:wsDr xmlns:xdr="http://schemas.openxmlformats.org/drawingml/2006/spreadsheetDrawing" xmlns:a="http://schemas.openxmlformats.org/drawingml/2006/main">
  <xdr:twoCellAnchor>
    <xdr:from>
      <xdr:col>2</xdr:col>
      <xdr:colOff>9525</xdr:colOff>
      <xdr:row>0</xdr:row>
      <xdr:rowOff>0</xdr:rowOff>
    </xdr:from>
    <xdr:to>
      <xdr:col>4</xdr:col>
      <xdr:colOff>714375</xdr:colOff>
      <xdr:row>0</xdr:row>
      <xdr:rowOff>0</xdr:rowOff>
    </xdr:to>
    <xdr:graphicFrame macro="">
      <xdr:nvGraphicFramePr>
        <xdr:cNvPr id="283674" name="Chart 1">
          <a:extLst>
            <a:ext uri="{FF2B5EF4-FFF2-40B4-BE49-F238E27FC236}">
              <a16:creationId xmlns:a16="http://schemas.microsoft.com/office/drawing/2014/main" id="{F7A3BA44-08D7-465C-8248-E44636281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28575</xdr:rowOff>
    </xdr:from>
    <xdr:to>
      <xdr:col>6</xdr:col>
      <xdr:colOff>19050</xdr:colOff>
      <xdr:row>29</xdr:row>
      <xdr:rowOff>66675</xdr:rowOff>
    </xdr:to>
    <xdr:graphicFrame macro="">
      <xdr:nvGraphicFramePr>
        <xdr:cNvPr id="283675" name="Chart 2">
          <a:extLst>
            <a:ext uri="{FF2B5EF4-FFF2-40B4-BE49-F238E27FC236}">
              <a16:creationId xmlns:a16="http://schemas.microsoft.com/office/drawing/2014/main" id="{8A04529A-8B27-4787-BA11-12361994E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371475</xdr:colOff>
      <xdr:row>0</xdr:row>
      <xdr:rowOff>0</xdr:rowOff>
    </xdr:from>
    <xdr:to>
      <xdr:col>9</xdr:col>
      <xdr:colOff>228600</xdr:colOff>
      <xdr:row>0</xdr:row>
      <xdr:rowOff>0</xdr:rowOff>
    </xdr:to>
    <xdr:graphicFrame macro="">
      <xdr:nvGraphicFramePr>
        <xdr:cNvPr id="285734" name="Chart 2">
          <a:extLst>
            <a:ext uri="{FF2B5EF4-FFF2-40B4-BE49-F238E27FC236}">
              <a16:creationId xmlns:a16="http://schemas.microsoft.com/office/drawing/2014/main" id="{9857E5B7-1F69-4B86-AC87-A74E097EE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457200</xdr:colOff>
      <xdr:row>0</xdr:row>
      <xdr:rowOff>0</xdr:rowOff>
    </xdr:from>
    <xdr:to>
      <xdr:col>4</xdr:col>
      <xdr:colOff>952500</xdr:colOff>
      <xdr:row>0</xdr:row>
      <xdr:rowOff>0</xdr:rowOff>
    </xdr:to>
    <xdr:graphicFrame macro="">
      <xdr:nvGraphicFramePr>
        <xdr:cNvPr id="285735" name="Chart 3">
          <a:extLst>
            <a:ext uri="{FF2B5EF4-FFF2-40B4-BE49-F238E27FC236}">
              <a16:creationId xmlns:a16="http://schemas.microsoft.com/office/drawing/2014/main" id="{2321CC42-030D-4561-87E4-39B217B16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11</xdr:row>
      <xdr:rowOff>19050</xdr:rowOff>
    </xdr:from>
    <xdr:to>
      <xdr:col>5</xdr:col>
      <xdr:colOff>47625</xdr:colOff>
      <xdr:row>26</xdr:row>
      <xdr:rowOff>9525</xdr:rowOff>
    </xdr:to>
    <xdr:graphicFrame macro="">
      <xdr:nvGraphicFramePr>
        <xdr:cNvPr id="285736" name="Chart 3">
          <a:extLst>
            <a:ext uri="{FF2B5EF4-FFF2-40B4-BE49-F238E27FC236}">
              <a16:creationId xmlns:a16="http://schemas.microsoft.com/office/drawing/2014/main" id="{E2A97D43-1B31-4F33-B9DB-EB4E9720F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yan_kk\&#1086;&#1073;&#1084;&#1077;&#1085;%20&#1091;&#1092;&#1089;\DOCUME~1\FS_NAT~1\LOCALS~1\Temp\notes6030C8\&#1042;&#1103;&#1079;&#1082;&#1086;&#1089;&#1090;&#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leg_sma\&#1076;&#1072;&#1085;&#1085;&#1099;&#1077;%20&#1076;&#1083;&#1103;%20&#1086;&#1090;&#1095;&#1077;&#1090;&#1072;%20&#1086;%20&#1092;&#1080;&#1085;&#1089;&#1090;&#1072;&#1073;&#1080;&#1083;&#1100;&#1085;&#1086;&#1089;&#1090;&#1080;\Documents%20and%20Settings\FS_Aliya_B\&#1052;&#1086;&#1080;%20&#1076;&#1086;&#1082;&#1091;&#1084;&#1077;&#1085;&#1090;&#1099;\Financial%20stability\Households\&#1044;&#1086;&#1084;%20&#1093;&#1086;&#1079;-&#1074;&#107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Gov_debt\Mfi-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ayan_kk\&#1091;&#1092;&#1089;\!Dana\&#1050;&#1047;\WINDOWS\EXCEL\MY_PROG\DWR_PR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ayan_kk\&#1086;&#1073;&#1084;&#1077;&#1085;%20&#1091;&#1092;&#1089;\!Dana\&#1050;&#1047;\WINDOWS\EXCEL\MY_PROG\DWR_PR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ayan_kk\&#1086;&#1073;&#1084;&#1077;&#1085;%20&#1091;&#1092;&#1089;\Gov_debt\Mfi-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Gov_debt\Mf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4.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3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3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37.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3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4.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6.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8.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0.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9.xml"/><Relationship Id="rId1" Type="http://schemas.openxmlformats.org/officeDocument/2006/relationships/printerSettings" Target="../printerSettings/printerSettings3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2.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9"/>
  </sheetPr>
  <dimension ref="A1:I146"/>
  <sheetViews>
    <sheetView tabSelected="1" workbookViewId="0"/>
  </sheetViews>
  <sheetFormatPr defaultRowHeight="12.75"/>
  <cols>
    <col min="1" max="1" width="4.42578125" style="40" customWidth="1"/>
    <col min="2" max="2" width="17.140625" style="1028" customWidth="1"/>
    <col min="3" max="3" width="97.28515625" style="44" customWidth="1"/>
    <col min="4" max="16384" width="9.140625" style="26"/>
  </cols>
  <sheetData>
    <row r="1" spans="1:3">
      <c r="A1" s="39"/>
      <c r="C1" s="39" t="s">
        <v>1309</v>
      </c>
    </row>
    <row r="2" spans="1:3" ht="14.25">
      <c r="A2" s="39"/>
      <c r="B2" s="51" t="s">
        <v>717</v>
      </c>
      <c r="C2" s="51" t="s">
        <v>1310</v>
      </c>
    </row>
    <row r="3" spans="1:3" ht="13.5">
      <c r="A3" s="39"/>
      <c r="B3" s="49">
        <v>2.1</v>
      </c>
      <c r="C3" s="52" t="s">
        <v>1311</v>
      </c>
    </row>
    <row r="4" spans="1:3">
      <c r="B4" s="983" t="s">
        <v>1312</v>
      </c>
      <c r="C4" s="985" t="s">
        <v>38</v>
      </c>
    </row>
    <row r="5" spans="1:3">
      <c r="B5" s="983" t="s">
        <v>1313</v>
      </c>
      <c r="C5" s="985" t="s">
        <v>39</v>
      </c>
    </row>
    <row r="6" spans="1:3">
      <c r="B6" s="983" t="s">
        <v>1314</v>
      </c>
      <c r="C6" s="985" t="s">
        <v>515</v>
      </c>
    </row>
    <row r="7" spans="1:3">
      <c r="B7" s="983" t="s">
        <v>1315</v>
      </c>
      <c r="C7" s="985" t="s">
        <v>1007</v>
      </c>
    </row>
    <row r="8" spans="1:3">
      <c r="B8" s="983" t="s">
        <v>1316</v>
      </c>
      <c r="C8" s="985" t="s">
        <v>1333</v>
      </c>
    </row>
    <row r="9" spans="1:3">
      <c r="B9" s="983" t="s">
        <v>1317</v>
      </c>
      <c r="C9" s="985" t="s">
        <v>1334</v>
      </c>
    </row>
    <row r="10" spans="1:3">
      <c r="B10" s="983" t="s">
        <v>1318</v>
      </c>
      <c r="C10" s="985" t="s">
        <v>1335</v>
      </c>
    </row>
    <row r="11" spans="1:3">
      <c r="B11" s="983" t="s">
        <v>1319</v>
      </c>
      <c r="C11" s="985" t="s">
        <v>1336</v>
      </c>
    </row>
    <row r="12" spans="1:3">
      <c r="B12" s="983" t="s">
        <v>1320</v>
      </c>
      <c r="C12" s="985" t="s">
        <v>321</v>
      </c>
    </row>
    <row r="13" spans="1:3">
      <c r="B13" s="983" t="s">
        <v>1321</v>
      </c>
      <c r="C13" s="985" t="s">
        <v>1337</v>
      </c>
    </row>
    <row r="14" spans="1:3">
      <c r="B14" s="983" t="s">
        <v>1322</v>
      </c>
      <c r="C14" s="985" t="s">
        <v>21</v>
      </c>
    </row>
    <row r="15" spans="1:3">
      <c r="B15" s="983" t="s">
        <v>1323</v>
      </c>
      <c r="C15" s="985" t="s">
        <v>1338</v>
      </c>
    </row>
    <row r="16" spans="1:3">
      <c r="B16" s="983" t="s">
        <v>1324</v>
      </c>
      <c r="C16" s="985" t="s">
        <v>1339</v>
      </c>
    </row>
    <row r="17" spans="2:3">
      <c r="B17" s="983" t="s">
        <v>856</v>
      </c>
      <c r="C17" s="985" t="s">
        <v>1340</v>
      </c>
    </row>
    <row r="18" spans="2:3">
      <c r="B18" s="983" t="s">
        <v>1325</v>
      </c>
      <c r="C18" s="985" t="s">
        <v>519</v>
      </c>
    </row>
    <row r="19" spans="2:3">
      <c r="B19" s="983" t="s">
        <v>1326</v>
      </c>
      <c r="C19" s="985" t="s">
        <v>1342</v>
      </c>
    </row>
    <row r="20" spans="2:3">
      <c r="B20" s="983" t="s">
        <v>1327</v>
      </c>
      <c r="C20" s="985" t="s">
        <v>1343</v>
      </c>
    </row>
    <row r="21" spans="2:3">
      <c r="B21" s="983" t="s">
        <v>1328</v>
      </c>
      <c r="C21" s="985" t="s">
        <v>1344</v>
      </c>
    </row>
    <row r="22" spans="2:3">
      <c r="B22" s="696"/>
      <c r="C22" s="41"/>
    </row>
    <row r="23" spans="2:3" ht="13.5">
      <c r="B23" s="50">
        <v>2.2000000000000002</v>
      </c>
      <c r="C23" s="52" t="s">
        <v>857</v>
      </c>
    </row>
    <row r="24" spans="2:3">
      <c r="B24" s="983" t="s">
        <v>1346</v>
      </c>
      <c r="C24" s="984" t="s">
        <v>1345</v>
      </c>
    </row>
    <row r="25" spans="2:3">
      <c r="B25" s="983" t="s">
        <v>1347</v>
      </c>
      <c r="C25" s="984" t="s">
        <v>1356</v>
      </c>
    </row>
    <row r="26" spans="2:3">
      <c r="B26" s="983" t="s">
        <v>1348</v>
      </c>
      <c r="C26" s="984" t="s">
        <v>478</v>
      </c>
    </row>
    <row r="27" spans="2:3" ht="25.5">
      <c r="B27" s="983" t="s">
        <v>1349</v>
      </c>
      <c r="C27" s="984" t="s">
        <v>1357</v>
      </c>
    </row>
    <row r="28" spans="2:3">
      <c r="B28" s="983" t="s">
        <v>1350</v>
      </c>
      <c r="C28" s="984" t="s">
        <v>1358</v>
      </c>
    </row>
    <row r="29" spans="2:3">
      <c r="B29" s="983" t="s">
        <v>1351</v>
      </c>
      <c r="C29" s="984" t="s">
        <v>1359</v>
      </c>
    </row>
    <row r="30" spans="2:3">
      <c r="B30" s="983" t="s">
        <v>1352</v>
      </c>
      <c r="C30" s="984" t="s">
        <v>1360</v>
      </c>
    </row>
    <row r="31" spans="2:3" ht="25.5">
      <c r="B31" s="983" t="s">
        <v>1353</v>
      </c>
      <c r="C31" s="984" t="s">
        <v>1361</v>
      </c>
    </row>
    <row r="32" spans="2:3" ht="25.5">
      <c r="B32" s="983" t="s">
        <v>1354</v>
      </c>
      <c r="C32" s="984" t="s">
        <v>1362</v>
      </c>
    </row>
    <row r="33" spans="1:3">
      <c r="B33" s="983" t="s">
        <v>1355</v>
      </c>
      <c r="C33" s="984" t="s">
        <v>858</v>
      </c>
    </row>
    <row r="34" spans="1:3" s="12" customFormat="1">
      <c r="A34" s="40"/>
      <c r="B34" s="842"/>
      <c r="C34" s="79"/>
    </row>
    <row r="35" spans="1:3" s="12" customFormat="1" ht="13.5">
      <c r="A35" s="40"/>
      <c r="B35" s="50">
        <v>2.2999999999999998</v>
      </c>
      <c r="C35" s="52" t="s">
        <v>1363</v>
      </c>
    </row>
    <row r="36" spans="1:3" s="12" customFormat="1">
      <c r="A36" s="40"/>
      <c r="B36" s="983" t="s">
        <v>1364</v>
      </c>
      <c r="C36" s="984" t="s">
        <v>72</v>
      </c>
    </row>
    <row r="37" spans="1:3" s="12" customFormat="1">
      <c r="A37" s="40"/>
      <c r="B37" s="983" t="s">
        <v>1365</v>
      </c>
      <c r="C37" s="984" t="s">
        <v>73</v>
      </c>
    </row>
    <row r="38" spans="1:3" s="12" customFormat="1">
      <c r="A38" s="40"/>
      <c r="B38" s="983" t="s">
        <v>1366</v>
      </c>
      <c r="C38" s="984" t="s">
        <v>74</v>
      </c>
    </row>
    <row r="39" spans="1:3" s="12" customFormat="1">
      <c r="A39" s="40"/>
      <c r="B39" s="983" t="s">
        <v>1367</v>
      </c>
      <c r="C39" s="984" t="s">
        <v>75</v>
      </c>
    </row>
    <row r="40" spans="1:3" s="12" customFormat="1">
      <c r="A40" s="40"/>
      <c r="B40" s="983" t="s">
        <v>1368</v>
      </c>
      <c r="C40" s="984" t="s">
        <v>76</v>
      </c>
    </row>
    <row r="41" spans="1:3" s="12" customFormat="1">
      <c r="A41" s="40"/>
      <c r="B41" s="983" t="s">
        <v>1369</v>
      </c>
      <c r="C41" s="984" t="s">
        <v>77</v>
      </c>
    </row>
    <row r="42" spans="1:3" s="12" customFormat="1">
      <c r="A42" s="40"/>
      <c r="B42" s="983" t="s">
        <v>1370</v>
      </c>
      <c r="C42" s="984" t="s">
        <v>78</v>
      </c>
    </row>
    <row r="43" spans="1:3" s="12" customFormat="1">
      <c r="A43" s="40"/>
      <c r="B43" s="983" t="s">
        <v>1371</v>
      </c>
      <c r="C43" s="984" t="s">
        <v>79</v>
      </c>
    </row>
    <row r="44" spans="1:3" s="12" customFormat="1">
      <c r="A44" s="40"/>
      <c r="B44" s="983" t="s">
        <v>1372</v>
      </c>
      <c r="C44" s="984" t="s">
        <v>80</v>
      </c>
    </row>
    <row r="45" spans="1:3" s="12" customFormat="1">
      <c r="A45" s="40"/>
      <c r="B45" s="983" t="s">
        <v>1373</v>
      </c>
      <c r="C45" s="984" t="s">
        <v>81</v>
      </c>
    </row>
    <row r="46" spans="1:3" s="12" customFormat="1">
      <c r="A46" s="40"/>
      <c r="B46" s="983" t="s">
        <v>1374</v>
      </c>
      <c r="C46" s="984" t="s">
        <v>82</v>
      </c>
    </row>
    <row r="47" spans="1:3" s="12" customFormat="1">
      <c r="A47" s="40"/>
      <c r="B47" s="42"/>
      <c r="C47" s="47"/>
    </row>
    <row r="48" spans="1:3" s="12" customFormat="1" ht="14.25">
      <c r="A48" s="40"/>
      <c r="B48" s="51" t="s">
        <v>718</v>
      </c>
      <c r="C48" s="51" t="s">
        <v>83</v>
      </c>
    </row>
    <row r="49" spans="1:3" s="12" customFormat="1" ht="14.25">
      <c r="A49" s="40"/>
      <c r="B49" s="296">
        <v>3</v>
      </c>
      <c r="C49" s="296" t="s">
        <v>84</v>
      </c>
    </row>
    <row r="50" spans="1:3" s="12" customFormat="1" ht="13.5">
      <c r="A50" s="40"/>
      <c r="B50" s="50">
        <v>3.1</v>
      </c>
      <c r="C50" s="52" t="s">
        <v>85</v>
      </c>
    </row>
    <row r="51" spans="1:3" s="12" customFormat="1" ht="25.5">
      <c r="A51" s="40"/>
      <c r="B51" s="983" t="s">
        <v>91</v>
      </c>
      <c r="C51" s="984" t="s">
        <v>1384</v>
      </c>
    </row>
    <row r="52" spans="1:3" s="12" customFormat="1" ht="25.5">
      <c r="A52" s="40"/>
      <c r="B52" s="983" t="s">
        <v>92</v>
      </c>
      <c r="C52" s="984" t="s">
        <v>86</v>
      </c>
    </row>
    <row r="53" spans="1:3" s="12" customFormat="1" ht="25.5">
      <c r="A53" s="40"/>
      <c r="B53" s="983" t="s">
        <v>93</v>
      </c>
      <c r="C53" s="984" t="s">
        <v>87</v>
      </c>
    </row>
    <row r="54" spans="1:3" s="12" customFormat="1" ht="25.5">
      <c r="A54" s="40"/>
      <c r="B54" s="983" t="s">
        <v>94</v>
      </c>
      <c r="C54" s="984" t="s">
        <v>88</v>
      </c>
    </row>
    <row r="55" spans="1:3" s="12" customFormat="1">
      <c r="A55" s="40"/>
      <c r="B55" s="984" t="s">
        <v>95</v>
      </c>
      <c r="C55" s="984" t="s">
        <v>880</v>
      </c>
    </row>
    <row r="56" spans="1:3" s="12" customFormat="1">
      <c r="A56" s="40"/>
      <c r="B56" s="983" t="s">
        <v>96</v>
      </c>
      <c r="C56" s="984" t="s">
        <v>881</v>
      </c>
    </row>
    <row r="57" spans="1:3" s="12" customFormat="1" ht="25.5">
      <c r="A57" s="40"/>
      <c r="B57" s="983" t="s">
        <v>97</v>
      </c>
      <c r="C57" s="984" t="s">
        <v>1008</v>
      </c>
    </row>
    <row r="58" spans="1:3" s="12" customFormat="1" ht="25.5">
      <c r="A58" s="40"/>
      <c r="B58" s="983" t="s">
        <v>98</v>
      </c>
      <c r="C58" s="984" t="s">
        <v>89</v>
      </c>
    </row>
    <row r="59" spans="1:3" s="12" customFormat="1" ht="25.5">
      <c r="A59" s="40"/>
      <c r="B59" s="983" t="s">
        <v>99</v>
      </c>
      <c r="C59" s="984" t="s">
        <v>920</v>
      </c>
    </row>
    <row r="60" spans="1:3" s="12" customFormat="1">
      <c r="A60" s="40"/>
      <c r="B60" s="983" t="s">
        <v>100</v>
      </c>
      <c r="C60" s="984" t="s">
        <v>90</v>
      </c>
    </row>
    <row r="61" spans="1:3">
      <c r="B61" s="1029"/>
      <c r="C61" s="42"/>
    </row>
    <row r="62" spans="1:3" ht="13.5">
      <c r="B62" s="50">
        <v>3.2</v>
      </c>
      <c r="C62" s="52" t="s">
        <v>101</v>
      </c>
    </row>
    <row r="63" spans="1:3">
      <c r="B63" s="983" t="s">
        <v>791</v>
      </c>
      <c r="C63" s="985" t="s">
        <v>102</v>
      </c>
    </row>
    <row r="64" spans="1:3">
      <c r="B64" s="983" t="s">
        <v>792</v>
      </c>
      <c r="C64" s="984" t="s">
        <v>654</v>
      </c>
    </row>
    <row r="65" spans="2:3">
      <c r="B65" s="983" t="s">
        <v>793</v>
      </c>
      <c r="C65" s="984" t="s">
        <v>751</v>
      </c>
    </row>
    <row r="66" spans="2:3">
      <c r="B66" s="983" t="s">
        <v>794</v>
      </c>
      <c r="C66" s="984" t="s">
        <v>752</v>
      </c>
    </row>
    <row r="67" spans="2:3">
      <c r="B67" s="983" t="s">
        <v>795</v>
      </c>
      <c r="C67" s="984" t="s">
        <v>753</v>
      </c>
    </row>
    <row r="68" spans="2:3" ht="25.5">
      <c r="B68" s="983" t="s">
        <v>796</v>
      </c>
      <c r="C68" s="984" t="s">
        <v>754</v>
      </c>
    </row>
    <row r="69" spans="2:3">
      <c r="B69" s="983" t="s">
        <v>797</v>
      </c>
      <c r="C69" s="984" t="s">
        <v>921</v>
      </c>
    </row>
    <row r="70" spans="2:3">
      <c r="B70" s="983" t="s">
        <v>798</v>
      </c>
      <c r="C70" s="984" t="s">
        <v>922</v>
      </c>
    </row>
    <row r="71" spans="2:3">
      <c r="B71" s="983" t="s">
        <v>799</v>
      </c>
      <c r="C71" s="984" t="s">
        <v>923</v>
      </c>
    </row>
    <row r="72" spans="2:3">
      <c r="B72" s="983" t="s">
        <v>800</v>
      </c>
      <c r="C72" s="984" t="s">
        <v>755</v>
      </c>
    </row>
    <row r="73" spans="2:3">
      <c r="B73" s="983" t="s">
        <v>801</v>
      </c>
      <c r="C73" s="984" t="s">
        <v>756</v>
      </c>
    </row>
    <row r="74" spans="2:3">
      <c r="B74" s="696"/>
    </row>
    <row r="75" spans="2:3" ht="13.5">
      <c r="B75" s="50">
        <v>3.3</v>
      </c>
      <c r="C75" s="52" t="s">
        <v>757</v>
      </c>
    </row>
    <row r="76" spans="2:3">
      <c r="B76" s="983" t="s">
        <v>802</v>
      </c>
      <c r="C76" s="984" t="s">
        <v>924</v>
      </c>
    </row>
    <row r="77" spans="2:3">
      <c r="B77" s="983" t="s">
        <v>803</v>
      </c>
      <c r="C77" s="984" t="s">
        <v>758</v>
      </c>
    </row>
    <row r="78" spans="2:3">
      <c r="B78" s="983" t="s">
        <v>804</v>
      </c>
      <c r="C78" s="984" t="s">
        <v>925</v>
      </c>
    </row>
    <row r="79" spans="2:3">
      <c r="B79" s="983" t="s">
        <v>805</v>
      </c>
      <c r="C79" s="984" t="s">
        <v>926</v>
      </c>
    </row>
    <row r="80" spans="2:3">
      <c r="B80" s="983" t="s">
        <v>806</v>
      </c>
      <c r="C80" s="984" t="s">
        <v>759</v>
      </c>
    </row>
    <row r="81" spans="2:3">
      <c r="B81" s="983" t="s">
        <v>807</v>
      </c>
      <c r="C81" s="984" t="s">
        <v>760</v>
      </c>
    </row>
    <row r="82" spans="2:3">
      <c r="B82" s="983" t="s">
        <v>808</v>
      </c>
      <c r="C82" s="984" t="s">
        <v>967</v>
      </c>
    </row>
    <row r="83" spans="2:3">
      <c r="B83" s="983" t="s">
        <v>809</v>
      </c>
      <c r="C83" s="984" t="s">
        <v>859</v>
      </c>
    </row>
    <row r="84" spans="2:3">
      <c r="B84" s="983" t="s">
        <v>810</v>
      </c>
      <c r="C84" s="984" t="s">
        <v>761</v>
      </c>
    </row>
    <row r="85" spans="2:3">
      <c r="B85" s="983" t="s">
        <v>811</v>
      </c>
      <c r="C85" s="984" t="s">
        <v>1009</v>
      </c>
    </row>
    <row r="86" spans="2:3" ht="25.5">
      <c r="B86" s="983" t="s">
        <v>812</v>
      </c>
      <c r="C86" s="984" t="s">
        <v>762</v>
      </c>
    </row>
    <row r="87" spans="2:3">
      <c r="B87" s="842"/>
      <c r="C87" s="77"/>
    </row>
    <row r="88" spans="2:3" ht="13.5">
      <c r="B88" s="50">
        <v>3.4</v>
      </c>
      <c r="C88" s="52" t="s">
        <v>757</v>
      </c>
    </row>
    <row r="89" spans="2:3">
      <c r="B89" s="983" t="s">
        <v>813</v>
      </c>
      <c r="C89" s="984" t="s">
        <v>763</v>
      </c>
    </row>
    <row r="90" spans="2:3">
      <c r="B90" s="983" t="s">
        <v>814</v>
      </c>
      <c r="C90" s="984" t="s">
        <v>930</v>
      </c>
    </row>
    <row r="91" spans="2:3">
      <c r="B91" s="983" t="s">
        <v>815</v>
      </c>
      <c r="C91" s="984" t="s">
        <v>764</v>
      </c>
    </row>
    <row r="92" spans="2:3">
      <c r="B92" s="983" t="s">
        <v>816</v>
      </c>
      <c r="C92" s="984" t="s">
        <v>765</v>
      </c>
    </row>
    <row r="93" spans="2:3">
      <c r="B93" s="983" t="s">
        <v>817</v>
      </c>
      <c r="C93" s="984" t="s">
        <v>766</v>
      </c>
    </row>
    <row r="94" spans="2:3">
      <c r="B94" s="983" t="s">
        <v>818</v>
      </c>
      <c r="C94" s="984" t="s">
        <v>767</v>
      </c>
    </row>
    <row r="95" spans="2:3">
      <c r="B95" s="983" t="s">
        <v>819</v>
      </c>
      <c r="C95" s="984" t="s">
        <v>931</v>
      </c>
    </row>
    <row r="96" spans="2:3">
      <c r="B96" s="983" t="s">
        <v>820</v>
      </c>
      <c r="C96" s="984" t="s">
        <v>932</v>
      </c>
    </row>
    <row r="97" spans="1:3">
      <c r="B97" s="842"/>
      <c r="C97" s="292"/>
    </row>
    <row r="98" spans="1:3" ht="14.25">
      <c r="B98" s="296">
        <v>4</v>
      </c>
      <c r="C98" s="296" t="s">
        <v>769</v>
      </c>
    </row>
    <row r="99" spans="1:3" ht="13.5">
      <c r="B99" s="50">
        <v>4.0999999999999996</v>
      </c>
      <c r="C99" s="52" t="s">
        <v>770</v>
      </c>
    </row>
    <row r="100" spans="1:3">
      <c r="A100" s="46"/>
      <c r="B100" s="983" t="s">
        <v>821</v>
      </c>
      <c r="C100" s="984" t="s">
        <v>771</v>
      </c>
    </row>
    <row r="101" spans="1:3">
      <c r="A101" s="46"/>
      <c r="B101" s="983" t="s">
        <v>822</v>
      </c>
      <c r="C101" s="984" t="s">
        <v>934</v>
      </c>
    </row>
    <row r="102" spans="1:3">
      <c r="A102" s="46"/>
      <c r="B102" s="983" t="s">
        <v>823</v>
      </c>
      <c r="C102" s="984" t="s">
        <v>935</v>
      </c>
    </row>
    <row r="103" spans="1:3">
      <c r="A103" s="46"/>
      <c r="B103" s="983" t="s">
        <v>824</v>
      </c>
      <c r="C103" s="984" t="s">
        <v>937</v>
      </c>
    </row>
    <row r="104" spans="1:3">
      <c r="A104" s="46"/>
      <c r="B104" s="983" t="s">
        <v>825</v>
      </c>
      <c r="C104" s="984" t="s">
        <v>860</v>
      </c>
    </row>
    <row r="105" spans="1:3" ht="25.5">
      <c r="A105" s="46"/>
      <c r="B105" s="983" t="s">
        <v>826</v>
      </c>
      <c r="C105" s="984" t="s">
        <v>938</v>
      </c>
    </row>
    <row r="106" spans="1:3" ht="25.5">
      <c r="A106" s="46"/>
      <c r="B106" s="983" t="s">
        <v>827</v>
      </c>
      <c r="C106" s="984" t="s">
        <v>941</v>
      </c>
    </row>
    <row r="107" spans="1:3">
      <c r="A107" s="46"/>
      <c r="B107" s="983" t="s">
        <v>828</v>
      </c>
      <c r="C107" s="984" t="s">
        <v>942</v>
      </c>
    </row>
    <row r="108" spans="1:3">
      <c r="A108" s="46"/>
      <c r="B108" s="983" t="s">
        <v>829</v>
      </c>
      <c r="C108" s="984" t="s">
        <v>861</v>
      </c>
    </row>
    <row r="109" spans="1:3">
      <c r="A109" s="46"/>
      <c r="B109" s="983" t="s">
        <v>830</v>
      </c>
      <c r="C109" s="984" t="s">
        <v>943</v>
      </c>
    </row>
    <row r="110" spans="1:3">
      <c r="A110" s="46"/>
      <c r="B110" s="983" t="s">
        <v>831</v>
      </c>
      <c r="C110" s="984" t="s">
        <v>772</v>
      </c>
    </row>
    <row r="111" spans="1:3">
      <c r="A111" s="46"/>
      <c r="B111" s="983" t="s">
        <v>832</v>
      </c>
      <c r="C111" s="984" t="s">
        <v>862</v>
      </c>
    </row>
    <row r="112" spans="1:3">
      <c r="A112" s="45"/>
      <c r="B112" s="42"/>
      <c r="C112" s="86"/>
    </row>
    <row r="113" spans="1:9" s="27" customFormat="1" ht="13.5">
      <c r="A113" s="46"/>
      <c r="B113" s="50">
        <v>4.2</v>
      </c>
      <c r="C113" s="52" t="s">
        <v>773</v>
      </c>
    </row>
    <row r="114" spans="1:9" s="27" customFormat="1">
      <c r="A114" s="46"/>
      <c r="B114" s="983" t="s">
        <v>833</v>
      </c>
      <c r="C114" s="984" t="s">
        <v>774</v>
      </c>
    </row>
    <row r="115" spans="1:9">
      <c r="A115" s="46"/>
      <c r="B115" s="983" t="s">
        <v>834</v>
      </c>
      <c r="C115" s="984" t="s">
        <v>775</v>
      </c>
      <c r="D115" s="59"/>
      <c r="E115" s="59"/>
    </row>
    <row r="116" spans="1:9">
      <c r="A116" s="46"/>
      <c r="B116" s="983" t="s">
        <v>835</v>
      </c>
      <c r="C116" s="984" t="s">
        <v>776</v>
      </c>
    </row>
    <row r="117" spans="1:9">
      <c r="A117" s="46"/>
      <c r="B117" s="983" t="s">
        <v>836</v>
      </c>
      <c r="C117" s="984" t="s">
        <v>775</v>
      </c>
    </row>
    <row r="118" spans="1:9">
      <c r="A118" s="46"/>
      <c r="B118" s="983" t="s">
        <v>837</v>
      </c>
      <c r="C118" s="984" t="s">
        <v>777</v>
      </c>
      <c r="D118" s="59"/>
      <c r="E118" s="59"/>
      <c r="F118" s="1030"/>
    </row>
    <row r="119" spans="1:9">
      <c r="A119" s="46"/>
      <c r="B119" s="983" t="s">
        <v>838</v>
      </c>
      <c r="C119" s="984" t="s">
        <v>863</v>
      </c>
      <c r="D119" s="1030"/>
      <c r="E119" s="1030"/>
      <c r="F119" s="1030"/>
      <c r="G119" s="1030"/>
      <c r="H119" s="1030"/>
      <c r="I119" s="1030"/>
    </row>
    <row r="120" spans="1:9">
      <c r="A120" s="46"/>
      <c r="B120" s="983" t="s">
        <v>839</v>
      </c>
      <c r="C120" s="984" t="s">
        <v>944</v>
      </c>
      <c r="D120" s="1030"/>
      <c r="E120" s="1030"/>
      <c r="F120" s="1030"/>
      <c r="G120" s="1030"/>
      <c r="H120" s="1030"/>
      <c r="I120" s="1030"/>
    </row>
    <row r="121" spans="1:9">
      <c r="A121" s="45"/>
      <c r="B121" s="42"/>
      <c r="C121" s="86"/>
      <c r="D121" s="59"/>
      <c r="E121" s="1030"/>
      <c r="F121" s="1030"/>
    </row>
    <row r="122" spans="1:9" s="27" customFormat="1" ht="13.5">
      <c r="A122" s="46"/>
      <c r="B122" s="50">
        <v>4.3</v>
      </c>
      <c r="C122" s="52" t="s">
        <v>778</v>
      </c>
    </row>
    <row r="123" spans="1:9" s="27" customFormat="1" ht="25.5">
      <c r="A123" s="46"/>
      <c r="B123" s="983" t="s">
        <v>840</v>
      </c>
      <c r="C123" s="984" t="s">
        <v>864</v>
      </c>
    </row>
    <row r="124" spans="1:9">
      <c r="A124" s="46"/>
      <c r="B124" s="983" t="s">
        <v>841</v>
      </c>
      <c r="C124" s="984" t="s">
        <v>779</v>
      </c>
    </row>
    <row r="125" spans="1:9">
      <c r="A125" s="46"/>
      <c r="B125" s="983" t="s">
        <v>842</v>
      </c>
      <c r="C125" s="984" t="s">
        <v>780</v>
      </c>
    </row>
    <row r="126" spans="1:9">
      <c r="A126" s="46"/>
      <c r="B126" s="983" t="s">
        <v>843</v>
      </c>
      <c r="C126" s="984" t="s">
        <v>781</v>
      </c>
      <c r="D126" s="1031"/>
      <c r="E126" s="1032"/>
    </row>
    <row r="127" spans="1:9">
      <c r="A127" s="46"/>
      <c r="B127" s="983" t="s">
        <v>844</v>
      </c>
      <c r="C127" s="984" t="s">
        <v>945</v>
      </c>
    </row>
    <row r="128" spans="1:9">
      <c r="A128" s="46"/>
      <c r="B128" s="983" t="s">
        <v>845</v>
      </c>
      <c r="C128" s="984" t="s">
        <v>865</v>
      </c>
    </row>
    <row r="129" spans="1:9">
      <c r="A129" s="46"/>
      <c r="B129" s="983" t="s">
        <v>846</v>
      </c>
      <c r="C129" s="984" t="s">
        <v>782</v>
      </c>
      <c r="D129" s="1031"/>
      <c r="E129" s="1031"/>
      <c r="F129" s="1031"/>
      <c r="G129" s="1031"/>
      <c r="H129" s="1031"/>
      <c r="I129" s="1031"/>
    </row>
    <row r="130" spans="1:9">
      <c r="A130" s="45"/>
      <c r="B130" s="696"/>
    </row>
    <row r="131" spans="1:9" ht="14.25">
      <c r="B131" s="296">
        <v>5</v>
      </c>
      <c r="C131" s="296" t="s">
        <v>783</v>
      </c>
    </row>
    <row r="132" spans="1:9" ht="13.5">
      <c r="B132" s="50">
        <v>5.0999999999999996</v>
      </c>
      <c r="C132" s="52" t="s">
        <v>784</v>
      </c>
    </row>
    <row r="133" spans="1:9">
      <c r="B133" s="983" t="s">
        <v>847</v>
      </c>
      <c r="C133" s="984" t="s">
        <v>785</v>
      </c>
    </row>
    <row r="134" spans="1:9">
      <c r="B134" s="983" t="s">
        <v>848</v>
      </c>
      <c r="C134" s="984" t="s">
        <v>786</v>
      </c>
    </row>
    <row r="135" spans="1:9">
      <c r="B135" s="842"/>
      <c r="C135" s="995"/>
    </row>
    <row r="136" spans="1:9" ht="13.5">
      <c r="B136" s="50">
        <v>5.2</v>
      </c>
      <c r="C136" s="52" t="s">
        <v>787</v>
      </c>
    </row>
    <row r="137" spans="1:9">
      <c r="B137" s="983" t="s">
        <v>849</v>
      </c>
      <c r="C137" s="984" t="s">
        <v>946</v>
      </c>
    </row>
    <row r="138" spans="1:9">
      <c r="B138" s="983" t="s">
        <v>850</v>
      </c>
      <c r="C138" s="984" t="s">
        <v>947</v>
      </c>
    </row>
    <row r="139" spans="1:9">
      <c r="B139" s="983" t="s">
        <v>851</v>
      </c>
      <c r="C139" s="984" t="s">
        <v>949</v>
      </c>
    </row>
    <row r="140" spans="1:9">
      <c r="B140" s="983" t="s">
        <v>852</v>
      </c>
      <c r="C140" s="984" t="s">
        <v>788</v>
      </c>
    </row>
    <row r="141" spans="1:9" s="12" customFormat="1">
      <c r="A141" s="40"/>
      <c r="B141" s="1029"/>
      <c r="C141" s="150"/>
    </row>
    <row r="142" spans="1:9" s="12" customFormat="1" ht="14.25">
      <c r="A142" s="40"/>
      <c r="B142" s="296">
        <v>6</v>
      </c>
      <c r="C142" s="296" t="s">
        <v>866</v>
      </c>
    </row>
    <row r="143" spans="1:9" ht="27">
      <c r="B143" s="50">
        <v>6.1</v>
      </c>
      <c r="C143" s="994" t="s">
        <v>789</v>
      </c>
    </row>
    <row r="144" spans="1:9">
      <c r="B144" s="983" t="s">
        <v>853</v>
      </c>
      <c r="C144" s="984" t="s">
        <v>790</v>
      </c>
    </row>
    <row r="145" spans="2:3">
      <c r="B145" s="983" t="s">
        <v>854</v>
      </c>
      <c r="C145" s="984" t="s">
        <v>950</v>
      </c>
    </row>
    <row r="146" spans="2:3">
      <c r="B146" s="983" t="s">
        <v>855</v>
      </c>
      <c r="C146" s="984" t="s">
        <v>951</v>
      </c>
    </row>
  </sheetData>
  <phoneticPr fontId="40" type="noConversion"/>
  <hyperlinks>
    <hyperlink ref="B24" location="'2.2.1-график'!B2" display="2.2.1-график"/>
    <hyperlink ref="B30" location="'2.2.2-кесте'!B2" display="2.2.2-кесте"/>
    <hyperlink ref="B26" location="'2.2.3-график'!B2" display="2.2.3-график"/>
    <hyperlink ref="B33" location="'2.2.8-график'!B2" display="2.2.8-график "/>
    <hyperlink ref="B36" location="'2.3.1.1-график'!B2" display="2.3.1.1-график"/>
    <hyperlink ref="B37" location="'2.3.1.2-график'!B2" display="2.3.1.2-график"/>
    <hyperlink ref="B38" location="'2.3.1.3-график'!B2" display="2.3.1.3-график"/>
    <hyperlink ref="B41" location="'2.3.1.6-график'!B2" display="2.3.1.6-график"/>
    <hyperlink ref="B44" location="'2.3.2.2-график'!B2" display="2.3.2.2-график"/>
    <hyperlink ref="B45" location="'2.3.2.3-график'!B2" display="2.3.2.3-график"/>
    <hyperlink ref="B46" location="'2.3.2.4-график'!B2" display="2.3.2.4-график"/>
    <hyperlink ref="B51" location="'3.1.1-график'!B2" display="3.1.1-график"/>
    <hyperlink ref="B52" location="'3.1.2-график'!B2" display="3.1.2-график"/>
    <hyperlink ref="B53" location="'3.1.3-график'!B2" display="3.1.3-график"/>
    <hyperlink ref="B54" location="'3.1.4-график'!B2" display="3.1.4-график"/>
    <hyperlink ref="B55" location="'3.1.5-график'!B2" display="3.1.5-график"/>
    <hyperlink ref="B59" location="'3.1.6-график'!B2" display="3.1.6-график"/>
    <hyperlink ref="B60" location="'3.1.7-график'!B2" display="3.1.7-график "/>
    <hyperlink ref="B63" location="'3.2.1-график'!B2" display="3.2.1-график"/>
    <hyperlink ref="B64" location="'3.2.2-график'!B2" display="3.2.2-график "/>
    <hyperlink ref="B66" location="'3.2.4-график'!B2" display="3.2.4-график "/>
    <hyperlink ref="B76" location="'3.3.1-график'!B2" display="3.3.1-график "/>
    <hyperlink ref="B77" location="'3.3.2-график'!B2" display="3.3.2-график "/>
    <hyperlink ref="B78" location="'3.3.3-график'!B2" display="3.3.3-график "/>
    <hyperlink ref="B79" location="'3.3.4-график'!B2" display="3.3.4-график "/>
    <hyperlink ref="B80" location="'3.3.5-график'!B2" display="3.3.5-график "/>
    <hyperlink ref="B81" location="'3.3.6-график'!B2" display="3.3.6-график "/>
    <hyperlink ref="B82" location="'3.3.7-график'!B2" display="3.3.7-график "/>
    <hyperlink ref="B83" location="'3.3.8-график'!B2" display="3.3.8-график "/>
    <hyperlink ref="B84" location="'3.3.9-график'!B2" display="3.3.9-график "/>
    <hyperlink ref="B86" location="'3.3.10-график'!B2" display="3.3.10-график "/>
    <hyperlink ref="B100" location="'4.1.1-график'!B2" display="4.1.1-график "/>
    <hyperlink ref="B101" location="'4.1.2-график'!B2" display="4.1.2-график "/>
    <hyperlink ref="B102" location="'4.1.3-график'!B2" display="4.1.3-график "/>
    <hyperlink ref="B103" location="'4.1.4-график'!B2" display="4.1.4-график "/>
    <hyperlink ref="B104" location="'4.1.5-график'!B2" display="4.1.5-график "/>
    <hyperlink ref="B107" location="'4.1.6-график'!B2" display="4.1.6-график "/>
    <hyperlink ref="B108" location="'4.1.7-график'!B2" display="4.1.7-график "/>
    <hyperlink ref="B109" location="'4.1.8-график'!B2" display="4.1.8-график "/>
    <hyperlink ref="B110" location="'4.1.9-график'!B2" display="4.1.9-график "/>
    <hyperlink ref="B111" location="'4.1.10-график'!B2" display="4.1.10-график "/>
    <hyperlink ref="B114" location="'4.2.1-график'!B2" display="4.2.1-график "/>
    <hyperlink ref="B115" location="'4.2.2-график'!B2" display="4.2.2-график "/>
    <hyperlink ref="B116" location="'4.2.3-график'!B2" display="4.2.3-график "/>
    <hyperlink ref="B117" location="'4.2.4-график'!B2" display="4.2.4-график "/>
    <hyperlink ref="B118" location="'4.2.5-график'!B2" display="4.2.5-график "/>
    <hyperlink ref="B119" location="'4.2.6-график'!B2" display="4.2.6-график "/>
    <hyperlink ref="B123" location="'4.3.1-график'!B2" display="4.3.1-график "/>
    <hyperlink ref="B124" location="'4.3.2-график'!B2" display="4.3.2-график "/>
    <hyperlink ref="B125" location="'4.3.3-график'!B2" display="4.3.3-график "/>
    <hyperlink ref="B126" location="'4.3.4-график'!B2" display="4.3.4-график "/>
    <hyperlink ref="B127" location="'4.3.5-график'!B2" display="4.3.5-график "/>
    <hyperlink ref="B128" location="'4.3.6-график'!B2" display="4.3.6-график "/>
    <hyperlink ref="B129" location="'4.3.7-график'!B2" display="4.3.7-график "/>
    <hyperlink ref="B133" location="'5.1.1-график'!B2" display="5.1.1-график "/>
    <hyperlink ref="B134" location="'5.1.1-кесте'!B2" display="5.1.1-кесте"/>
    <hyperlink ref="B137" location="'5.2.1-график'!B2" display="5.2.1-график "/>
    <hyperlink ref="B138" location="'5.2.2-график'!B2" display="5.2.2-график "/>
    <hyperlink ref="B139" location="'5.2.3-график'!B2" display="5.2.3-график "/>
    <hyperlink ref="B4" location="'2.1.1.1-график'!B2" display="2.1.1.1-график"/>
    <hyperlink ref="B19" location="'2.1.3.1-график'!B2" display="2.1.3.1-график "/>
    <hyperlink ref="B20" location="'2.1.3.2-график'!B2" display="2.1.3.2-график"/>
    <hyperlink ref="B21" location="'2.1.3.3-график'!B2" display="2.1.3.3-график"/>
    <hyperlink ref="B16" location="'1-бокс 1-кесте'!B2" display="1-бокс 1-кесте"/>
    <hyperlink ref="B144" location="'6.1.1-график'!B2" display="6.1.1-график "/>
    <hyperlink ref="B145" location="'6.1.2-график'!B2" display="6.1.2-график "/>
    <hyperlink ref="B140" location="'5.2.4-график'!B2" display="5.2.4-график "/>
    <hyperlink ref="B25" location="'2.2.2-график'!B2" display="2.2.2-график"/>
    <hyperlink ref="B29" location="'2.2.1-кесте'!B2" display="2.2.1-кесте"/>
    <hyperlink ref="B17" location="'1-бокс 1-график'!B2" display="1-бокс 1-график"/>
    <hyperlink ref="B18" location="'2-бокс 1-кесте'!B2" display="2-бокс 1-кесте"/>
    <hyperlink ref="B120" location="'4.2.7-график'!B2" display="4.2.7-график "/>
    <hyperlink ref="B39" location="'2.3.1.4-график'!B2" display="2.3.1.4-график"/>
    <hyperlink ref="B40" location="'2.3.1.5-график'!B2" display="2.3.1.5-график"/>
    <hyperlink ref="B43" location="'2.3.2.1-график'!B2" display="2.3.2.1-график"/>
    <hyperlink ref="B27" location="'2.2.4-график'!B2" display="2.2.4-график"/>
    <hyperlink ref="B28" location="'2.2.5-график'!B2" display="2.2.5-график"/>
    <hyperlink ref="B31" location="'2.2.6-график'!B2" display="2.2.6-график"/>
    <hyperlink ref="B32" location="'2.2.7-график'!B2" display="2.2.7-график"/>
    <hyperlink ref="B42" location="'2.3.1.7-график'!B2" display="2.3.1.7-график"/>
    <hyperlink ref="B56" location="'3-бокс 1-кесте'!B2" display="3-бокс 1-кесте"/>
    <hyperlink ref="B58" location="'3-бокс 1-график'!B2" display="3-бокс 1-график "/>
    <hyperlink ref="B57" location="'3-бокс 2-кесте'!B2" display="3-бокс 2-кесте"/>
    <hyperlink ref="B65" location="'3.2.3-график'!B2" display="3.2.3-график "/>
    <hyperlink ref="B67" location="'3.2.5-график'!B2" display="3.2.5-график "/>
    <hyperlink ref="B68" location="'3.2.6-график'!B2" display="3.2.6-график "/>
    <hyperlink ref="B69" location="'3.2.7-график'!B2" display="3.2.7-график "/>
    <hyperlink ref="B70" location="'4-бокс 1-график'!B2" display="4-бокс 1-график "/>
    <hyperlink ref="B71" location="'4-бокс 2-график'!B2" display="4-бокс 2-график "/>
    <hyperlink ref="B72" location="'3.2.8-график'!B2" display="3.2.8-график "/>
    <hyperlink ref="B73" location="'3.2.9-график'!B2" display="3.2.9-график "/>
    <hyperlink ref="B85" location="'5-бокс 1-график'!B2" display="5-бокс 1-график "/>
    <hyperlink ref="B89" location="'3.4.1-график'!B2" display="3.4.1-график "/>
    <hyperlink ref="B90" location="'3.4.2-график'!B2" display="3.4.2-график "/>
    <hyperlink ref="B91" location="'3.4.3-график'!B2" display="3.4.3-график "/>
    <hyperlink ref="B93" location="'3.4.5-график'!B2" display="3.4.5-график "/>
    <hyperlink ref="B95" location="'3.4.7-график'!B2" display="3.4.7-график "/>
    <hyperlink ref="B92" location="'3.4.4-график'!B2" display="3.4.4-график "/>
    <hyperlink ref="B94" location="'3.4.6-график'!B2" display="3.4.6-график "/>
    <hyperlink ref="B96" location="'3.4.8-график'!B2" display="3.4.8-график "/>
    <hyperlink ref="B105" location="'4.1.1-кесте'!B2" display="4.1.1-кесте"/>
    <hyperlink ref="B106" location="'4.1.2-кесте'!B2" display="4.1.2-кесте"/>
    <hyperlink ref="B5" location="'2.1.1.2-график'!B2" display="2.1.1.2-график"/>
    <hyperlink ref="B9" location="'2.1.1.1-кесте'!B2" display="2.1.1.1-кесте"/>
    <hyperlink ref="B13" location="'2.1.2.1-кесте'!B2" display="2.1.2.1-кесте"/>
    <hyperlink ref="B15" location="'2.1.2.4-график'!B2" display="2.1.2.4-график"/>
    <hyperlink ref="B14" location="'2.1.2.3-график'!B2" display="2.1.2.3-график"/>
    <hyperlink ref="B12" location="'2.1.2.2-график'!B2" display="2.1.2.2-график"/>
    <hyperlink ref="B11" location="'2.1.2.1-график'!B2" display="2.1.2.1-график"/>
    <hyperlink ref="B10" location="'2.1.1.6-график'!B2" display="2.1.1.6-график"/>
    <hyperlink ref="B6" location="'2.1.1.3-график'!B2" display="2.1.1.3-график"/>
    <hyperlink ref="B8" location="'2.1.1.5-график'!B2" display="2.1.1.5-график"/>
    <hyperlink ref="B7" location="'2.1.1.4-график'!B2" display="2.1.1.4-график"/>
    <hyperlink ref="B146" location="'6.1.3-график'!B2" display="6.1.3-график "/>
  </hyperlinks>
  <pageMargins left="0.74803149606299213" right="0.74803149606299213" top="0.98425196850393704" bottom="0.98425196850393704" header="0.51181102362204722" footer="0.51181102362204722"/>
  <pageSetup paperSize="9" scale="5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indexed="9"/>
  </sheetPr>
  <dimension ref="A2:J1240"/>
  <sheetViews>
    <sheetView topLeftCell="I1" workbookViewId="0">
      <selection activeCell="J3" sqref="J3"/>
    </sheetView>
  </sheetViews>
  <sheetFormatPr defaultRowHeight="12.75"/>
  <cols>
    <col min="1" max="1" width="9.140625" style="445"/>
    <col min="2" max="2" width="10.140625" style="445" customWidth="1"/>
    <col min="3" max="3" width="15.42578125" style="445" customWidth="1"/>
    <col min="4" max="4" width="15.5703125" style="445" customWidth="1"/>
    <col min="5" max="5" width="10.5703125" style="445" customWidth="1"/>
    <col min="6" max="6" width="13.5703125" style="445" customWidth="1"/>
    <col min="7" max="7" width="14.7109375" style="445" customWidth="1"/>
    <col min="8" max="8" width="16.42578125" style="445" customWidth="1"/>
    <col min="9" max="16384" width="9.140625" style="445"/>
  </cols>
  <sheetData>
    <row r="2" spans="1:10">
      <c r="A2" s="1" t="s">
        <v>161</v>
      </c>
      <c r="B2" s="446" t="s">
        <v>321</v>
      </c>
      <c r="J2" s="446" t="s">
        <v>321</v>
      </c>
    </row>
    <row r="3" spans="1:10">
      <c r="B3" s="446"/>
      <c r="J3" s="446"/>
    </row>
    <row r="4" spans="1:10" s="473" customFormat="1" ht="38.25">
      <c r="B4" s="470" t="s">
        <v>322</v>
      </c>
      <c r="C4" s="470" t="s">
        <v>323</v>
      </c>
      <c r="D4" s="470" t="s">
        <v>324</v>
      </c>
      <c r="E4" s="470" t="s">
        <v>743</v>
      </c>
      <c r="F4" s="470" t="s">
        <v>325</v>
      </c>
      <c r="G4" s="470" t="s">
        <v>326</v>
      </c>
      <c r="H4" s="470" t="s">
        <v>327</v>
      </c>
    </row>
    <row r="5" spans="1:10">
      <c r="B5" s="1041" t="s">
        <v>210</v>
      </c>
      <c r="C5" s="448">
        <v>100</v>
      </c>
      <c r="D5" s="448">
        <v>100</v>
      </c>
      <c r="E5" s="448">
        <v>100</v>
      </c>
      <c r="F5" s="448">
        <v>100</v>
      </c>
      <c r="G5" s="448">
        <v>100</v>
      </c>
      <c r="H5" s="448">
        <v>100</v>
      </c>
    </row>
    <row r="6" spans="1:10">
      <c r="B6" s="1041" t="s">
        <v>219</v>
      </c>
      <c r="C6" s="448">
        <v>106.62814625918962</v>
      </c>
      <c r="D6" s="448">
        <v>100.03342878983217</v>
      </c>
      <c r="E6" s="448">
        <v>101.37842860536279</v>
      </c>
      <c r="F6" s="448">
        <v>105.24543037073457</v>
      </c>
      <c r="G6" s="448">
        <v>101.50759443834309</v>
      </c>
      <c r="H6" s="448">
        <v>87.247878524846683</v>
      </c>
    </row>
    <row r="7" spans="1:10">
      <c r="B7" s="1041" t="s">
        <v>228</v>
      </c>
      <c r="C7" s="448">
        <v>115.42715175186913</v>
      </c>
      <c r="D7" s="448">
        <v>113.10400609593982</v>
      </c>
      <c r="E7" s="448">
        <v>98.451380517486399</v>
      </c>
      <c r="F7" s="448">
        <v>103.72517599909766</v>
      </c>
      <c r="G7" s="448">
        <v>101.55113789420345</v>
      </c>
      <c r="H7" s="448">
        <v>85.535344767616323</v>
      </c>
    </row>
    <row r="8" spans="1:10">
      <c r="B8" s="1041" t="s">
        <v>237</v>
      </c>
      <c r="C8" s="448">
        <v>125.34645886244134</v>
      </c>
      <c r="D8" s="448">
        <v>135.03508854853422</v>
      </c>
      <c r="E8" s="448">
        <v>100.60125698618299</v>
      </c>
      <c r="F8" s="448">
        <v>107.58899492059035</v>
      </c>
      <c r="G8" s="448">
        <v>104.20410108551181</v>
      </c>
      <c r="H8" s="448">
        <v>93.368931912109502</v>
      </c>
    </row>
    <row r="9" spans="1:10">
      <c r="B9" s="1041" t="s">
        <v>246</v>
      </c>
      <c r="C9" s="448">
        <v>125.12407498567593</v>
      </c>
      <c r="D9" s="448">
        <v>134.538138864486</v>
      </c>
      <c r="E9" s="448">
        <v>100.16557910768928</v>
      </c>
      <c r="F9" s="448">
        <v>105.87059476446423</v>
      </c>
      <c r="G9" s="448">
        <v>105.7377898423092</v>
      </c>
      <c r="H9" s="448">
        <v>101.22662950991925</v>
      </c>
    </row>
    <row r="10" spans="1:10">
      <c r="B10" s="1041" t="s">
        <v>255</v>
      </c>
      <c r="C10" s="448">
        <v>132.2245650602535</v>
      </c>
      <c r="D10" s="448">
        <v>131.45422932414226</v>
      </c>
      <c r="E10" s="448">
        <v>95.745741050141106</v>
      </c>
      <c r="F10" s="448">
        <v>103.81793145652833</v>
      </c>
      <c r="G10" s="448">
        <v>117.94138571734459</v>
      </c>
      <c r="H10" s="448">
        <v>95.3196883445179</v>
      </c>
    </row>
    <row r="11" spans="1:10">
      <c r="B11" s="1041" t="s">
        <v>264</v>
      </c>
      <c r="C11" s="448">
        <v>142.8904024467991</v>
      </c>
      <c r="D11" s="448">
        <v>139.61857851063658</v>
      </c>
      <c r="E11" s="448">
        <v>97.773323380097438</v>
      </c>
      <c r="F11" s="448">
        <v>105.45348382002642</v>
      </c>
      <c r="G11" s="448">
        <v>118.57034674643825</v>
      </c>
      <c r="H11" s="448">
        <v>93.156224464686389</v>
      </c>
    </row>
    <row r="12" spans="1:10">
      <c r="B12" s="1041" t="s">
        <v>397</v>
      </c>
      <c r="C12" s="448">
        <v>131.31450890515427</v>
      </c>
      <c r="D12" s="448">
        <v>131.13479142184545</v>
      </c>
      <c r="E12" s="448">
        <v>89.718181719383381</v>
      </c>
      <c r="F12" s="448">
        <v>105.39273403814352</v>
      </c>
      <c r="G12" s="448">
        <v>128.54597069976586</v>
      </c>
      <c r="H12" s="448">
        <v>85.086001119270875</v>
      </c>
    </row>
    <row r="13" spans="1:10">
      <c r="B13" s="1041" t="s">
        <v>272</v>
      </c>
      <c r="C13" s="448">
        <v>142.65096798663626</v>
      </c>
      <c r="D13" s="448">
        <v>134.20274808231315</v>
      </c>
      <c r="E13" s="448">
        <v>85.520697000324475</v>
      </c>
      <c r="F13" s="448">
        <v>112.80888807179758</v>
      </c>
      <c r="G13" s="448">
        <v>159.27567914793093</v>
      </c>
      <c r="H13" s="448">
        <v>75.85321561953927</v>
      </c>
    </row>
    <row r="14" spans="1:10">
      <c r="B14" s="1041" t="s">
        <v>280</v>
      </c>
      <c r="C14" s="448">
        <v>153.06455127222256</v>
      </c>
      <c r="D14" s="448">
        <v>140.31230628225458</v>
      </c>
      <c r="E14" s="448">
        <v>87.290774922644346</v>
      </c>
      <c r="F14" s="448">
        <v>119.50098670665825</v>
      </c>
      <c r="G14" s="448">
        <v>166.35653453241881</v>
      </c>
      <c r="H14" s="448">
        <v>78.280148931553157</v>
      </c>
    </row>
    <row r="15" spans="1:10">
      <c r="B15" s="1041" t="s">
        <v>288</v>
      </c>
      <c r="C15" s="448">
        <v>171.84948576283099</v>
      </c>
      <c r="D15" s="448">
        <v>121.71344934011934</v>
      </c>
      <c r="E15" s="448">
        <v>89.526833864657149</v>
      </c>
      <c r="F15" s="448">
        <v>127.63951699134786</v>
      </c>
      <c r="G15" s="448">
        <v>160.12943417054566</v>
      </c>
      <c r="H15" s="448">
        <v>67.105830799053507</v>
      </c>
    </row>
    <row r="16" spans="1:10">
      <c r="B16" s="1041" t="s">
        <v>296</v>
      </c>
      <c r="C16" s="448">
        <v>161.07160053753341</v>
      </c>
      <c r="D16" s="448">
        <v>110.8035803702611</v>
      </c>
      <c r="E16" s="448">
        <v>80.97131832582528</v>
      </c>
      <c r="F16" s="448">
        <v>121.42251209947688</v>
      </c>
      <c r="G16" s="448">
        <v>173.36539446380098</v>
      </c>
      <c r="H16" s="448">
        <v>59.616905341119278</v>
      </c>
    </row>
    <row r="17" spans="2:10">
      <c r="B17" s="1041" t="s">
        <v>211</v>
      </c>
      <c r="C17" s="448">
        <v>170.87405279340206</v>
      </c>
      <c r="D17" s="448">
        <v>123.5058776103169</v>
      </c>
      <c r="E17" s="448">
        <v>87.552767181646402</v>
      </c>
      <c r="F17" s="448">
        <v>140.76716614818093</v>
      </c>
      <c r="G17" s="448">
        <v>184.15425102053501</v>
      </c>
      <c r="H17" s="448">
        <v>62.097262354808869</v>
      </c>
    </row>
    <row r="18" spans="2:10">
      <c r="B18" s="1041" t="s">
        <v>220</v>
      </c>
      <c r="C18" s="448">
        <v>176.31444549865751</v>
      </c>
      <c r="D18" s="448">
        <v>138.92250964208429</v>
      </c>
      <c r="E18" s="448">
        <v>99.44455423167679</v>
      </c>
      <c r="F18" s="448">
        <v>146.36801584448986</v>
      </c>
      <c r="G18" s="448">
        <v>219.96449712316181</v>
      </c>
      <c r="H18" s="448">
        <v>64.580732986457264</v>
      </c>
    </row>
    <row r="19" spans="2:10">
      <c r="B19" s="1041" t="s">
        <v>229</v>
      </c>
      <c r="C19" s="448">
        <v>191.91966819572394</v>
      </c>
      <c r="D19" s="448">
        <v>146.77982363637645</v>
      </c>
      <c r="E19" s="448">
        <v>106.84175549267</v>
      </c>
      <c r="F19" s="448">
        <v>152.44960510421097</v>
      </c>
      <c r="G19" s="448">
        <v>226.5573951663593</v>
      </c>
      <c r="H19" s="448">
        <v>65.279352715537144</v>
      </c>
    </row>
    <row r="20" spans="2:10">
      <c r="B20" s="1041" t="s">
        <v>238</v>
      </c>
      <c r="C20" s="448">
        <v>202.28921558198417</v>
      </c>
      <c r="D20" s="448">
        <v>152.44606846108289</v>
      </c>
      <c r="E20" s="448">
        <v>105.98426663267999</v>
      </c>
      <c r="F20" s="448">
        <v>144.11491417473633</v>
      </c>
      <c r="G20" s="448">
        <v>189.79747536493429</v>
      </c>
      <c r="H20" s="448">
        <v>59.853308546017288</v>
      </c>
    </row>
    <row r="21" spans="2:10">
      <c r="B21" s="1041" t="s">
        <v>247</v>
      </c>
      <c r="C21" s="448">
        <v>228.37559157999453</v>
      </c>
      <c r="D21" s="448">
        <v>146.30089644750393</v>
      </c>
      <c r="E21" s="448">
        <v>103.88119390278206</v>
      </c>
      <c r="F21" s="448">
        <v>141.00188690512633</v>
      </c>
      <c r="G21" s="448">
        <v>170.07510610361891</v>
      </c>
      <c r="H21" s="448">
        <v>57.178090220708178</v>
      </c>
    </row>
    <row r="22" spans="2:10">
      <c r="B22" s="1041" t="s">
        <v>256</v>
      </c>
      <c r="C22" s="448">
        <v>245.67266030987716</v>
      </c>
      <c r="D22" s="448">
        <v>145.06041141370693</v>
      </c>
      <c r="E22" s="448">
        <v>105.9783731720518</v>
      </c>
      <c r="F22" s="448">
        <v>140.9022550868691</v>
      </c>
      <c r="G22" s="448">
        <v>174.3611603658434</v>
      </c>
      <c r="H22" s="448">
        <v>50.072521464928684</v>
      </c>
    </row>
    <row r="23" spans="2:10">
      <c r="B23" s="1041" t="s">
        <v>265</v>
      </c>
      <c r="C23" s="448">
        <v>247.04439261763923</v>
      </c>
      <c r="D23" s="448">
        <v>147.07260398483342</v>
      </c>
      <c r="E23" s="448">
        <v>109.53449991693873</v>
      </c>
      <c r="F23" s="448">
        <v>148.88529001463883</v>
      </c>
      <c r="G23" s="448">
        <v>162.97063760127642</v>
      </c>
      <c r="H23" s="448">
        <v>48.766232282969952</v>
      </c>
      <c r="J23" s="472" t="s">
        <v>328</v>
      </c>
    </row>
    <row r="24" spans="2:10">
      <c r="B24" s="1041" t="s">
        <v>398</v>
      </c>
      <c r="C24" s="448">
        <v>209.76898131122326</v>
      </c>
      <c r="D24" s="448">
        <v>133.65514361304386</v>
      </c>
      <c r="E24" s="448">
        <v>98.608718525719354</v>
      </c>
      <c r="F24" s="448">
        <v>132.75455592364014</v>
      </c>
      <c r="G24" s="448">
        <v>162.49621338827495</v>
      </c>
      <c r="H24" s="448">
        <v>45.662648603875468</v>
      </c>
    </row>
    <row r="25" spans="2:10">
      <c r="B25" s="1041" t="s">
        <v>273</v>
      </c>
      <c r="C25" s="448">
        <v>182.05286969943961</v>
      </c>
      <c r="D25" s="448">
        <v>122.02277541585462</v>
      </c>
      <c r="E25" s="448">
        <v>90.133717320479363</v>
      </c>
      <c r="F25" s="448">
        <v>131.13298937877232</v>
      </c>
      <c r="G25" s="448">
        <v>142.40659773306533</v>
      </c>
      <c r="H25" s="448">
        <v>45.826173495291897</v>
      </c>
      <c r="J25" s="211" t="s">
        <v>40</v>
      </c>
    </row>
    <row r="26" spans="2:10">
      <c r="B26" s="1041" t="s">
        <v>281</v>
      </c>
      <c r="C26" s="448">
        <v>133.41430150826764</v>
      </c>
      <c r="D26" s="448">
        <v>85.631324943809958</v>
      </c>
      <c r="E26" s="448">
        <v>75.774604372282056</v>
      </c>
      <c r="F26" s="448">
        <v>127.50659984879218</v>
      </c>
      <c r="G26" s="448">
        <v>113.16645599784493</v>
      </c>
      <c r="H26" s="448">
        <v>34.22810283586692</v>
      </c>
    </row>
    <row r="27" spans="2:10">
      <c r="B27" s="1041" t="s">
        <v>289</v>
      </c>
      <c r="C27" s="448">
        <v>97.595527651573249</v>
      </c>
      <c r="D27" s="448">
        <v>65.238479617565517</v>
      </c>
      <c r="E27" s="448">
        <v>66.3154650731327</v>
      </c>
      <c r="F27" s="448">
        <v>120.50086207727577</v>
      </c>
      <c r="G27" s="448">
        <v>115.35506330425413</v>
      </c>
      <c r="H27" s="448">
        <v>30.717518302363032</v>
      </c>
    </row>
    <row r="28" spans="2:10">
      <c r="B28" s="1041" t="s">
        <v>297</v>
      </c>
      <c r="C28" s="448">
        <v>73.906727890442824</v>
      </c>
      <c r="D28" s="448">
        <v>53.870932165037054</v>
      </c>
      <c r="E28" s="448">
        <v>53.717728375741146</v>
      </c>
      <c r="F28" s="448">
        <v>130.17125867413623</v>
      </c>
      <c r="G28" s="448">
        <v>111.83406204024121</v>
      </c>
      <c r="H28" s="448">
        <v>29.265507041127499</v>
      </c>
    </row>
    <row r="29" spans="2:10">
      <c r="B29" s="1041" t="s">
        <v>212</v>
      </c>
      <c r="C29" s="448">
        <v>80.50920447484279</v>
      </c>
      <c r="D29" s="448">
        <v>56.862919489133134</v>
      </c>
      <c r="E29" s="448">
        <v>50.860858928124564</v>
      </c>
      <c r="F29" s="448">
        <v>136.08849399757105</v>
      </c>
      <c r="G29" s="448">
        <v>122.45026363429147</v>
      </c>
      <c r="H29" s="448">
        <v>31.5620240113713</v>
      </c>
    </row>
    <row r="30" spans="2:10">
      <c r="B30" s="1041" t="s">
        <v>221</v>
      </c>
      <c r="C30" s="448">
        <v>79.908002937450078</v>
      </c>
      <c r="D30" s="448">
        <v>58.227313869334886</v>
      </c>
      <c r="E30" s="448">
        <v>47.78030454756459</v>
      </c>
      <c r="F30" s="448">
        <v>149.50057012778302</v>
      </c>
      <c r="G30" s="448">
        <v>114.6401707453532</v>
      </c>
      <c r="H30" s="448">
        <v>29.368362895028383</v>
      </c>
    </row>
    <row r="31" spans="2:10">
      <c r="B31" s="1041" t="s">
        <v>230</v>
      </c>
      <c r="C31" s="448">
        <v>86.268117882424264</v>
      </c>
      <c r="D31" s="448">
        <v>65.967761564117481</v>
      </c>
      <c r="E31" s="448">
        <v>47.780913216449143</v>
      </c>
      <c r="F31" s="448">
        <v>146.42026041844679</v>
      </c>
      <c r="G31" s="448">
        <v>114.09901874167605</v>
      </c>
      <c r="H31" s="448">
        <v>32.13223178251674</v>
      </c>
    </row>
    <row r="32" spans="2:10">
      <c r="B32" s="1041" t="s">
        <v>239</v>
      </c>
      <c r="C32" s="448">
        <v>93.706784673318722</v>
      </c>
      <c r="D32" s="448">
        <v>77.766483878361939</v>
      </c>
      <c r="E32" s="448">
        <v>51.350147555451677</v>
      </c>
      <c r="F32" s="448">
        <v>140.95257661076437</v>
      </c>
      <c r="G32" s="448">
        <v>111.98900252237453</v>
      </c>
      <c r="H32" s="448">
        <v>36.412163193431397</v>
      </c>
    </row>
    <row r="33" spans="2:8">
      <c r="B33" s="1041" t="s">
        <v>248</v>
      </c>
      <c r="C33" s="448">
        <v>106.39056788011332</v>
      </c>
      <c r="D33" s="448">
        <v>80.342326816901533</v>
      </c>
      <c r="E33" s="448">
        <v>52.33729254926174</v>
      </c>
      <c r="F33" s="448">
        <v>147.06167131379175</v>
      </c>
      <c r="G33" s="448">
        <v>122.33286857916458</v>
      </c>
      <c r="H33" s="448">
        <v>39.205701102465497</v>
      </c>
    </row>
    <row r="34" spans="2:8">
      <c r="B34" s="1041" t="s">
        <v>257</v>
      </c>
      <c r="C34" s="448">
        <v>127.15758421876227</v>
      </c>
      <c r="D34" s="448">
        <v>87.740063068361167</v>
      </c>
      <c r="E34" s="448">
        <v>56.406238245633503</v>
      </c>
      <c r="F34" s="448">
        <v>150.20851478457524</v>
      </c>
      <c r="G34" s="448">
        <v>122.55641434758282</v>
      </c>
      <c r="H34" s="448">
        <v>40.894243438300457</v>
      </c>
    </row>
    <row r="35" spans="2:8">
      <c r="B35" s="1041" t="s">
        <v>266</v>
      </c>
      <c r="C35" s="448">
        <v>119.91171509962312</v>
      </c>
      <c r="D35" s="448">
        <v>91.465960821001943</v>
      </c>
      <c r="E35" s="448">
        <v>59.653192113683687</v>
      </c>
      <c r="F35" s="448">
        <v>148.04696806320436</v>
      </c>
      <c r="G35" s="448">
        <v>102.49901572763629</v>
      </c>
      <c r="H35" s="448">
        <v>41.526948159484682</v>
      </c>
    </row>
    <row r="36" spans="2:8">
      <c r="B36" s="1041" t="s">
        <v>399</v>
      </c>
      <c r="C36" s="448">
        <v>134.69403675347982</v>
      </c>
      <c r="D36" s="448">
        <v>108.29756204717698</v>
      </c>
      <c r="E36" s="448">
        <v>68.73007888489883</v>
      </c>
      <c r="F36" s="448">
        <v>150.59932928997713</v>
      </c>
      <c r="G36" s="448">
        <v>94.036740247809675</v>
      </c>
      <c r="H36" s="448">
        <v>47.803539680545519</v>
      </c>
    </row>
    <row r="37" spans="2:8">
      <c r="B37" s="1041" t="s">
        <v>274</v>
      </c>
      <c r="C37" s="448">
        <v>125.21882315655573</v>
      </c>
      <c r="D37" s="448">
        <v>108.3885726020833</v>
      </c>
      <c r="E37" s="448">
        <v>65.546578306998597</v>
      </c>
      <c r="F37" s="448">
        <v>157.72599513526012</v>
      </c>
      <c r="G37" s="448">
        <v>83.91322202735617</v>
      </c>
      <c r="H37" s="448">
        <v>49.36258406212265</v>
      </c>
    </row>
    <row r="38" spans="2:8">
      <c r="B38" s="1041" t="s">
        <v>282</v>
      </c>
      <c r="C38" s="448">
        <v>135.16404308749185</v>
      </c>
      <c r="D38" s="448">
        <v>110.31708947914494</v>
      </c>
      <c r="E38" s="448">
        <v>66.977274809096727</v>
      </c>
      <c r="F38" s="448">
        <v>165.38060849435317</v>
      </c>
      <c r="G38" s="448">
        <v>93.094175556514188</v>
      </c>
      <c r="H38" s="448">
        <v>54.398191515760644</v>
      </c>
    </row>
    <row r="39" spans="2:8">
      <c r="B39" s="1041" t="s">
        <v>290</v>
      </c>
      <c r="C39" s="448">
        <v>142.23237750921606</v>
      </c>
      <c r="D39" s="448">
        <v>116.90274538396022</v>
      </c>
      <c r="E39" s="448">
        <v>69.865526535500123</v>
      </c>
      <c r="F39" s="448">
        <v>178.26221589271532</v>
      </c>
      <c r="G39" s="448">
        <v>100.41630527343035</v>
      </c>
      <c r="H39" s="448">
        <v>57.70023554723808</v>
      </c>
    </row>
    <row r="40" spans="2:8">
      <c r="B40" s="1041" t="s">
        <v>298</v>
      </c>
      <c r="C40" s="448">
        <v>138.05611820815551</v>
      </c>
      <c r="D40" s="448">
        <v>122.14438651135018</v>
      </c>
      <c r="E40" s="448">
        <v>78.003983834883542</v>
      </c>
      <c r="F40" s="448">
        <v>178.80212572281602</v>
      </c>
      <c r="G40" s="448">
        <v>97.724776725584846</v>
      </c>
      <c r="H40" s="448">
        <v>62.541715682355502</v>
      </c>
    </row>
    <row r="41" spans="2:8">
      <c r="B41" s="1041" t="s">
        <v>213</v>
      </c>
      <c r="C41" s="448">
        <v>141.49171277087544</v>
      </c>
      <c r="D41" s="448">
        <v>128.86386483461177</v>
      </c>
      <c r="E41" s="448">
        <v>79.577833713818166</v>
      </c>
      <c r="F41" s="448">
        <v>176.4070381861674</v>
      </c>
      <c r="G41" s="448">
        <v>95.371206357758069</v>
      </c>
      <c r="H41" s="448">
        <v>63.572831738997785</v>
      </c>
    </row>
    <row r="42" spans="2:8">
      <c r="B42" s="1041" t="s">
        <v>222</v>
      </c>
      <c r="C42" s="448">
        <v>136.64840175278616</v>
      </c>
      <c r="D42" s="448">
        <v>120.14324179397369</v>
      </c>
      <c r="E42" s="448">
        <v>73.319344887386023</v>
      </c>
      <c r="F42" s="448">
        <v>173.61697534817046</v>
      </c>
      <c r="G42" s="448">
        <v>91.356120101949884</v>
      </c>
      <c r="H42" s="448">
        <v>56.708658359697118</v>
      </c>
    </row>
    <row r="43" spans="2:8">
      <c r="B43" s="1041" t="s">
        <v>231</v>
      </c>
      <c r="C43" s="448">
        <v>146.47384943147432</v>
      </c>
      <c r="D43" s="448">
        <v>130.62670424077857</v>
      </c>
      <c r="E43" s="448">
        <v>78.934890848202826</v>
      </c>
      <c r="F43" s="448">
        <v>176.6363287075865</v>
      </c>
      <c r="G43" s="448">
        <v>89.342920491514533</v>
      </c>
      <c r="H43" s="448">
        <v>59.820516920406142</v>
      </c>
    </row>
    <row r="44" spans="2:8">
      <c r="B44" s="1041" t="s">
        <v>240</v>
      </c>
      <c r="C44" s="448">
        <v>157.36614757531987</v>
      </c>
      <c r="D44" s="448">
        <v>135.42498367282448</v>
      </c>
      <c r="E44" s="448">
        <v>82.666729756519729</v>
      </c>
      <c r="F44" s="448">
        <v>181.79193828798668</v>
      </c>
      <c r="G44" s="448">
        <v>88.793988497670711</v>
      </c>
      <c r="H44" s="448">
        <v>62.203452919500748</v>
      </c>
    </row>
    <row r="45" spans="2:8">
      <c r="B45" s="1041" t="s">
        <v>249</v>
      </c>
      <c r="C45" s="448">
        <v>140.3877864484561</v>
      </c>
      <c r="D45" s="448">
        <v>120.23202394398871</v>
      </c>
      <c r="E45" s="448">
        <v>73.265918058210588</v>
      </c>
      <c r="F45" s="448">
        <v>190.52132067405714</v>
      </c>
      <c r="G45" s="448">
        <v>85.290086527161478</v>
      </c>
      <c r="H45" s="448">
        <v>52.016523113922517</v>
      </c>
    </row>
    <row r="46" spans="2:8">
      <c r="B46" s="1041" t="s">
        <v>258</v>
      </c>
      <c r="C46" s="448">
        <v>138.97069666132828</v>
      </c>
      <c r="D46" s="448">
        <v>113.73736912761888</v>
      </c>
      <c r="E46" s="448">
        <v>68.896448380009232</v>
      </c>
      <c r="F46" s="448">
        <v>195.50790260454761</v>
      </c>
      <c r="G46" s="448">
        <v>81.590904381471944</v>
      </c>
      <c r="H46" s="448">
        <v>45.878412192784552</v>
      </c>
    </row>
    <row r="47" spans="2:8">
      <c r="B47" s="1041" t="s">
        <v>267</v>
      </c>
      <c r="C47" s="448">
        <v>140.27923382733459</v>
      </c>
      <c r="D47" s="448">
        <v>118.0945728088308</v>
      </c>
      <c r="E47" s="448">
        <v>71.025977917422296</v>
      </c>
      <c r="F47" s="448">
        <v>188.96798984135953</v>
      </c>
      <c r="G47" s="448">
        <v>96.874007486121286</v>
      </c>
      <c r="H47" s="448">
        <v>48.51882462022143</v>
      </c>
    </row>
    <row r="48" spans="2:8">
      <c r="B48" s="1041" t="s">
        <v>400</v>
      </c>
      <c r="C48" s="448">
        <v>143.06757382324091</v>
      </c>
      <c r="D48" s="448">
        <v>127.86796475058748</v>
      </c>
      <c r="E48" s="448">
        <v>75.254197768764527</v>
      </c>
      <c r="F48" s="448">
        <v>192.90619069384704</v>
      </c>
      <c r="G48" s="448">
        <v>126.31718247561923</v>
      </c>
      <c r="H48" s="448">
        <v>53.805261403740111</v>
      </c>
    </row>
    <row r="49" spans="2:8">
      <c r="B49" s="1041" t="s">
        <v>275</v>
      </c>
      <c r="C49" s="448">
        <v>144.45457259881434</v>
      </c>
      <c r="D49" s="448">
        <v>135.22161569372605</v>
      </c>
      <c r="E49" s="448">
        <v>77.531999046454018</v>
      </c>
      <c r="F49" s="448">
        <v>201.54427447859425</v>
      </c>
      <c r="G49" s="448">
        <v>129.65768043266539</v>
      </c>
      <c r="H49" s="448">
        <v>56.502270728574743</v>
      </c>
    </row>
    <row r="50" spans="2:8">
      <c r="B50" s="1041" t="s">
        <v>283</v>
      </c>
      <c r="C50" s="448">
        <v>153.62694768426027</v>
      </c>
      <c r="D50" s="448">
        <v>145.02125813150465</v>
      </c>
      <c r="E50" s="448">
        <v>83.635858151347136</v>
      </c>
      <c r="F50" s="448">
        <v>212.74763163187509</v>
      </c>
      <c r="G50" s="448">
        <v>131.25427381421082</v>
      </c>
      <c r="H50" s="448">
        <v>62.350153396671672</v>
      </c>
    </row>
    <row r="51" spans="2:8">
      <c r="B51" s="1041" t="s">
        <v>291</v>
      </c>
      <c r="C51" s="448">
        <v>158.41989542853833</v>
      </c>
      <c r="D51" s="448">
        <v>147.97177412523851</v>
      </c>
      <c r="E51" s="448">
        <v>82.988350395116072</v>
      </c>
      <c r="F51" s="448">
        <v>216.82240331770811</v>
      </c>
      <c r="G51" s="448">
        <v>133.48127245224157</v>
      </c>
      <c r="H51" s="448">
        <v>59.97897992684247</v>
      </c>
    </row>
    <row r="52" spans="2:8">
      <c r="B52" s="1041" t="s">
        <v>299</v>
      </c>
      <c r="C52" s="448">
        <v>169.78542088656118</v>
      </c>
      <c r="D52" s="448">
        <v>160.49165801473302</v>
      </c>
      <c r="E52" s="448">
        <v>84.2987068838369</v>
      </c>
      <c r="F52" s="448">
        <v>220.3139696455155</v>
      </c>
      <c r="G52" s="448">
        <v>149.50786381814788</v>
      </c>
      <c r="H52" s="448">
        <v>60.105131514327816</v>
      </c>
    </row>
    <row r="53" spans="2:8">
      <c r="B53" s="1041" t="s">
        <v>214</v>
      </c>
      <c r="C53" s="448">
        <v>179.06586474740968</v>
      </c>
      <c r="D53" s="448">
        <v>166.87128874603917</v>
      </c>
      <c r="E53" s="448">
        <v>87.154002949690891</v>
      </c>
      <c r="F53" s="448">
        <v>215.45453198142104</v>
      </c>
      <c r="G53" s="448">
        <v>159.28487062368825</v>
      </c>
      <c r="H53" s="448">
        <v>62.49456816430331</v>
      </c>
    </row>
    <row r="54" spans="2:8">
      <c r="B54" s="1041" t="s">
        <v>223</v>
      </c>
      <c r="C54" s="448">
        <v>192.54057151157627</v>
      </c>
      <c r="D54" s="448">
        <v>172.8573153525235</v>
      </c>
      <c r="E54" s="448">
        <v>89.816349248489729</v>
      </c>
      <c r="F54" s="448">
        <v>217.70677804815247</v>
      </c>
      <c r="G54" s="448">
        <v>170.94272570919412</v>
      </c>
      <c r="H54" s="448">
        <v>64.974074031773583</v>
      </c>
    </row>
    <row r="55" spans="2:8">
      <c r="B55" s="1041" t="s">
        <v>232</v>
      </c>
      <c r="C55" s="448">
        <v>212.63668423218772</v>
      </c>
      <c r="D55" s="448">
        <v>166.25194430816856</v>
      </c>
      <c r="E55" s="448">
        <v>91.253262288795412</v>
      </c>
      <c r="F55" s="448">
        <v>225.39981243622216</v>
      </c>
      <c r="G55" s="448">
        <v>155.0653764064734</v>
      </c>
      <c r="H55" s="448">
        <v>61.507360919172648</v>
      </c>
    </row>
    <row r="56" spans="2:8">
      <c r="B56" s="1041" t="s">
        <v>241</v>
      </c>
      <c r="C56" s="448">
        <v>229.54066412348979</v>
      </c>
      <c r="D56" s="448">
        <v>166.06698036377782</v>
      </c>
      <c r="E56" s="448">
        <v>95.631388591132591</v>
      </c>
      <c r="F56" s="448">
        <v>234.52681459692388</v>
      </c>
      <c r="G56" s="448">
        <v>170.27832952945366</v>
      </c>
      <c r="H56" s="448">
        <v>62.052192394940555</v>
      </c>
    </row>
    <row r="57" spans="2:8">
      <c r="B57" s="1041" t="s">
        <v>250</v>
      </c>
      <c r="C57" s="448">
        <v>213.65771223700324</v>
      </c>
      <c r="D57" s="448">
        <v>156.74462741713938</v>
      </c>
      <c r="E57" s="448">
        <v>92.715690728741436</v>
      </c>
      <c r="F57" s="448">
        <v>239.54501887468501</v>
      </c>
      <c r="G57" s="448">
        <v>173.35711285130046</v>
      </c>
      <c r="H57" s="448">
        <v>56.933314609599769</v>
      </c>
    </row>
    <row r="58" spans="2:8">
      <c r="B58" s="1041" t="s">
        <v>259</v>
      </c>
      <c r="C58" s="448">
        <v>211.6615813957583</v>
      </c>
      <c r="D58" s="448">
        <v>158.61569234311648</v>
      </c>
      <c r="E58" s="448">
        <v>91.334012360812409</v>
      </c>
      <c r="F58" s="448">
        <v>242.20309569120371</v>
      </c>
      <c r="G58" s="448">
        <v>153.59358310932109</v>
      </c>
      <c r="H58" s="448">
        <v>58.69629602326588</v>
      </c>
    </row>
    <row r="59" spans="2:8">
      <c r="B59" s="1041" t="s">
        <v>268</v>
      </c>
      <c r="C59" s="448">
        <v>216.8751203282381</v>
      </c>
      <c r="D59" s="448">
        <v>168.82541239978289</v>
      </c>
      <c r="E59" s="448">
        <v>90.179454439518423</v>
      </c>
      <c r="F59" s="448">
        <v>249.07525391638251</v>
      </c>
      <c r="G59" s="448">
        <v>137.36603781776702</v>
      </c>
      <c r="H59" s="448">
        <v>62.98566593625813</v>
      </c>
    </row>
    <row r="60" spans="2:8">
      <c r="B60" s="1041" t="s">
        <v>401</v>
      </c>
      <c r="C60" s="448">
        <v>205.13892363436818</v>
      </c>
      <c r="D60" s="448">
        <v>157.45948803371022</v>
      </c>
      <c r="E60" s="448">
        <v>84.963041625330106</v>
      </c>
      <c r="F60" s="448">
        <v>278.5731106254467</v>
      </c>
      <c r="G60" s="448">
        <v>150.24140574815058</v>
      </c>
      <c r="H60" s="448">
        <v>57.795493221558537</v>
      </c>
    </row>
    <row r="61" spans="2:8">
      <c r="B61" s="1041" t="s">
        <v>276</v>
      </c>
      <c r="C61" s="448">
        <v>209.88143089912828</v>
      </c>
      <c r="D61" s="448">
        <v>145.20274911950801</v>
      </c>
      <c r="E61" s="448">
        <v>81.896236104530402</v>
      </c>
      <c r="F61" s="448">
        <v>280.6511600422802</v>
      </c>
      <c r="G61" s="448">
        <v>144.05734964180019</v>
      </c>
      <c r="H61" s="448">
        <v>54.513140530791894</v>
      </c>
    </row>
    <row r="1240" spans="3:8">
      <c r="C1240" s="445">
        <v>39539</v>
      </c>
      <c r="D1240" s="445">
        <v>39569</v>
      </c>
      <c r="E1240" s="445">
        <v>39600</v>
      </c>
      <c r="F1240" s="445">
        <v>39630</v>
      </c>
      <c r="G1240" s="445">
        <v>39661</v>
      </c>
      <c r="H1240" s="445">
        <v>39692</v>
      </c>
    </row>
  </sheetData>
  <phoneticPr fontId="40" type="noConversion"/>
  <hyperlinks>
    <hyperlink ref="J25" location="Мазмұны!B12" display="мазмұнға"/>
  </hyperlinks>
  <pageMargins left="0.75" right="0.75" top="1" bottom="1" header="0.5" footer="0.5"/>
  <headerFooter alignWithMargin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1">
    <tabColor indexed="9"/>
    <pageSetUpPr fitToPage="1"/>
  </sheetPr>
  <dimension ref="A2:J33"/>
  <sheetViews>
    <sheetView topLeftCell="A10" workbookViewId="0">
      <selection activeCell="B33" sqref="B33"/>
    </sheetView>
  </sheetViews>
  <sheetFormatPr defaultRowHeight="12.75"/>
  <cols>
    <col min="1" max="1" width="9.140625" style="26"/>
    <col min="2" max="2" width="24" style="26" customWidth="1"/>
    <col min="3" max="3" width="13.85546875" style="26" customWidth="1"/>
    <col min="4" max="4" width="12.28515625" style="26" customWidth="1"/>
    <col min="5" max="5" width="11.85546875" style="26" customWidth="1"/>
    <col min="6" max="6" width="12.42578125" style="26" customWidth="1"/>
    <col min="7" max="7" width="10.5703125" style="26" customWidth="1"/>
    <col min="8" max="8" width="10.7109375" style="26" customWidth="1"/>
    <col min="9" max="9" width="11.42578125" style="26" customWidth="1"/>
    <col min="10" max="10" width="13" style="26" customWidth="1"/>
    <col min="11" max="11" width="12.7109375" style="26" customWidth="1"/>
    <col min="12" max="16384" width="9.140625" style="26"/>
  </cols>
  <sheetData>
    <row r="2" spans="1:10">
      <c r="A2" s="1053" t="s">
        <v>161</v>
      </c>
      <c r="B2" s="53" t="s">
        <v>864</v>
      </c>
    </row>
    <row r="3" spans="1:10">
      <c r="J3" s="83" t="s">
        <v>1213</v>
      </c>
    </row>
    <row r="4" spans="1:10">
      <c r="B4" s="104" t="s">
        <v>36</v>
      </c>
      <c r="C4" s="650" t="s">
        <v>154</v>
      </c>
      <c r="D4" s="650" t="s">
        <v>155</v>
      </c>
      <c r="E4" s="650" t="s">
        <v>156</v>
      </c>
      <c r="F4" s="650" t="s">
        <v>157</v>
      </c>
      <c r="G4" s="650" t="s">
        <v>158</v>
      </c>
      <c r="H4" s="650" t="s">
        <v>642</v>
      </c>
      <c r="I4" s="650" t="s">
        <v>641</v>
      </c>
      <c r="J4" s="650" t="s">
        <v>159</v>
      </c>
    </row>
    <row r="5" spans="1:10">
      <c r="B5" s="56" t="s">
        <v>1214</v>
      </c>
      <c r="C5" s="99">
        <v>100678852</v>
      </c>
      <c r="D5" s="99">
        <v>226986717</v>
      </c>
      <c r="E5" s="99">
        <v>423245485</v>
      </c>
      <c r="F5" s="99">
        <v>201755193.42938</v>
      </c>
      <c r="G5" s="99">
        <v>181648122</v>
      </c>
      <c r="H5" s="99">
        <v>204442671</v>
      </c>
      <c r="I5" s="99">
        <v>227005627</v>
      </c>
      <c r="J5" s="99">
        <v>252999817</v>
      </c>
    </row>
    <row r="6" spans="1:10">
      <c r="B6" s="56" t="s">
        <v>1215</v>
      </c>
      <c r="C6" s="99">
        <v>2156799</v>
      </c>
      <c r="D6" s="99">
        <v>6676557</v>
      </c>
      <c r="E6" s="99">
        <v>5305027</v>
      </c>
      <c r="F6" s="99">
        <v>18172955.25</v>
      </c>
      <c r="G6" s="99">
        <v>36992362</v>
      </c>
      <c r="H6" s="99">
        <v>43511809</v>
      </c>
      <c r="I6" s="99">
        <v>45169553</v>
      </c>
      <c r="J6" s="99">
        <v>51725283</v>
      </c>
    </row>
    <row r="7" spans="1:10" ht="38.25">
      <c r="B7" s="807" t="s">
        <v>1216</v>
      </c>
      <c r="C7" s="370">
        <v>1.8139522422792291</v>
      </c>
      <c r="D7" s="370">
        <v>4.5517779105996885</v>
      </c>
      <c r="E7" s="370">
        <v>6.0791113214339418</v>
      </c>
      <c r="F7" s="370">
        <v>0.45994050529673586</v>
      </c>
      <c r="G7" s="370">
        <v>0.86235398418179698</v>
      </c>
      <c r="H7" s="370">
        <v>0.81732594569496808</v>
      </c>
      <c r="I7" s="370">
        <v>0.86660562896757554</v>
      </c>
      <c r="J7" s="370">
        <v>0.75853183856039708</v>
      </c>
    </row>
    <row r="8" spans="1:10">
      <c r="B8" s="79"/>
      <c r="C8" s="502"/>
      <c r="D8" s="502"/>
      <c r="E8" s="502"/>
      <c r="F8" s="502"/>
      <c r="G8" s="502"/>
      <c r="H8" s="502"/>
      <c r="I8" s="502"/>
      <c r="J8" s="502"/>
    </row>
    <row r="9" spans="1:10">
      <c r="B9" s="79"/>
      <c r="C9" s="502"/>
      <c r="D9" s="502"/>
      <c r="E9" s="502"/>
      <c r="F9" s="502"/>
      <c r="G9" s="502"/>
      <c r="H9" s="502"/>
      <c r="I9" s="502"/>
      <c r="J9" s="502"/>
    </row>
    <row r="10" spans="1:10">
      <c r="B10" s="53" t="s">
        <v>864</v>
      </c>
    </row>
    <row r="31" spans="2:2">
      <c r="B31" s="57" t="s">
        <v>479</v>
      </c>
    </row>
    <row r="33" spans="2:2">
      <c r="B33" s="211" t="s">
        <v>40</v>
      </c>
    </row>
  </sheetData>
  <phoneticPr fontId="0" type="noConversion"/>
  <hyperlinks>
    <hyperlink ref="B33" location="Мазмұны!B123" display="мазмұнға"/>
  </hyperlinks>
  <pageMargins left="0" right="0" top="0.98425196850393704" bottom="0.98425196850393704" header="0.51181102362204722" footer="0.51181102362204722"/>
  <pageSetup paperSize="9"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2">
    <tabColor indexed="9"/>
  </sheetPr>
  <dimension ref="A2:I29"/>
  <sheetViews>
    <sheetView workbookViewId="0">
      <selection activeCell="B29" sqref="B29"/>
    </sheetView>
  </sheetViews>
  <sheetFormatPr defaultRowHeight="12.75"/>
  <cols>
    <col min="1" max="1" width="8.85546875" style="26" bestFit="1" customWidth="1"/>
    <col min="2" max="2" width="26.42578125" style="26" customWidth="1"/>
    <col min="3" max="3" width="13.7109375" style="26" customWidth="1"/>
    <col min="4" max="4" width="13.140625" style="26" customWidth="1"/>
    <col min="5" max="5" width="13.7109375" style="26" customWidth="1"/>
    <col min="6" max="6" width="11.42578125" style="26" customWidth="1"/>
    <col min="7" max="7" width="11.7109375" style="26" customWidth="1"/>
    <col min="8" max="8" width="14.42578125" style="26" customWidth="1"/>
    <col min="9" max="9" width="12" style="26" customWidth="1"/>
    <col min="10" max="16384" width="9.140625" style="26"/>
  </cols>
  <sheetData>
    <row r="2" spans="1:9">
      <c r="A2" s="1051" t="s">
        <v>161</v>
      </c>
      <c r="B2" s="53" t="s">
        <v>779</v>
      </c>
    </row>
    <row r="3" spans="1:9">
      <c r="B3" s="80"/>
      <c r="C3" s="649"/>
      <c r="E3" s="83" t="s">
        <v>1213</v>
      </c>
      <c r="F3" s="645"/>
      <c r="G3" s="645"/>
      <c r="H3" s="645"/>
      <c r="I3" s="645"/>
    </row>
    <row r="4" spans="1:9">
      <c r="B4" s="54"/>
      <c r="C4" s="650" t="s">
        <v>1292</v>
      </c>
      <c r="D4" s="650" t="s">
        <v>728</v>
      </c>
      <c r="E4" s="650" t="s">
        <v>731</v>
      </c>
      <c r="F4" s="651"/>
      <c r="G4" s="651"/>
      <c r="H4" s="651"/>
      <c r="I4" s="651"/>
    </row>
    <row r="5" spans="1:9">
      <c r="B5" s="653" t="s">
        <v>1217</v>
      </c>
      <c r="C5" s="654">
        <v>22979383</v>
      </c>
      <c r="D5" s="654">
        <v>19464533</v>
      </c>
      <c r="E5" s="655">
        <v>24667947</v>
      </c>
      <c r="F5" s="651"/>
      <c r="G5" s="651"/>
      <c r="H5" s="651"/>
      <c r="I5" s="651"/>
    </row>
    <row r="6" spans="1:9" ht="25.5">
      <c r="B6" s="74" t="s">
        <v>1218</v>
      </c>
      <c r="C6" s="647">
        <v>155478430</v>
      </c>
      <c r="D6" s="646">
        <v>139983531</v>
      </c>
      <c r="E6" s="655">
        <v>194711005</v>
      </c>
      <c r="F6" s="651"/>
      <c r="G6" s="651"/>
      <c r="H6" s="651"/>
      <c r="I6" s="651"/>
    </row>
    <row r="7" spans="1:9">
      <c r="B7" s="74" t="s">
        <v>1219</v>
      </c>
      <c r="C7" s="647">
        <v>23297380</v>
      </c>
      <c r="D7" s="646">
        <v>22200058</v>
      </c>
      <c r="E7" s="656">
        <v>33620865</v>
      </c>
      <c r="F7" s="651"/>
      <c r="G7" s="651"/>
      <c r="H7" s="648"/>
      <c r="I7" s="648"/>
    </row>
    <row r="8" spans="1:9">
      <c r="B8" s="56" t="s">
        <v>540</v>
      </c>
      <c r="C8" s="99">
        <f>SUM(C5:C7)</f>
        <v>201755193</v>
      </c>
      <c r="D8" s="99">
        <f>SUM(D5:D7)</f>
        <v>181648122</v>
      </c>
      <c r="E8" s="99">
        <f>SUM(E5:E7)</f>
        <v>252999817</v>
      </c>
      <c r="F8" s="651"/>
      <c r="G8" s="651"/>
    </row>
    <row r="9" spans="1:9">
      <c r="B9" s="80"/>
      <c r="C9" s="502"/>
      <c r="D9" s="502"/>
    </row>
    <row r="10" spans="1:9">
      <c r="B10" s="80"/>
      <c r="C10" s="502"/>
      <c r="D10" s="502"/>
    </row>
    <row r="11" spans="1:9">
      <c r="B11" s="53" t="s">
        <v>779</v>
      </c>
      <c r="F11" s="98"/>
      <c r="G11" s="98"/>
      <c r="H11" s="98"/>
    </row>
    <row r="12" spans="1:9">
      <c r="D12" s="652"/>
    </row>
    <row r="13" spans="1:9">
      <c r="D13" s="652"/>
    </row>
    <row r="14" spans="1:9">
      <c r="D14" s="652"/>
    </row>
    <row r="15" spans="1:9">
      <c r="D15" s="652"/>
    </row>
    <row r="27" spans="2:2">
      <c r="B27" s="57" t="s">
        <v>479</v>
      </c>
    </row>
    <row r="29" spans="2:2">
      <c r="B29" s="211" t="s">
        <v>40</v>
      </c>
    </row>
  </sheetData>
  <phoneticPr fontId="40" type="noConversion"/>
  <hyperlinks>
    <hyperlink ref="B29" location="Мазмұны!B124" display="мазмұнға"/>
  </hyperlinks>
  <pageMargins left="0.75" right="0.75" top="1" bottom="1" header="0.5" footer="0.5"/>
  <pageSetup paperSize="9" orientation="portrait" verticalDpi="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3">
    <tabColor indexed="9"/>
  </sheetPr>
  <dimension ref="A2:G37"/>
  <sheetViews>
    <sheetView topLeftCell="A10" workbookViewId="0">
      <selection activeCell="B37" sqref="B37"/>
    </sheetView>
  </sheetViews>
  <sheetFormatPr defaultRowHeight="12.75"/>
  <cols>
    <col min="1" max="1" width="9.140625" style="26"/>
    <col min="2" max="3" width="18.7109375" style="26" customWidth="1"/>
    <col min="4" max="4" width="15.7109375" style="26" customWidth="1"/>
    <col min="5" max="5" width="16.140625" style="26" customWidth="1"/>
    <col min="6" max="6" width="12.28515625" style="26" customWidth="1"/>
    <col min="7" max="16384" width="9.140625" style="26"/>
  </cols>
  <sheetData>
    <row r="2" spans="1:7" ht="12.75" customHeight="1">
      <c r="A2" s="1051" t="s">
        <v>161</v>
      </c>
      <c r="B2" s="53" t="s">
        <v>780</v>
      </c>
      <c r="C2" s="644"/>
      <c r="D2" s="863"/>
      <c r="E2" s="863"/>
    </row>
    <row r="3" spans="1:7">
      <c r="F3" s="83" t="s">
        <v>1213</v>
      </c>
    </row>
    <row r="4" spans="1:7">
      <c r="B4" s="54"/>
      <c r="C4" s="82">
        <v>40452</v>
      </c>
      <c r="D4" s="82">
        <v>40452</v>
      </c>
      <c r="E4" s="82">
        <v>40817</v>
      </c>
      <c r="F4" s="82">
        <v>40817</v>
      </c>
    </row>
    <row r="5" spans="1:7">
      <c r="B5" s="74" t="s">
        <v>1220</v>
      </c>
      <c r="C5" s="657">
        <f>D5/$D$8*100</f>
        <v>67.353224449383717</v>
      </c>
      <c r="D5" s="99">
        <v>137023581</v>
      </c>
      <c r="E5" s="657">
        <f>F5/$F$8*100</f>
        <v>58.342986074175698</v>
      </c>
      <c r="F5" s="99">
        <v>147607648</v>
      </c>
      <c r="G5" s="659"/>
    </row>
    <row r="6" spans="1:7">
      <c r="B6" s="74" t="s">
        <v>1221</v>
      </c>
      <c r="C6" s="657">
        <f>D6/$D$8*100</f>
        <v>21.639589456107139</v>
      </c>
      <c r="D6" s="99">
        <v>44023639</v>
      </c>
      <c r="E6" s="657">
        <f>F6/$F$8*100</f>
        <v>28.954113828469687</v>
      </c>
      <c r="F6" s="99">
        <v>73253855</v>
      </c>
      <c r="G6" s="659"/>
    </row>
    <row r="7" spans="1:7">
      <c r="B7" s="74" t="s">
        <v>1222</v>
      </c>
      <c r="C7" s="657">
        <f>D7/$D$8*100</f>
        <v>11.007186094509146</v>
      </c>
      <c r="D7" s="99">
        <v>22393049</v>
      </c>
      <c r="E7" s="657">
        <f>F7/$F$8*100</f>
        <v>12.702900097354616</v>
      </c>
      <c r="F7" s="99">
        <v>32138314</v>
      </c>
      <c r="G7" s="659"/>
    </row>
    <row r="8" spans="1:7">
      <c r="B8" s="100" t="s">
        <v>1381</v>
      </c>
      <c r="C8" s="657">
        <f>D8/$D$8*100</f>
        <v>100</v>
      </c>
      <c r="D8" s="101">
        <v>203440269</v>
      </c>
      <c r="E8" s="657">
        <f>F8/$F$8*100</f>
        <v>100</v>
      </c>
      <c r="F8" s="101">
        <v>252999817</v>
      </c>
      <c r="G8" s="658"/>
    </row>
    <row r="9" spans="1:7">
      <c r="D9" s="28"/>
      <c r="E9" s="98"/>
    </row>
    <row r="10" spans="1:7">
      <c r="D10" s="28"/>
      <c r="E10" s="98"/>
    </row>
    <row r="11" spans="1:7">
      <c r="B11" s="53" t="s">
        <v>780</v>
      </c>
    </row>
    <row r="35" spans="2:2">
      <c r="B35" s="57" t="s">
        <v>479</v>
      </c>
    </row>
    <row r="37" spans="2:2">
      <c r="B37" s="211" t="s">
        <v>40</v>
      </c>
    </row>
  </sheetData>
  <phoneticPr fontId="40" type="noConversion"/>
  <hyperlinks>
    <hyperlink ref="B37" location="Мазмұны!B125" display="мазмұнға"/>
  </hyperlinks>
  <pageMargins left="0.75" right="0.75" top="1" bottom="1" header="0.5" footer="0.5"/>
  <headerFooter alignWithMargin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4">
    <tabColor indexed="9"/>
  </sheetPr>
  <dimension ref="A2:AG28"/>
  <sheetViews>
    <sheetView workbookViewId="0">
      <selection activeCell="R16" sqref="R16"/>
    </sheetView>
  </sheetViews>
  <sheetFormatPr defaultRowHeight="12.75"/>
  <cols>
    <col min="1" max="1" width="9.140625" style="26"/>
    <col min="2" max="2" width="23.7109375" style="26" customWidth="1"/>
    <col min="3" max="3" width="11.140625" style="26" customWidth="1"/>
    <col min="4" max="4" width="10.7109375" style="26" customWidth="1"/>
    <col min="5" max="5" width="10.42578125" style="26" hidden="1" customWidth="1"/>
    <col min="6" max="6" width="11" style="26" hidden="1" customWidth="1"/>
    <col min="7" max="7" width="11.85546875" style="26" hidden="1" customWidth="1"/>
    <col min="8" max="8" width="10.7109375" style="26" customWidth="1"/>
    <col min="9" max="9" width="10.7109375" style="26" hidden="1" customWidth="1"/>
    <col min="10" max="10" width="10.42578125" style="26" hidden="1" customWidth="1"/>
    <col min="11" max="11" width="12.140625" style="26" hidden="1" customWidth="1"/>
    <col min="12" max="12" width="11.140625" style="26" customWidth="1"/>
    <col min="13" max="13" width="10.42578125" style="26" hidden="1" customWidth="1"/>
    <col min="14" max="14" width="11" style="26" hidden="1" customWidth="1"/>
    <col min="15" max="15" width="11.5703125" style="26" hidden="1" customWidth="1"/>
    <col min="16" max="16" width="10.42578125" style="26" customWidth="1"/>
    <col min="17" max="17" width="11.42578125" style="26" customWidth="1"/>
    <col min="18" max="18" width="11.7109375" style="26" customWidth="1"/>
    <col min="19" max="19" width="11.85546875" style="26" customWidth="1"/>
    <col min="20" max="16384" width="9.140625" style="26"/>
  </cols>
  <sheetData>
    <row r="2" spans="1:33" ht="12.75" customHeight="1">
      <c r="A2" s="1051" t="s">
        <v>161</v>
      </c>
      <c r="B2" s="53" t="s">
        <v>781</v>
      </c>
      <c r="C2" s="863"/>
      <c r="D2" s="863"/>
      <c r="E2" s="863"/>
      <c r="F2" s="863"/>
      <c r="G2" s="863"/>
      <c r="H2" s="863"/>
      <c r="I2" s="863"/>
      <c r="J2" s="863"/>
      <c r="K2" s="863"/>
      <c r="L2" s="613"/>
      <c r="M2" s="613"/>
      <c r="N2" s="613"/>
      <c r="O2" s="613"/>
      <c r="P2" s="613"/>
      <c r="Q2" s="613"/>
      <c r="R2" s="121"/>
      <c r="S2" s="121"/>
    </row>
    <row r="3" spans="1:33">
      <c r="E3" s="98"/>
      <c r="F3" s="98"/>
      <c r="G3" s="98"/>
      <c r="S3" s="83"/>
    </row>
    <row r="4" spans="1:33">
      <c r="B4" s="54"/>
      <c r="C4" s="230" t="s">
        <v>210</v>
      </c>
      <c r="D4" s="230" t="s">
        <v>211</v>
      </c>
      <c r="E4" s="661">
        <v>39539</v>
      </c>
      <c r="F4" s="661">
        <v>39630</v>
      </c>
      <c r="G4" s="661">
        <v>39722</v>
      </c>
      <c r="H4" s="230" t="s">
        <v>212</v>
      </c>
      <c r="I4" s="371">
        <v>39904</v>
      </c>
      <c r="J4" s="371">
        <v>39995</v>
      </c>
      <c r="K4" s="371">
        <v>40087</v>
      </c>
      <c r="L4" s="230" t="s">
        <v>213</v>
      </c>
      <c r="M4" s="371">
        <v>40269</v>
      </c>
      <c r="N4" s="371">
        <v>40360</v>
      </c>
      <c r="O4" s="371">
        <v>40452</v>
      </c>
      <c r="P4" s="230" t="s">
        <v>214</v>
      </c>
      <c r="Q4" s="230" t="s">
        <v>241</v>
      </c>
      <c r="R4" s="230" t="s">
        <v>268</v>
      </c>
      <c r="S4" s="230" t="s">
        <v>284</v>
      </c>
    </row>
    <row r="5" spans="1:33">
      <c r="B5" s="56" t="s">
        <v>1223</v>
      </c>
      <c r="C5" s="660">
        <v>0.23992683094731476</v>
      </c>
      <c r="D5" s="660">
        <v>0.11629135942083768</v>
      </c>
      <c r="E5" s="660">
        <v>7.9988946528735498E-3</v>
      </c>
      <c r="F5" s="660">
        <v>0.82827242590754457</v>
      </c>
      <c r="G5" s="660" t="e">
        <v>#DIV/0!</v>
      </c>
      <c r="H5" s="660">
        <v>4.7149653303887935E-2</v>
      </c>
      <c r="I5" s="660">
        <v>-7.1094991664653093E-2</v>
      </c>
      <c r="J5" s="660" t="e">
        <v>#DIV/0!</v>
      </c>
      <c r="K5" s="660" t="e">
        <v>#DIV/0!</v>
      </c>
      <c r="L5" s="660">
        <v>-4.8484823410591016E-2</v>
      </c>
      <c r="M5" s="660" t="e">
        <v>#DIV/0!</v>
      </c>
      <c r="N5" s="660" t="e">
        <v>#DIV/0!</v>
      </c>
      <c r="O5" s="660" t="e">
        <v>#DIV/0!</v>
      </c>
      <c r="P5" s="660">
        <v>2.4803095200736865E-2</v>
      </c>
      <c r="Q5" s="660">
        <v>-1.3082603727118577E-2</v>
      </c>
      <c r="R5" s="660">
        <v>-4.6982883020049299E-3</v>
      </c>
      <c r="S5" s="660">
        <v>-1.8511702286584181E-2</v>
      </c>
    </row>
    <row r="6" spans="1:33">
      <c r="B6" s="56" t="s">
        <v>1224</v>
      </c>
      <c r="C6" s="660">
        <v>0.15466440292300362</v>
      </c>
      <c r="D6" s="660">
        <v>9.5344671478078055E-2</v>
      </c>
      <c r="E6" s="660">
        <v>2.7191373544006036E-2</v>
      </c>
      <c r="F6" s="660">
        <v>8.2453148262819895E-2</v>
      </c>
      <c r="G6" s="660">
        <v>9.7642394713679206E-2</v>
      </c>
      <c r="H6" s="660">
        <v>4.0489261742996739E-2</v>
      </c>
      <c r="I6" s="660">
        <v>-3.1416900799079113E-2</v>
      </c>
      <c r="J6" s="660">
        <v>-1.1019234945272943E-2</v>
      </c>
      <c r="K6" s="660">
        <v>-6.5717171736762621E-3</v>
      </c>
      <c r="L6" s="660">
        <v>-1.52746869463408E-2</v>
      </c>
      <c r="M6" s="660">
        <v>6.728432477440806E-3</v>
      </c>
      <c r="N6" s="660">
        <v>-9.6201770649595869E-3</v>
      </c>
      <c r="O6" s="660">
        <v>-8.2835950034634582E-3</v>
      </c>
      <c r="P6" s="660">
        <v>1.1484952993935182E-2</v>
      </c>
      <c r="Q6" s="660">
        <v>-5.8837829772636985E-3</v>
      </c>
      <c r="R6" s="660">
        <v>-2.1812658366845154E-3</v>
      </c>
      <c r="S6" s="660">
        <v>-7.9849083550403623E-3</v>
      </c>
    </row>
    <row r="7" spans="1:33">
      <c r="B7" s="79"/>
      <c r="C7" s="662"/>
      <c r="D7" s="662"/>
      <c r="E7" s="662"/>
      <c r="F7" s="662"/>
      <c r="G7" s="662"/>
      <c r="H7" s="662"/>
      <c r="I7" s="662"/>
      <c r="J7" s="662"/>
      <c r="K7" s="662"/>
      <c r="L7" s="662"/>
      <c r="M7" s="662"/>
      <c r="N7" s="662"/>
      <c r="O7" s="662"/>
      <c r="P7" s="662"/>
      <c r="Q7" s="662"/>
      <c r="R7" s="662"/>
      <c r="S7" s="662"/>
    </row>
    <row r="9" spans="1:33">
      <c r="B9" s="53" t="s">
        <v>781</v>
      </c>
      <c r="C9" s="12"/>
      <c r="D9" s="12"/>
      <c r="E9" s="12"/>
      <c r="F9" s="12"/>
      <c r="G9" s="12"/>
      <c r="H9" s="12"/>
      <c r="I9" s="12"/>
      <c r="J9" s="12"/>
      <c r="K9" s="12"/>
    </row>
    <row r="10" spans="1:33">
      <c r="B10" s="12"/>
      <c r="C10" s="102"/>
      <c r="D10" s="102"/>
      <c r="E10" s="102"/>
      <c r="F10" s="102"/>
      <c r="G10" s="102"/>
      <c r="H10" s="102"/>
      <c r="I10" s="102"/>
      <c r="J10" s="102"/>
      <c r="K10" s="102"/>
      <c r="L10" s="102"/>
    </row>
    <row r="11" spans="1:33">
      <c r="B11" s="12"/>
      <c r="C11" s="12"/>
      <c r="D11" s="12"/>
      <c r="E11" s="12"/>
      <c r="F11" s="12"/>
      <c r="G11" s="12"/>
      <c r="H11" s="12"/>
      <c r="I11" s="12"/>
      <c r="J11" s="12"/>
      <c r="K11" s="12"/>
    </row>
    <row r="12" spans="1:33">
      <c r="B12" s="12"/>
      <c r="C12" s="12"/>
      <c r="D12" s="12"/>
      <c r="E12" s="12"/>
      <c r="F12" s="12"/>
      <c r="G12" s="12"/>
      <c r="H12" s="12"/>
      <c r="I12" s="12"/>
      <c r="J12" s="12"/>
      <c r="K12" s="12"/>
    </row>
    <row r="13" spans="1:33">
      <c r="B13" s="12"/>
      <c r="C13" s="12"/>
      <c r="D13" s="12"/>
      <c r="E13" s="12"/>
      <c r="F13" s="12"/>
      <c r="G13" s="12"/>
      <c r="H13" s="12"/>
      <c r="I13" s="12"/>
      <c r="J13" s="12"/>
      <c r="K13" s="12"/>
    </row>
    <row r="14" spans="1:33">
      <c r="B14" s="12"/>
      <c r="C14" s="12"/>
      <c r="D14" s="12"/>
      <c r="E14" s="12"/>
      <c r="F14" s="12"/>
      <c r="G14" s="12"/>
      <c r="H14" s="12"/>
      <c r="I14" s="12"/>
      <c r="J14" s="12"/>
      <c r="K14" s="12"/>
      <c r="Q14" s="1039"/>
      <c r="R14" s="1039"/>
      <c r="S14" s="1039"/>
      <c r="T14" s="1039"/>
      <c r="U14" s="1039"/>
      <c r="V14" s="1039"/>
      <c r="W14" s="1039"/>
      <c r="X14" s="1039"/>
      <c r="Y14" s="1039"/>
      <c r="Z14" s="1039"/>
      <c r="AA14" s="1039"/>
      <c r="AB14" s="1039"/>
      <c r="AC14" s="1039"/>
      <c r="AD14" s="1039"/>
      <c r="AE14" s="1039"/>
      <c r="AF14" s="1039"/>
      <c r="AG14" s="1039"/>
    </row>
    <row r="26" spans="2:2">
      <c r="B26" s="57" t="s">
        <v>514</v>
      </c>
    </row>
    <row r="28" spans="2:2">
      <c r="B28" s="211" t="s">
        <v>40</v>
      </c>
    </row>
  </sheetData>
  <phoneticPr fontId="40" type="noConversion"/>
  <hyperlinks>
    <hyperlink ref="B28" location="Мазмұны!B126" display="мазмұнға"/>
  </hyperlinks>
  <pageMargins left="0.75" right="0.75" top="1" bottom="1" header="0.5" footer="0.5"/>
  <headerFooter alignWithMargins="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5">
    <tabColor indexed="9"/>
  </sheetPr>
  <dimension ref="A2:R28"/>
  <sheetViews>
    <sheetView workbookViewId="0">
      <selection activeCell="B28" sqref="B28"/>
    </sheetView>
  </sheetViews>
  <sheetFormatPr defaultColWidth="8" defaultRowHeight="12.75"/>
  <cols>
    <col min="1" max="1" width="8.85546875" style="666" bestFit="1" customWidth="1"/>
    <col min="2" max="2" width="29.28515625" style="666" customWidth="1"/>
    <col min="3" max="3" width="8.7109375" style="666" bestFit="1" customWidth="1"/>
    <col min="4" max="10" width="8.5703125" style="666" customWidth="1"/>
    <col min="11" max="11" width="10.5703125" style="666" customWidth="1"/>
    <col min="12" max="18" width="10.140625" style="666" customWidth="1"/>
    <col min="19" max="19" width="9.7109375" style="666" customWidth="1"/>
    <col min="20" max="20" width="9.85546875" style="666" customWidth="1"/>
    <col min="21" max="16384" width="8" style="666"/>
  </cols>
  <sheetData>
    <row r="2" spans="1:18">
      <c r="A2" s="107" t="s">
        <v>161</v>
      </c>
      <c r="B2" s="665" t="s">
        <v>945</v>
      </c>
    </row>
    <row r="3" spans="1:18">
      <c r="A3" s="107"/>
      <c r="B3" s="665"/>
    </row>
    <row r="4" spans="1:18">
      <c r="B4" s="864"/>
      <c r="C4" s="865" t="s">
        <v>154</v>
      </c>
      <c r="D4" s="866">
        <v>39448</v>
      </c>
      <c r="E4" s="866">
        <v>39814</v>
      </c>
      <c r="F4" s="866">
        <v>40179</v>
      </c>
      <c r="G4" s="866">
        <v>40544</v>
      </c>
      <c r="H4" s="866">
        <v>40634</v>
      </c>
      <c r="I4" s="866">
        <v>40725</v>
      </c>
      <c r="J4" s="866">
        <v>40817</v>
      </c>
      <c r="K4" s="867"/>
      <c r="L4" s="664"/>
      <c r="M4" s="664"/>
      <c r="N4" s="664"/>
      <c r="O4" s="667"/>
      <c r="P4" s="667"/>
      <c r="Q4" s="667"/>
      <c r="R4" s="667"/>
    </row>
    <row r="5" spans="1:18">
      <c r="B5" s="868" t="s">
        <v>1381</v>
      </c>
      <c r="C5" s="869">
        <v>104.4</v>
      </c>
      <c r="D5" s="869">
        <v>180.4</v>
      </c>
      <c r="E5" s="869">
        <v>170.4</v>
      </c>
      <c r="F5" s="869">
        <v>68.400000000000006</v>
      </c>
      <c r="G5" s="869">
        <v>76.8</v>
      </c>
      <c r="H5" s="869">
        <v>75.400000000000006</v>
      </c>
      <c r="I5" s="869">
        <v>69</v>
      </c>
      <c r="J5" s="869">
        <v>60.6</v>
      </c>
      <c r="K5" s="667"/>
      <c r="L5" s="667"/>
      <c r="M5" s="668"/>
      <c r="N5" s="667"/>
      <c r="O5" s="667"/>
      <c r="P5" s="667"/>
      <c r="Q5" s="667"/>
      <c r="R5" s="667"/>
    </row>
    <row r="6" spans="1:18">
      <c r="B6" s="870" t="s">
        <v>1225</v>
      </c>
      <c r="C6" s="669">
        <v>193915</v>
      </c>
      <c r="D6" s="669">
        <v>997139</v>
      </c>
      <c r="E6" s="669">
        <v>1424502</v>
      </c>
      <c r="F6" s="669">
        <v>7327119</v>
      </c>
      <c r="G6" s="669">
        <v>6541634</v>
      </c>
      <c r="H6" s="669">
        <v>6536089</v>
      </c>
      <c r="I6" s="669">
        <v>6262963</v>
      </c>
      <c r="J6" s="669">
        <v>1420010</v>
      </c>
      <c r="K6" s="667"/>
    </row>
    <row r="7" spans="1:18">
      <c r="B7" s="663"/>
    </row>
    <row r="8" spans="1:18">
      <c r="B8" s="663"/>
    </row>
    <row r="9" spans="1:18">
      <c r="B9" s="665" t="s">
        <v>945</v>
      </c>
    </row>
    <row r="15" spans="1:18">
      <c r="B15" s="119"/>
    </row>
    <row r="16" spans="1:18">
      <c r="B16" s="107"/>
    </row>
    <row r="17" spans="2:2">
      <c r="B17" s="670"/>
    </row>
    <row r="26" spans="2:2">
      <c r="B26" s="57" t="s">
        <v>514</v>
      </c>
    </row>
    <row r="28" spans="2:2">
      <c r="B28" s="211" t="s">
        <v>40</v>
      </c>
    </row>
  </sheetData>
  <phoneticPr fontId="40" type="noConversion"/>
  <hyperlinks>
    <hyperlink ref="B28" location="Мазмұны!B127" display="мазмұнға"/>
  </hyperlinks>
  <pageMargins left="0.75" right="0.75" top="1" bottom="1" header="0.5" footer="0.5"/>
  <headerFooter alignWithMargin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6">
    <tabColor indexed="9"/>
  </sheetPr>
  <dimension ref="A1:M36"/>
  <sheetViews>
    <sheetView topLeftCell="A11" workbookViewId="0">
      <selection activeCell="B36" sqref="B36"/>
    </sheetView>
  </sheetViews>
  <sheetFormatPr defaultRowHeight="12.75"/>
  <cols>
    <col min="1" max="1" width="9.140625" style="107"/>
    <col min="2" max="2" width="24.28515625" style="107" customWidth="1"/>
    <col min="3" max="3" width="13.28515625" style="107" customWidth="1"/>
    <col min="4" max="4" width="18.140625" style="107" customWidth="1"/>
    <col min="5" max="5" width="19.5703125" style="107" bestFit="1" customWidth="1"/>
    <col min="6" max="6" width="15.28515625" style="107" customWidth="1"/>
    <col min="7" max="8" width="9.140625" style="107"/>
    <col min="9" max="9" width="12" style="107" customWidth="1"/>
    <col min="10" max="10" width="9.5703125" style="107" customWidth="1"/>
    <col min="11" max="16384" width="9.140625" style="107"/>
  </cols>
  <sheetData>
    <row r="1" spans="1:13">
      <c r="I1" s="1177"/>
      <c r="J1" s="1177"/>
      <c r="K1" s="1178"/>
      <c r="L1" s="108"/>
      <c r="M1" s="109"/>
    </row>
    <row r="2" spans="1:13">
      <c r="A2" s="107" t="s">
        <v>161</v>
      </c>
      <c r="B2" s="53" t="s">
        <v>865</v>
      </c>
      <c r="I2" s="109"/>
      <c r="J2" s="109"/>
      <c r="K2" s="109"/>
      <c r="L2" s="109"/>
      <c r="M2" s="109"/>
    </row>
    <row r="3" spans="1:13" ht="13.5" thickBot="1">
      <c r="B3" s="107" t="s">
        <v>460</v>
      </c>
      <c r="C3" s="111">
        <v>40452</v>
      </c>
      <c r="E3" s="107" t="s">
        <v>460</v>
      </c>
      <c r="F3" s="111">
        <v>40817</v>
      </c>
      <c r="M3" s="109"/>
    </row>
    <row r="4" spans="1:13">
      <c r="B4" s="112" t="s">
        <v>1226</v>
      </c>
      <c r="C4" s="671">
        <v>82.6</v>
      </c>
      <c r="E4" s="112" t="s">
        <v>1226</v>
      </c>
      <c r="F4" s="671">
        <v>89.4</v>
      </c>
      <c r="M4" s="109"/>
    </row>
    <row r="5" spans="1:13">
      <c r="B5" s="113" t="s">
        <v>1227</v>
      </c>
      <c r="C5" s="672">
        <v>8.9</v>
      </c>
      <c r="E5" s="113" t="s">
        <v>1227</v>
      </c>
      <c r="F5" s="672">
        <v>8.3000000000000007</v>
      </c>
      <c r="M5" s="109"/>
    </row>
    <row r="6" spans="1:13" ht="13.5" thickBot="1">
      <c r="B6" s="114" t="s">
        <v>1228</v>
      </c>
      <c r="C6" s="673">
        <v>8.5</v>
      </c>
      <c r="E6" s="114" t="s">
        <v>1228</v>
      </c>
      <c r="F6" s="673">
        <v>2.2999999999999998</v>
      </c>
      <c r="M6" s="109"/>
    </row>
    <row r="7" spans="1:13">
      <c r="F7" s="115"/>
      <c r="G7" s="115"/>
      <c r="M7" s="109"/>
    </row>
    <row r="8" spans="1:13">
      <c r="F8" s="115"/>
      <c r="G8" s="115"/>
      <c r="M8" s="109"/>
    </row>
    <row r="9" spans="1:13">
      <c r="B9" s="53" t="s">
        <v>865</v>
      </c>
      <c r="C9" s="116"/>
      <c r="D9" s="116"/>
      <c r="E9" s="116"/>
      <c r="F9" s="116"/>
      <c r="I9" s="117"/>
      <c r="J9" s="117"/>
      <c r="K9" s="117"/>
      <c r="L9" s="109"/>
      <c r="M9" s="109"/>
    </row>
    <row r="10" spans="1:13">
      <c r="I10" s="109"/>
      <c r="J10" s="109"/>
      <c r="K10" s="109"/>
      <c r="L10" s="109"/>
      <c r="M10" s="109"/>
    </row>
    <row r="11" spans="1:13">
      <c r="I11" s="118"/>
      <c r="J11" s="109"/>
      <c r="K11" s="109"/>
      <c r="L11" s="109"/>
      <c r="M11" s="109"/>
    </row>
    <row r="12" spans="1:13">
      <c r="I12" s="110"/>
    </row>
    <row r="13" spans="1:13">
      <c r="I13" s="110"/>
    </row>
    <row r="14" spans="1:13">
      <c r="I14" s="110"/>
    </row>
    <row r="15" spans="1:13">
      <c r="I15" s="110"/>
    </row>
    <row r="16" spans="1:13">
      <c r="I16" s="110"/>
    </row>
    <row r="17" spans="2:9">
      <c r="I17" s="110"/>
    </row>
    <row r="18" spans="2:9">
      <c r="I18" s="110"/>
    </row>
    <row r="19" spans="2:9">
      <c r="I19" s="110"/>
    </row>
    <row r="23" spans="2:9">
      <c r="B23" s="119"/>
    </row>
    <row r="34" spans="2:2">
      <c r="B34" s="57" t="s">
        <v>479</v>
      </c>
    </row>
    <row r="36" spans="2:2">
      <c r="B36" s="211" t="s">
        <v>40</v>
      </c>
    </row>
  </sheetData>
  <mergeCells count="1">
    <mergeCell ref="I1:K1"/>
  </mergeCells>
  <phoneticPr fontId="40" type="noConversion"/>
  <hyperlinks>
    <hyperlink ref="B36" location="Мазмұны!B128" display="мазмұнға"/>
  </hyperlinks>
  <pageMargins left="0.75" right="0.75" top="1" bottom="1" header="0.5" footer="0.5"/>
  <headerFooter alignWithMargins="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tabColor indexed="9"/>
  </sheetPr>
  <dimension ref="A2:S31"/>
  <sheetViews>
    <sheetView workbookViewId="0">
      <selection activeCell="B31" sqref="B31"/>
    </sheetView>
  </sheetViews>
  <sheetFormatPr defaultRowHeight="12.75"/>
  <cols>
    <col min="1" max="1" width="8.85546875" style="26" bestFit="1" customWidth="1"/>
    <col min="2" max="2" width="28.5703125" style="26" customWidth="1"/>
    <col min="3" max="3" width="11.140625" style="26" customWidth="1"/>
    <col min="4" max="4" width="11.42578125" style="26" customWidth="1"/>
    <col min="5" max="5" width="10.7109375" style="26" hidden="1" customWidth="1"/>
    <col min="6" max="6" width="10.5703125" style="26" hidden="1" customWidth="1"/>
    <col min="7" max="7" width="10.28515625" style="26" hidden="1" customWidth="1"/>
    <col min="8" max="8" width="12.5703125" style="26" customWidth="1"/>
    <col min="9" max="9" width="10.5703125" style="26" hidden="1" customWidth="1"/>
    <col min="10" max="10" width="11.7109375" style="26" hidden="1" customWidth="1"/>
    <col min="11" max="11" width="12" style="26" hidden="1" customWidth="1"/>
    <col min="12" max="12" width="11.140625" style="26" customWidth="1"/>
    <col min="13" max="13" width="10.42578125" style="26" hidden="1" customWidth="1"/>
    <col min="14" max="14" width="9.85546875" style="26" hidden="1" customWidth="1"/>
    <col min="15" max="15" width="10" style="26" hidden="1" customWidth="1"/>
    <col min="16" max="16" width="11.140625" style="26" customWidth="1"/>
    <col min="17" max="17" width="11.7109375" style="26" customWidth="1"/>
    <col min="18" max="18" width="10.85546875" style="26" customWidth="1"/>
    <col min="19" max="19" width="11.7109375" style="26" customWidth="1"/>
    <col min="20" max="16384" width="9.140625" style="26"/>
  </cols>
  <sheetData>
    <row r="2" spans="1:19">
      <c r="A2" s="107" t="s">
        <v>161</v>
      </c>
      <c r="B2" s="53" t="s">
        <v>782</v>
      </c>
    </row>
    <row r="3" spans="1:19">
      <c r="A3" s="107"/>
      <c r="B3" s="53"/>
    </row>
    <row r="4" spans="1:19">
      <c r="B4" s="683"/>
      <c r="C4" s="1040">
        <v>39083</v>
      </c>
      <c r="D4" s="1040">
        <v>39448</v>
      </c>
      <c r="E4" s="1040">
        <v>39539</v>
      </c>
      <c r="F4" s="1040">
        <v>39630</v>
      </c>
      <c r="G4" s="1040">
        <v>39722</v>
      </c>
      <c r="H4" s="1040">
        <v>39814</v>
      </c>
      <c r="I4" s="1040">
        <v>39904</v>
      </c>
      <c r="J4" s="1040">
        <v>39995</v>
      </c>
      <c r="K4" s="1040">
        <v>40087</v>
      </c>
      <c r="L4" s="1040">
        <v>40179</v>
      </c>
      <c r="M4" s="1040">
        <v>40269</v>
      </c>
      <c r="N4" s="1040">
        <v>40360</v>
      </c>
      <c r="O4" s="1040">
        <v>40452</v>
      </c>
      <c r="P4" s="1040">
        <v>40544</v>
      </c>
      <c r="Q4" s="1040">
        <v>40634</v>
      </c>
      <c r="R4" s="1040">
        <v>40725</v>
      </c>
      <c r="S4" s="1040">
        <v>40817</v>
      </c>
    </row>
    <row r="5" spans="1:19" ht="25.5">
      <c r="B5" s="680" t="s">
        <v>1229</v>
      </c>
      <c r="C5" s="679" t="s">
        <v>644</v>
      </c>
      <c r="D5" s="681">
        <v>3913763.5</v>
      </c>
      <c r="E5" s="681">
        <v>414778.2</v>
      </c>
      <c r="F5" s="681">
        <v>243736.8</v>
      </c>
      <c r="G5" s="681">
        <v>786473</v>
      </c>
      <c r="H5" s="677">
        <v>724601</v>
      </c>
      <c r="I5" s="677">
        <v>-3106</v>
      </c>
      <c r="J5" s="677">
        <v>-1163185</v>
      </c>
      <c r="K5" s="677">
        <v>-5441250</v>
      </c>
      <c r="L5" s="677">
        <v>-4197315</v>
      </c>
      <c r="M5" s="677">
        <v>30480</v>
      </c>
      <c r="N5" s="677">
        <v>683578</v>
      </c>
      <c r="O5" s="677">
        <v>313870</v>
      </c>
      <c r="P5" s="677">
        <v>-1330741</v>
      </c>
      <c r="Q5" s="677">
        <v>-574925</v>
      </c>
      <c r="R5" s="677">
        <v>-1125564</v>
      </c>
      <c r="S5" s="677">
        <v>-2065019</v>
      </c>
    </row>
    <row r="6" spans="1:19" ht="25.5">
      <c r="B6" s="680" t="s">
        <v>1230</v>
      </c>
      <c r="C6" s="682" t="s">
        <v>643</v>
      </c>
      <c r="D6" s="681">
        <v>3979426</v>
      </c>
      <c r="E6" s="681">
        <v>447275</v>
      </c>
      <c r="F6" s="681">
        <v>289541</v>
      </c>
      <c r="G6" s="681">
        <v>1096660</v>
      </c>
      <c r="H6" s="677">
        <v>1229939</v>
      </c>
      <c r="I6" s="677">
        <v>40285</v>
      </c>
      <c r="J6" s="677">
        <v>-1092955</v>
      </c>
      <c r="K6" s="677">
        <v>-5370081</v>
      </c>
      <c r="L6" s="677">
        <v>-4125062</v>
      </c>
      <c r="M6" s="677">
        <v>50992</v>
      </c>
      <c r="N6" s="677">
        <v>724018</v>
      </c>
      <c r="O6" s="677">
        <v>354315</v>
      </c>
      <c r="P6" s="677">
        <v>-1284668</v>
      </c>
      <c r="Q6" s="677">
        <v>-565907</v>
      </c>
      <c r="R6" s="677">
        <v>-1109094</v>
      </c>
      <c r="S6" s="677">
        <v>-2066644</v>
      </c>
    </row>
    <row r="7" spans="1:19">
      <c r="B7" s="680" t="s">
        <v>1304</v>
      </c>
      <c r="C7" s="679" t="s">
        <v>645</v>
      </c>
      <c r="D7" s="677">
        <v>44567475</v>
      </c>
      <c r="E7" s="678">
        <v>52200463</v>
      </c>
      <c r="F7" s="678">
        <v>18620115</v>
      </c>
      <c r="G7" s="678">
        <v>27717925</v>
      </c>
      <c r="H7" s="677">
        <v>52200463</v>
      </c>
      <c r="I7" s="677"/>
      <c r="J7" s="677"/>
      <c r="K7" s="677"/>
      <c r="L7" s="677">
        <v>18620115</v>
      </c>
      <c r="M7" s="677"/>
      <c r="N7" s="677"/>
      <c r="O7" s="677"/>
      <c r="P7" s="677">
        <v>31308128</v>
      </c>
      <c r="Q7" s="677">
        <v>30703164</v>
      </c>
      <c r="R7" s="677">
        <v>30607866</v>
      </c>
      <c r="S7" s="677">
        <v>22533732</v>
      </c>
    </row>
    <row r="8" spans="1:19">
      <c r="B8" s="120" t="s">
        <v>1231</v>
      </c>
      <c r="C8" s="675">
        <v>8.6049995852818376E-2</v>
      </c>
      <c r="D8" s="675">
        <v>8.9289913776806965E-2</v>
      </c>
      <c r="E8" s="675">
        <v>9.2533738118483894E-3</v>
      </c>
      <c r="F8" s="675">
        <v>5.8531681815970999E-3</v>
      </c>
      <c r="G8" s="675">
        <v>2.1144238678902506E-2</v>
      </c>
      <c r="H8" s="675">
        <v>2.3561840821220301E-2</v>
      </c>
      <c r="I8" s="676">
        <v>1.6574714749097452E-3</v>
      </c>
      <c r="J8" s="676">
        <v>-4.6849960574542195E-2</v>
      </c>
      <c r="K8" s="676">
        <v>-0.29199594104576687</v>
      </c>
      <c r="L8" s="676">
        <v>-0.22153794431452223</v>
      </c>
      <c r="M8" s="675">
        <v>2.7410834558100009E-3</v>
      </c>
      <c r="N8" s="675">
        <v>2.1625701567062724E-2</v>
      </c>
      <c r="O8" s="675">
        <v>1.075986450736696E-2</v>
      </c>
      <c r="P8" s="201">
        <v>-4.1033050586735814E-2</v>
      </c>
      <c r="Q8" s="201">
        <v>-1.8431553178037286E-2</v>
      </c>
      <c r="R8" s="201">
        <v>-3.6235587283347359E-2</v>
      </c>
      <c r="S8" s="201">
        <v>-9.1713347793432529E-2</v>
      </c>
    </row>
    <row r="9" spans="1:19">
      <c r="B9" s="120" t="s">
        <v>1232</v>
      </c>
      <c r="C9" s="675">
        <v>1.8846459364076432E-2</v>
      </c>
      <c r="D9" s="675">
        <v>1.8411750519495618E-2</v>
      </c>
      <c r="E9" s="675">
        <v>2.0913516326932394E-3</v>
      </c>
      <c r="F9" s="675">
        <v>1.38235883141267E-3</v>
      </c>
      <c r="G9" s="675">
        <v>5.1691657401744901E-3</v>
      </c>
      <c r="H9" s="675">
        <v>5.731901700466952E-3</v>
      </c>
      <c r="I9" s="676">
        <v>3.9400999953072854E-4</v>
      </c>
      <c r="J9" s="676">
        <v>-1.2071097916859093E-2</v>
      </c>
      <c r="K9" s="676">
        <v>-6.235353671240746E-2</v>
      </c>
      <c r="L9" s="676">
        <v>-5.1383123840946496E-2</v>
      </c>
      <c r="M9" s="675">
        <v>6.5229395006699531E-4</v>
      </c>
      <c r="N9" s="675">
        <v>5.9735185161640669E-3</v>
      </c>
      <c r="O9" s="675">
        <v>2.899861820845593E-3</v>
      </c>
      <c r="P9" s="201">
        <v>-1.046403664483367E-2</v>
      </c>
      <c r="Q9" s="201">
        <v>-4.5565377698008266E-3</v>
      </c>
      <c r="R9" s="201">
        <v>-9.7408843128432045E-3</v>
      </c>
      <c r="S9" s="201">
        <v>-1.9163458212667517E-2</v>
      </c>
    </row>
    <row r="10" spans="1:19">
      <c r="D10" s="674"/>
      <c r="E10" s="674"/>
      <c r="F10" s="674"/>
      <c r="G10" s="674"/>
      <c r="H10" s="674"/>
      <c r="I10" s="674"/>
      <c r="J10" s="674"/>
      <c r="K10" s="674"/>
      <c r="L10" s="674"/>
      <c r="M10" s="674"/>
      <c r="N10" s="674"/>
      <c r="O10" s="674"/>
      <c r="P10" s="674"/>
      <c r="Q10" s="674"/>
      <c r="R10" s="674"/>
      <c r="S10" s="674"/>
    </row>
    <row r="11" spans="1:19">
      <c r="D11" s="674"/>
      <c r="E11" s="674"/>
      <c r="F11" s="674"/>
      <c r="G11" s="674"/>
      <c r="H11" s="674"/>
      <c r="I11" s="674"/>
      <c r="J11" s="674"/>
      <c r="K11" s="674"/>
      <c r="L11" s="674"/>
    </row>
    <row r="12" spans="1:19">
      <c r="B12" s="53" t="s">
        <v>782</v>
      </c>
      <c r="C12" s="674"/>
      <c r="D12" s="674"/>
      <c r="E12" s="674"/>
      <c r="F12" s="674"/>
      <c r="G12" s="674"/>
      <c r="H12" s="674"/>
      <c r="I12" s="674"/>
      <c r="J12" s="674"/>
      <c r="K12" s="674"/>
      <c r="L12" s="674"/>
      <c r="M12" s="674"/>
      <c r="N12" s="674"/>
      <c r="O12" s="674"/>
      <c r="P12" s="674"/>
      <c r="Q12" s="674"/>
      <c r="R12" s="674"/>
    </row>
    <row r="13" spans="1:19">
      <c r="F13" s="98"/>
    </row>
    <row r="14" spans="1:19">
      <c r="F14" s="98"/>
    </row>
    <row r="15" spans="1:19">
      <c r="F15" s="98"/>
    </row>
    <row r="29" spans="2:2">
      <c r="B29" s="57" t="s">
        <v>514</v>
      </c>
    </row>
    <row r="31" spans="2:2">
      <c r="B31" s="211" t="s">
        <v>40</v>
      </c>
    </row>
  </sheetData>
  <phoneticPr fontId="40" type="noConversion"/>
  <hyperlinks>
    <hyperlink ref="B31" location="Мазмұны!B129" display="мазмұнға"/>
  </hyperlinks>
  <pageMargins left="0.75" right="0.75" top="1" bottom="1" header="0.5" footer="0.5"/>
  <headerFooter alignWithMargins="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0">
    <tabColor indexed="9"/>
    <pageSetUpPr fitToPage="1"/>
  </sheetPr>
  <dimension ref="A1:Q44"/>
  <sheetViews>
    <sheetView topLeftCell="A14" zoomScaleNormal="85" zoomScaleSheetLayoutView="100" workbookViewId="0">
      <selection activeCell="B39" sqref="B39"/>
    </sheetView>
  </sheetViews>
  <sheetFormatPr defaultColWidth="8" defaultRowHeight="12.75"/>
  <cols>
    <col min="1" max="1" width="9.28515625" style="122" bestFit="1" customWidth="1"/>
    <col min="2" max="2" width="19.28515625" style="122" customWidth="1"/>
    <col min="3" max="3" width="14.7109375" style="122" customWidth="1"/>
    <col min="4" max="4" width="12.140625" style="122" customWidth="1"/>
    <col min="5" max="5" width="11.42578125" style="122" customWidth="1"/>
    <col min="6" max="6" width="11.140625" style="122" customWidth="1"/>
    <col min="7" max="8" width="13.5703125" style="122" customWidth="1"/>
    <col min="9" max="9" width="10" style="122" customWidth="1"/>
    <col min="10" max="16384" width="8" style="122"/>
  </cols>
  <sheetData>
    <row r="1" spans="1:17">
      <c r="D1" s="123"/>
      <c r="E1" s="123"/>
      <c r="F1" s="123"/>
      <c r="G1" s="123"/>
      <c r="H1" s="123"/>
      <c r="I1" s="123"/>
    </row>
    <row r="2" spans="1:17" ht="15" customHeight="1">
      <c r="A2" s="122" t="s">
        <v>161</v>
      </c>
      <c r="B2" s="124" t="s">
        <v>785</v>
      </c>
      <c r="C2" s="124"/>
    </row>
    <row r="3" spans="1:17" ht="15" customHeight="1">
      <c r="B3" s="124"/>
      <c r="C3" s="124"/>
    </row>
    <row r="4" spans="1:17" ht="25.5">
      <c r="B4" s="125" t="s">
        <v>521</v>
      </c>
      <c r="C4" s="125" t="s">
        <v>1233</v>
      </c>
      <c r="D4" s="126">
        <v>2006</v>
      </c>
      <c r="E4" s="126">
        <v>2007</v>
      </c>
      <c r="F4" s="125">
        <v>2008</v>
      </c>
      <c r="G4" s="125">
        <v>2009</v>
      </c>
      <c r="H4" s="125">
        <v>2010</v>
      </c>
      <c r="I4" s="125" t="s">
        <v>1240</v>
      </c>
    </row>
    <row r="5" spans="1:17">
      <c r="B5" s="1181" t="s">
        <v>1234</v>
      </c>
      <c r="C5" s="127" t="s">
        <v>540</v>
      </c>
      <c r="D5" s="128">
        <v>94.707104616140072</v>
      </c>
      <c r="E5" s="128">
        <v>143.45438972714871</v>
      </c>
      <c r="F5" s="128">
        <v>141.85327772145058</v>
      </c>
      <c r="G5" s="128">
        <v>159.74560720564466</v>
      </c>
      <c r="H5" s="128">
        <v>187.70440086746757</v>
      </c>
      <c r="I5" s="128">
        <v>149.20578554125734</v>
      </c>
      <c r="L5" s="129"/>
      <c r="M5" s="129"/>
      <c r="N5" s="129"/>
      <c r="O5" s="129"/>
      <c r="P5" s="129"/>
      <c r="Q5" s="129"/>
    </row>
    <row r="6" spans="1:17">
      <c r="B6" s="1182"/>
      <c r="C6" s="130" t="s">
        <v>1237</v>
      </c>
      <c r="D6" s="131">
        <v>92.775781371887007</v>
      </c>
      <c r="E6" s="131">
        <v>141.14848303941685</v>
      </c>
      <c r="F6" s="131">
        <v>139.55846036123174</v>
      </c>
      <c r="G6" s="131">
        <v>157.00334775876323</v>
      </c>
      <c r="H6" s="131">
        <v>184.45093094617388</v>
      </c>
      <c r="I6" s="131">
        <v>146.5236006191482</v>
      </c>
      <c r="J6" s="78"/>
      <c r="L6" s="129"/>
      <c r="M6" s="129"/>
      <c r="N6" s="129"/>
      <c r="O6" s="129"/>
      <c r="P6" s="129"/>
      <c r="Q6" s="129"/>
    </row>
    <row r="7" spans="1:17">
      <c r="B7" s="1183"/>
      <c r="C7" s="130" t="s">
        <v>1238</v>
      </c>
      <c r="D7" s="131">
        <v>1.9313232442530699</v>
      </c>
      <c r="E7" s="131">
        <v>2.3059066877318695</v>
      </c>
      <c r="F7" s="131">
        <v>2.2948173602188304</v>
      </c>
      <c r="G7" s="131">
        <v>2.742259446881441</v>
      </c>
      <c r="H7" s="131">
        <v>3.2534699212936702</v>
      </c>
      <c r="I7" s="131">
        <v>2.6821849221090699</v>
      </c>
      <c r="J7" s="78"/>
      <c r="L7" s="129"/>
      <c r="M7" s="129"/>
      <c r="N7" s="129"/>
      <c r="O7" s="129"/>
      <c r="P7" s="129"/>
      <c r="Q7" s="129"/>
    </row>
    <row r="8" spans="1:17">
      <c r="B8" s="1181" t="s">
        <v>1235</v>
      </c>
      <c r="C8" s="127" t="s">
        <v>540</v>
      </c>
      <c r="D8" s="128">
        <v>24.100590999999998</v>
      </c>
      <c r="E8" s="128">
        <v>23.598743999999996</v>
      </c>
      <c r="F8" s="128">
        <v>24.442976999999999</v>
      </c>
      <c r="G8" s="128">
        <v>25.924356000000003</v>
      </c>
      <c r="H8" s="128">
        <v>29.709705</v>
      </c>
      <c r="I8" s="128">
        <v>22.711732000000005</v>
      </c>
      <c r="J8" s="78"/>
      <c r="L8" s="129"/>
      <c r="M8" s="129"/>
      <c r="N8" s="129"/>
      <c r="O8" s="129"/>
      <c r="P8" s="129"/>
      <c r="Q8" s="129"/>
    </row>
    <row r="9" spans="1:17">
      <c r="B9" s="1182"/>
      <c r="C9" s="130" t="s">
        <v>1237</v>
      </c>
      <c r="D9" s="131">
        <v>8.2932019999999991</v>
      </c>
      <c r="E9" s="131">
        <v>8.5077999999999996</v>
      </c>
      <c r="F9" s="131">
        <v>9.5950400000000009</v>
      </c>
      <c r="G9" s="131">
        <v>9.990615</v>
      </c>
      <c r="H9" s="131">
        <v>11.458317999999998</v>
      </c>
      <c r="I9" s="131">
        <v>8.5068900000000003</v>
      </c>
      <c r="J9" s="78"/>
      <c r="L9" s="129"/>
      <c r="M9" s="129"/>
      <c r="N9" s="129"/>
      <c r="O9" s="129"/>
      <c r="P9" s="129"/>
      <c r="Q9" s="129"/>
    </row>
    <row r="10" spans="1:17">
      <c r="B10" s="1183"/>
      <c r="C10" s="130" t="s">
        <v>1238</v>
      </c>
      <c r="D10" s="131">
        <v>15.807388999999999</v>
      </c>
      <c r="E10" s="131">
        <v>15.090943999999997</v>
      </c>
      <c r="F10" s="131">
        <v>14.847936999999998</v>
      </c>
      <c r="G10" s="131">
        <v>15.933741000000001</v>
      </c>
      <c r="H10" s="131">
        <v>18.251386999999998</v>
      </c>
      <c r="I10" s="131">
        <v>14.204841999999999</v>
      </c>
      <c r="J10" s="78"/>
      <c r="L10" s="129"/>
      <c r="M10" s="129"/>
      <c r="N10" s="129"/>
      <c r="O10" s="129"/>
      <c r="P10" s="129"/>
      <c r="Q10" s="129"/>
    </row>
    <row r="11" spans="1:17">
      <c r="B11" s="1179" t="s">
        <v>1236</v>
      </c>
      <c r="C11" s="1180"/>
      <c r="D11" s="103">
        <v>0.8316568579479634</v>
      </c>
      <c r="E11" s="103">
        <v>0.51471642569564457</v>
      </c>
      <c r="F11" s="103">
        <v>-1.1161193233177208E-2</v>
      </c>
      <c r="G11" s="103">
        <v>0.126132647560871</v>
      </c>
      <c r="H11" s="103">
        <v>0.17502073547368849</v>
      </c>
      <c r="I11" s="103">
        <v>7.7493751072770123E-2</v>
      </c>
      <c r="J11" s="78"/>
      <c r="K11" s="129"/>
      <c r="L11" s="78"/>
      <c r="M11" s="129"/>
      <c r="N11" s="129"/>
      <c r="O11" s="129"/>
      <c r="P11" s="129"/>
      <c r="Q11" s="129"/>
    </row>
    <row r="12" spans="1:17">
      <c r="B12" s="1179" t="s">
        <v>595</v>
      </c>
      <c r="C12" s="1180"/>
      <c r="D12" s="103">
        <v>3.7848219553262584E-2</v>
      </c>
      <c r="E12" s="103">
        <v>-2.0825207671178202E-2</v>
      </c>
      <c r="F12" s="103">
        <v>3.5776419887535944E-2</v>
      </c>
      <c r="G12" s="103">
        <v>6.0605506440561674E-2</v>
      </c>
      <c r="H12" s="103">
        <v>0.1460151604151706</v>
      </c>
      <c r="I12" s="103">
        <v>4.3514162706232984E-2</v>
      </c>
      <c r="J12" s="133"/>
      <c r="K12" s="129"/>
      <c r="L12" s="78"/>
      <c r="M12" s="78"/>
      <c r="N12" s="78"/>
      <c r="O12" s="78"/>
      <c r="P12" s="78"/>
      <c r="Q12" s="78"/>
    </row>
    <row r="13" spans="1:17">
      <c r="B13" s="137"/>
      <c r="C13" s="137"/>
      <c r="D13" s="871"/>
      <c r="E13" s="871"/>
      <c r="F13" s="871"/>
      <c r="G13" s="871"/>
      <c r="H13" s="871"/>
      <c r="I13" s="871"/>
      <c r="J13" s="133"/>
      <c r="K13" s="129"/>
      <c r="L13" s="78"/>
      <c r="M13" s="78"/>
      <c r="N13" s="78"/>
      <c r="O13" s="78"/>
      <c r="P13" s="78"/>
      <c r="Q13" s="78"/>
    </row>
    <row r="14" spans="1:17">
      <c r="D14" s="129"/>
      <c r="E14" s="129"/>
      <c r="F14" s="129"/>
      <c r="G14" s="129"/>
      <c r="H14" s="129"/>
      <c r="I14" s="129"/>
    </row>
    <row r="15" spans="1:17">
      <c r="B15" s="134" t="s">
        <v>785</v>
      </c>
      <c r="C15" s="135"/>
      <c r="D15" s="135"/>
      <c r="E15" s="135"/>
      <c r="F15" s="135"/>
      <c r="G15" s="135"/>
      <c r="H15" s="136"/>
      <c r="I15" s="135"/>
      <c r="J15" s="135"/>
      <c r="K15" s="135"/>
    </row>
    <row r="16" spans="1:17" ht="12.75" customHeight="1">
      <c r="B16" s="137"/>
      <c r="C16" s="137"/>
      <c r="D16" s="138"/>
      <c r="E16" s="138"/>
      <c r="F16" s="138"/>
      <c r="G16" s="138"/>
      <c r="H16" s="90"/>
      <c r="I16" s="138"/>
      <c r="J16" s="138"/>
      <c r="K16" s="138"/>
    </row>
    <row r="17" spans="2:11">
      <c r="B17" s="137"/>
      <c r="C17" s="137"/>
      <c r="D17" s="138"/>
      <c r="E17" s="138"/>
      <c r="F17" s="138"/>
      <c r="G17" s="138"/>
      <c r="H17" s="138"/>
      <c r="I17" s="138"/>
      <c r="J17" s="138"/>
      <c r="K17" s="138"/>
    </row>
    <row r="18" spans="2:11">
      <c r="B18" s="137"/>
      <c r="C18" s="137"/>
      <c r="D18" s="138"/>
      <c r="E18" s="138"/>
      <c r="F18" s="138"/>
      <c r="G18" s="138"/>
      <c r="H18" s="138"/>
      <c r="I18" s="138"/>
      <c r="J18" s="138"/>
      <c r="K18" s="138"/>
    </row>
    <row r="19" spans="2:11">
      <c r="B19" s="137"/>
      <c r="C19" s="137"/>
      <c r="D19" s="138"/>
      <c r="E19" s="138"/>
      <c r="F19" s="138"/>
      <c r="G19" s="138"/>
      <c r="H19" s="138"/>
      <c r="I19" s="138"/>
      <c r="J19" s="138"/>
      <c r="K19" s="138"/>
    </row>
    <row r="20" spans="2:11">
      <c r="B20" s="137"/>
      <c r="C20" s="137"/>
      <c r="D20" s="138"/>
      <c r="E20" s="138"/>
      <c r="F20" s="138"/>
      <c r="G20" s="138"/>
      <c r="H20" s="138"/>
      <c r="I20" s="138"/>
      <c r="J20" s="138"/>
      <c r="K20" s="138"/>
    </row>
    <row r="21" spans="2:11">
      <c r="B21" s="137"/>
      <c r="C21" s="137"/>
      <c r="D21" s="138"/>
      <c r="E21" s="138"/>
      <c r="F21" s="138"/>
      <c r="G21" s="138"/>
      <c r="H21" s="138"/>
      <c r="I21" s="138"/>
      <c r="J21" s="138"/>
      <c r="K21" s="138"/>
    </row>
    <row r="22" spans="2:11">
      <c r="B22" s="137"/>
      <c r="C22" s="137"/>
      <c r="D22" s="138"/>
      <c r="E22" s="138"/>
      <c r="F22" s="138"/>
      <c r="G22" s="138"/>
      <c r="H22" s="138"/>
      <c r="I22" s="138"/>
      <c r="J22" s="138"/>
      <c r="K22" s="138"/>
    </row>
    <row r="23" spans="2:11">
      <c r="B23" s="137"/>
      <c r="C23" s="137"/>
      <c r="D23" s="138"/>
      <c r="E23" s="138"/>
      <c r="F23" s="138"/>
      <c r="G23" s="138"/>
      <c r="H23" s="138"/>
      <c r="I23" s="138"/>
      <c r="J23" s="138"/>
      <c r="K23" s="138"/>
    </row>
    <row r="24" spans="2:11">
      <c r="B24" s="137"/>
      <c r="C24" s="137"/>
      <c r="D24" s="138"/>
      <c r="E24" s="138"/>
      <c r="F24" s="138"/>
      <c r="G24" s="138"/>
      <c r="H24" s="138"/>
      <c r="I24" s="138"/>
      <c r="J24" s="138"/>
      <c r="K24" s="138"/>
    </row>
    <row r="25" spans="2:11">
      <c r="B25" s="137"/>
      <c r="C25" s="137"/>
      <c r="D25" s="138"/>
      <c r="E25" s="138"/>
      <c r="F25" s="138"/>
      <c r="G25" s="138"/>
      <c r="H25" s="138"/>
      <c r="I25" s="138"/>
      <c r="J25" s="138"/>
      <c r="K25" s="138"/>
    </row>
    <row r="26" spans="2:11">
      <c r="B26" s="137"/>
      <c r="C26" s="137"/>
      <c r="D26" s="138"/>
      <c r="E26" s="138"/>
      <c r="F26" s="138"/>
      <c r="G26" s="138"/>
      <c r="H26" s="138"/>
      <c r="I26" s="138"/>
      <c r="J26" s="138"/>
      <c r="K26" s="138"/>
    </row>
    <row r="27" spans="2:11">
      <c r="B27" s="137"/>
      <c r="C27" s="137"/>
      <c r="D27" s="138"/>
      <c r="E27" s="138"/>
      <c r="F27" s="138"/>
      <c r="G27" s="138"/>
      <c r="H27" s="138"/>
      <c r="I27" s="138"/>
      <c r="J27" s="138"/>
      <c r="K27" s="138"/>
    </row>
    <row r="28" spans="2:11">
      <c r="B28" s="137"/>
      <c r="C28" s="137"/>
      <c r="D28" s="138"/>
      <c r="E28" s="138"/>
      <c r="F28" s="138"/>
      <c r="G28" s="138"/>
      <c r="H28" s="138"/>
      <c r="I28" s="138"/>
      <c r="J28" s="138"/>
      <c r="K28" s="138"/>
    </row>
    <row r="29" spans="2:11">
      <c r="B29" s="137"/>
      <c r="C29" s="137"/>
      <c r="D29" s="138"/>
      <c r="E29" s="138"/>
      <c r="F29" s="138"/>
      <c r="G29" s="138"/>
      <c r="H29" s="138"/>
      <c r="I29" s="138"/>
      <c r="J29" s="138"/>
      <c r="K29" s="138"/>
    </row>
    <row r="30" spans="2:11">
      <c r="B30" s="137"/>
      <c r="C30" s="137"/>
      <c r="D30" s="138"/>
      <c r="E30" s="138"/>
      <c r="F30" s="138"/>
      <c r="G30" s="138"/>
      <c r="H30" s="138"/>
      <c r="I30" s="138"/>
      <c r="J30" s="138"/>
      <c r="K30" s="138"/>
    </row>
    <row r="31" spans="2:11">
      <c r="B31" s="137"/>
      <c r="C31" s="137"/>
      <c r="D31" s="138"/>
      <c r="E31" s="138"/>
      <c r="F31" s="138"/>
      <c r="G31" s="138"/>
      <c r="H31" s="138"/>
      <c r="I31" s="138"/>
      <c r="J31" s="138"/>
      <c r="K31" s="138"/>
    </row>
    <row r="32" spans="2:11">
      <c r="B32" s="137"/>
      <c r="C32" s="137"/>
      <c r="D32" s="138"/>
      <c r="E32" s="138"/>
      <c r="F32" s="138"/>
      <c r="G32" s="138"/>
      <c r="H32" s="138"/>
      <c r="I32" s="138"/>
      <c r="J32" s="138"/>
      <c r="K32" s="138"/>
    </row>
    <row r="33" spans="2:11">
      <c r="B33" s="137"/>
      <c r="C33" s="137"/>
      <c r="D33" s="138"/>
      <c r="E33" s="138"/>
      <c r="F33" s="138"/>
      <c r="G33" s="138"/>
      <c r="H33" s="138"/>
      <c r="I33" s="138"/>
      <c r="J33" s="138"/>
      <c r="K33" s="138"/>
    </row>
    <row r="34" spans="2:11">
      <c r="B34" s="137"/>
      <c r="C34" s="137"/>
      <c r="D34" s="138"/>
      <c r="E34" s="138"/>
      <c r="F34" s="138"/>
      <c r="G34" s="138"/>
      <c r="H34" s="138"/>
      <c r="I34" s="138"/>
      <c r="J34" s="138"/>
      <c r="K34" s="138"/>
    </row>
    <row r="35" spans="2:11">
      <c r="B35" s="137"/>
      <c r="C35" s="137"/>
      <c r="D35" s="138"/>
      <c r="E35" s="138"/>
      <c r="F35" s="138"/>
      <c r="G35" s="138"/>
      <c r="H35" s="138"/>
      <c r="I35" s="138"/>
      <c r="J35" s="138"/>
      <c r="K35" s="138"/>
    </row>
    <row r="36" spans="2:11">
      <c r="B36" s="57" t="s">
        <v>1239</v>
      </c>
      <c r="C36" s="138"/>
      <c r="D36" s="138"/>
      <c r="E36" s="138"/>
      <c r="F36" s="138"/>
      <c r="G36" s="138"/>
      <c r="H36" s="138"/>
      <c r="I36" s="138"/>
      <c r="J36" s="138"/>
      <c r="K36" s="138"/>
    </row>
    <row r="37" spans="2:11">
      <c r="B37" s="139" t="s">
        <v>301</v>
      </c>
      <c r="C37" s="138"/>
      <c r="D37" s="90"/>
      <c r="E37" s="90"/>
      <c r="F37" s="90"/>
      <c r="G37" s="90"/>
      <c r="H37" s="90"/>
      <c r="I37" s="138"/>
      <c r="J37" s="138"/>
      <c r="K37" s="138"/>
    </row>
    <row r="38" spans="2:11">
      <c r="B38" s="138"/>
      <c r="C38" s="138"/>
      <c r="D38" s="90"/>
      <c r="E38" s="90"/>
      <c r="F38" s="90"/>
      <c r="G38" s="90"/>
      <c r="H38" s="90"/>
      <c r="I38" s="138"/>
      <c r="J38" s="138"/>
      <c r="K38" s="138"/>
    </row>
    <row r="39" spans="2:11">
      <c r="B39" s="211" t="s">
        <v>40</v>
      </c>
      <c r="C39" s="138"/>
      <c r="D39" s="138"/>
      <c r="E39" s="138"/>
      <c r="F39" s="138"/>
      <c r="G39" s="138"/>
      <c r="H39" s="138"/>
      <c r="I39" s="138"/>
      <c r="J39" s="138"/>
      <c r="K39" s="138"/>
    </row>
    <row r="40" spans="2:11">
      <c r="C40" s="139"/>
      <c r="D40" s="138"/>
      <c r="E40" s="138"/>
      <c r="F40" s="138"/>
      <c r="G40" s="138"/>
      <c r="H40" s="138"/>
      <c r="I40" s="138"/>
    </row>
    <row r="41" spans="2:11">
      <c r="D41" s="138"/>
      <c r="E41" s="138"/>
      <c r="F41" s="138"/>
      <c r="G41" s="138"/>
      <c r="H41" s="138"/>
      <c r="I41" s="138"/>
    </row>
    <row r="42" spans="2:11">
      <c r="B42" s="138"/>
      <c r="C42" s="138"/>
      <c r="D42" s="138"/>
      <c r="E42" s="138"/>
      <c r="F42" s="138"/>
      <c r="G42" s="138"/>
      <c r="H42" s="138"/>
      <c r="I42" s="138"/>
    </row>
    <row r="43" spans="2:11">
      <c r="B43" s="138"/>
      <c r="C43" s="138"/>
      <c r="D43" s="138"/>
      <c r="E43" s="138"/>
      <c r="F43" s="138"/>
      <c r="G43" s="138"/>
      <c r="H43" s="138"/>
      <c r="I43" s="138"/>
    </row>
    <row r="44" spans="2:11">
      <c r="B44" s="138"/>
      <c r="C44" s="138"/>
      <c r="D44" s="138"/>
      <c r="E44" s="138"/>
      <c r="F44" s="138"/>
      <c r="G44" s="138"/>
      <c r="H44" s="138"/>
      <c r="I44" s="138"/>
    </row>
  </sheetData>
  <mergeCells count="4">
    <mergeCell ref="B12:C12"/>
    <mergeCell ref="B5:B7"/>
    <mergeCell ref="B8:B10"/>
    <mergeCell ref="B11:C11"/>
  </mergeCells>
  <phoneticPr fontId="45" type="noConversion"/>
  <hyperlinks>
    <hyperlink ref="B39" location="Мазмұны!B133" display="мазмұнға"/>
  </hyperlinks>
  <pageMargins left="0.2" right="0.17" top="1" bottom="1" header="0.5" footer="0.5"/>
  <pageSetup paperSize="9" scale="91"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1">
    <tabColor indexed="9"/>
  </sheetPr>
  <dimension ref="A2:I18"/>
  <sheetViews>
    <sheetView zoomScaleNormal="100" zoomScaleSheetLayoutView="100" workbookViewId="0">
      <selection activeCell="B18" sqref="B18"/>
    </sheetView>
  </sheetViews>
  <sheetFormatPr defaultColWidth="8" defaultRowHeight="12.75"/>
  <cols>
    <col min="1" max="1" width="9.28515625" style="122" bestFit="1" customWidth="1"/>
    <col min="2" max="2" width="37" style="122" customWidth="1"/>
    <col min="3" max="3" width="8.85546875" style="122" customWidth="1"/>
    <col min="4" max="4" width="10.85546875" style="122" customWidth="1"/>
    <col min="5" max="5" width="11.42578125" style="122" customWidth="1"/>
    <col min="6" max="6" width="10.42578125" style="122" bestFit="1" customWidth="1"/>
    <col min="7" max="7" width="11.42578125" style="122" customWidth="1"/>
    <col min="8" max="8" width="7.7109375" style="122" customWidth="1"/>
    <col min="9" max="16384" width="8" style="122"/>
  </cols>
  <sheetData>
    <row r="2" spans="1:9">
      <c r="A2" s="122" t="s">
        <v>1134</v>
      </c>
      <c r="B2" s="124" t="s">
        <v>786</v>
      </c>
    </row>
    <row r="3" spans="1:9">
      <c r="B3" s="124"/>
    </row>
    <row r="4" spans="1:9">
      <c r="B4" s="1185" t="s">
        <v>521</v>
      </c>
      <c r="C4" s="1184" t="s">
        <v>1241</v>
      </c>
      <c r="D4" s="1184"/>
      <c r="E4" s="1184" t="s">
        <v>1242</v>
      </c>
      <c r="F4" s="1184"/>
      <c r="G4" s="1184" t="s">
        <v>1243</v>
      </c>
      <c r="H4" s="1184"/>
    </row>
    <row r="5" spans="1:9" ht="38.25">
      <c r="B5" s="1185"/>
      <c r="C5" s="157" t="s">
        <v>460</v>
      </c>
      <c r="D5" s="986" t="s">
        <v>1244</v>
      </c>
      <c r="E5" s="157" t="s">
        <v>460</v>
      </c>
      <c r="F5" s="986" t="s">
        <v>1244</v>
      </c>
      <c r="G5" s="157" t="s">
        <v>460</v>
      </c>
      <c r="H5" s="986" t="s">
        <v>1245</v>
      </c>
    </row>
    <row r="6" spans="1:9" ht="25.5">
      <c r="B6" s="987" t="s">
        <v>1246</v>
      </c>
      <c r="C6" s="988">
        <v>14548.44830426382</v>
      </c>
      <c r="D6" s="989">
        <f t="shared" ref="D6:D14" si="0">C6/C$14</f>
        <v>0.10506202610564917</v>
      </c>
      <c r="E6" s="988">
        <v>19385.766047672128</v>
      </c>
      <c r="F6" s="989">
        <f t="shared" ref="F6:F14" si="1">E6/E$14</f>
        <v>0.12992636966018825</v>
      </c>
      <c r="G6" s="988">
        <f t="shared" ref="G6:G14" si="2">E6-C6</f>
        <v>4837.3177434083082</v>
      </c>
      <c r="H6" s="989">
        <f t="shared" ref="H6:H14" si="3">G6/C6</f>
        <v>0.33249715998857415</v>
      </c>
    </row>
    <row r="7" spans="1:9">
      <c r="B7" s="987" t="s">
        <v>1247</v>
      </c>
      <c r="C7" s="988">
        <v>37422.691740592949</v>
      </c>
      <c r="D7" s="989">
        <f t="shared" si="0"/>
        <v>0.27024901449053812</v>
      </c>
      <c r="E7" s="988">
        <v>34818.397402004797</v>
      </c>
      <c r="F7" s="989">
        <f t="shared" si="1"/>
        <v>0.23335822586033123</v>
      </c>
      <c r="G7" s="988">
        <f t="shared" si="2"/>
        <v>-2604.2943385881517</v>
      </c>
      <c r="H7" s="989">
        <f t="shared" si="3"/>
        <v>-6.9591315254408467E-2</v>
      </c>
    </row>
    <row r="8" spans="1:9">
      <c r="B8" s="987" t="s">
        <v>1214</v>
      </c>
      <c r="C8" s="988">
        <v>1077.7250518155397</v>
      </c>
      <c r="D8" s="989">
        <f t="shared" si="0"/>
        <v>7.7828215876033866E-3</v>
      </c>
      <c r="E8" s="988">
        <v>1241.6027531744066</v>
      </c>
      <c r="F8" s="989">
        <f t="shared" si="1"/>
        <v>8.3214115905116161E-3</v>
      </c>
      <c r="G8" s="988">
        <f t="shared" si="2"/>
        <v>163.87770135886694</v>
      </c>
      <c r="H8" s="989">
        <f t="shared" si="3"/>
        <v>0.15205891436113317</v>
      </c>
    </row>
    <row r="9" spans="1:9" ht="38.25">
      <c r="B9" s="987" t="s">
        <v>1249</v>
      </c>
      <c r="C9" s="988">
        <v>64.000860850860008</v>
      </c>
      <c r="D9" s="990">
        <f t="shared" si="0"/>
        <v>4.6218400566652902E-4</v>
      </c>
      <c r="E9" s="988">
        <v>107.31472915499999</v>
      </c>
      <c r="F9" s="989">
        <f t="shared" si="1"/>
        <v>7.1923973166125197E-4</v>
      </c>
      <c r="G9" s="988">
        <f t="shared" si="2"/>
        <v>43.313868304139987</v>
      </c>
      <c r="H9" s="989">
        <f t="shared" si="3"/>
        <v>0.67677008915666736</v>
      </c>
    </row>
    <row r="10" spans="1:9" ht="25.5">
      <c r="B10" s="987" t="s">
        <v>1248</v>
      </c>
      <c r="C10" s="988">
        <v>64144.1199601396</v>
      </c>
      <c r="D10" s="989">
        <f t="shared" si="0"/>
        <v>0.46321855532874928</v>
      </c>
      <c r="E10" s="988">
        <v>66030.600084049714</v>
      </c>
      <c r="F10" s="989">
        <f t="shared" si="1"/>
        <v>0.44254718303662255</v>
      </c>
      <c r="G10" s="988">
        <f t="shared" si="2"/>
        <v>1886.4801239101143</v>
      </c>
      <c r="H10" s="989">
        <f t="shared" si="3"/>
        <v>2.9410024256041077E-2</v>
      </c>
    </row>
    <row r="11" spans="1:9">
      <c r="B11" s="987" t="s">
        <v>1250</v>
      </c>
      <c r="C11" s="988">
        <v>5705.6152763763357</v>
      </c>
      <c r="D11" s="989">
        <f t="shared" si="0"/>
        <v>4.1203260208840145E-2</v>
      </c>
      <c r="E11" s="988">
        <v>7812.8308364733239</v>
      </c>
      <c r="F11" s="989">
        <f t="shared" si="1"/>
        <v>5.2362787462507561E-2</v>
      </c>
      <c r="G11" s="988">
        <f t="shared" si="2"/>
        <v>2107.2155600969882</v>
      </c>
      <c r="H11" s="989">
        <f t="shared" si="3"/>
        <v>0.3693231068035297</v>
      </c>
    </row>
    <row r="12" spans="1:9">
      <c r="B12" s="987" t="s">
        <v>1251</v>
      </c>
      <c r="C12" s="988">
        <v>4965.9637624902734</v>
      </c>
      <c r="D12" s="989">
        <f t="shared" si="0"/>
        <v>3.5861846125648494E-2</v>
      </c>
      <c r="E12" s="988">
        <v>5705.8907580167161</v>
      </c>
      <c r="F12" s="989">
        <f t="shared" si="1"/>
        <v>3.8241752739802279E-2</v>
      </c>
      <c r="G12" s="988">
        <f t="shared" si="2"/>
        <v>739.92699552644262</v>
      </c>
      <c r="H12" s="989">
        <f t="shared" si="3"/>
        <v>0.1489996767828593</v>
      </c>
    </row>
    <row r="13" spans="1:9">
      <c r="B13" s="987" t="s">
        <v>1252</v>
      </c>
      <c r="C13" s="988">
        <f>C14-C6-C7-C8-C9-C10-C11-C12</f>
        <v>10546.285030030636</v>
      </c>
      <c r="D13" s="989">
        <f t="shared" si="0"/>
        <v>7.616029214730495E-2</v>
      </c>
      <c r="E13" s="988">
        <f>E14-E6-E7-E8-E9-E10-E11-E12</f>
        <v>14103.38293071091</v>
      </c>
      <c r="F13" s="989">
        <f t="shared" si="1"/>
        <v>9.4523029918375204E-2</v>
      </c>
      <c r="G13" s="988">
        <f t="shared" si="2"/>
        <v>3557.0979006802736</v>
      </c>
      <c r="H13" s="989">
        <f t="shared" si="3"/>
        <v>0.33728444571253358</v>
      </c>
    </row>
    <row r="14" spans="1:9" ht="13.5">
      <c r="B14" s="991" t="s">
        <v>540</v>
      </c>
      <c r="C14" s="992">
        <v>138474.84998656</v>
      </c>
      <c r="D14" s="993">
        <f t="shared" si="0"/>
        <v>1</v>
      </c>
      <c r="E14" s="992">
        <v>149205.78554125701</v>
      </c>
      <c r="F14" s="993">
        <f t="shared" si="1"/>
        <v>1</v>
      </c>
      <c r="G14" s="992">
        <f t="shared" si="2"/>
        <v>10730.935554697004</v>
      </c>
      <c r="H14" s="993">
        <f t="shared" si="3"/>
        <v>7.7493751072765335E-2</v>
      </c>
    </row>
    <row r="15" spans="1:9">
      <c r="B15" s="57" t="s">
        <v>596</v>
      </c>
      <c r="C15" s="140"/>
      <c r="D15" s="129"/>
      <c r="E15" s="129"/>
      <c r="F15" s="129"/>
      <c r="G15" s="129"/>
      <c r="H15" s="129"/>
      <c r="I15" s="129"/>
    </row>
    <row r="16" spans="1:9">
      <c r="B16" s="139" t="s">
        <v>301</v>
      </c>
      <c r="C16" s="129"/>
      <c r="D16" s="129"/>
      <c r="E16" s="129"/>
      <c r="G16" s="129"/>
      <c r="H16" s="141"/>
    </row>
    <row r="17" spans="2:5">
      <c r="C17" s="129"/>
      <c r="D17" s="129"/>
      <c r="E17" s="129"/>
    </row>
    <row r="18" spans="2:5">
      <c r="B18" s="211" t="s">
        <v>40</v>
      </c>
      <c r="E18" s="129"/>
    </row>
  </sheetData>
  <mergeCells count="4">
    <mergeCell ref="C4:D4"/>
    <mergeCell ref="E4:F4"/>
    <mergeCell ref="G4:H4"/>
    <mergeCell ref="B4:B5"/>
  </mergeCells>
  <phoneticPr fontId="45" type="noConversion"/>
  <hyperlinks>
    <hyperlink ref="B18" location="Мазмұны!B134" display="мазмұнға"/>
  </hyperlinks>
  <pageMargins left="0.75" right="0.75" top="1" bottom="1" header="0.5" footer="0.5"/>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2">
    <tabColor indexed="9"/>
  </sheetPr>
  <dimension ref="A2:L67"/>
  <sheetViews>
    <sheetView zoomScaleNormal="100" zoomScaleSheetLayoutView="100" workbookViewId="0">
      <selection activeCell="B34" sqref="B34"/>
    </sheetView>
  </sheetViews>
  <sheetFormatPr defaultColWidth="8" defaultRowHeight="12.75"/>
  <cols>
    <col min="1" max="1" width="9.28515625" style="122" bestFit="1" customWidth="1"/>
    <col min="2" max="2" width="32.7109375" style="122" customWidth="1"/>
    <col min="3" max="7" width="8.140625" style="122" customWidth="1"/>
    <col min="8" max="8" width="7.85546875" style="122" customWidth="1"/>
    <col min="9" max="16384" width="8" style="122"/>
  </cols>
  <sheetData>
    <row r="2" spans="1:10">
      <c r="A2" s="122" t="s">
        <v>1134</v>
      </c>
      <c r="B2" s="124" t="s">
        <v>946</v>
      </c>
    </row>
    <row r="3" spans="1:10">
      <c r="B3" s="124"/>
    </row>
    <row r="4" spans="1:10" ht="25.5">
      <c r="B4" s="142" t="s">
        <v>521</v>
      </c>
      <c r="C4" s="142">
        <v>2006</v>
      </c>
      <c r="D4" s="142">
        <v>2007</v>
      </c>
      <c r="E4" s="142">
        <v>2008</v>
      </c>
      <c r="F4" s="142">
        <v>2009</v>
      </c>
      <c r="G4" s="142">
        <v>2010</v>
      </c>
      <c r="H4" s="142" t="s">
        <v>169</v>
      </c>
    </row>
    <row r="5" spans="1:10" ht="25.5">
      <c r="B5" s="143" t="s">
        <v>1253</v>
      </c>
      <c r="C5" s="144">
        <v>372.6</v>
      </c>
      <c r="D5" s="144">
        <v>564.59393215766738</v>
      </c>
      <c r="E5" s="144">
        <v>560.47574442261748</v>
      </c>
      <c r="F5" s="144">
        <v>630.53553316772388</v>
      </c>
      <c r="G5" s="144">
        <v>740.76679094848907</v>
      </c>
      <c r="H5" s="144">
        <v>796.32391640841422</v>
      </c>
      <c r="I5" s="145"/>
    </row>
    <row r="6" spans="1:10" ht="25.5">
      <c r="B6" s="143" t="s">
        <v>1254</v>
      </c>
      <c r="C6" s="144">
        <v>350.5</v>
      </c>
      <c r="D6" s="144">
        <v>580.28009431632006</v>
      </c>
      <c r="E6" s="144">
        <v>531.86095116758577</v>
      </c>
      <c r="F6" s="144">
        <v>578.28249256276183</v>
      </c>
      <c r="G6" s="144">
        <v>732.40141627472656</v>
      </c>
      <c r="H6" s="144">
        <v>825.86604224041309</v>
      </c>
      <c r="I6" s="133"/>
    </row>
    <row r="7" spans="1:10">
      <c r="B7" s="143" t="s">
        <v>1255</v>
      </c>
      <c r="C7" s="146">
        <v>1.04</v>
      </c>
      <c r="D7" s="146">
        <v>1.1608768414184933</v>
      </c>
      <c r="E7" s="146">
        <v>1.0355415222145865</v>
      </c>
      <c r="F7" s="146">
        <v>1.0539234284918217</v>
      </c>
      <c r="G7" s="146">
        <v>1.3902600002349301</v>
      </c>
      <c r="H7" s="146">
        <v>1.1670803623914134</v>
      </c>
      <c r="I7" s="78"/>
      <c r="J7" s="78"/>
    </row>
    <row r="8" spans="1:10">
      <c r="B8" s="143" t="s">
        <v>1256</v>
      </c>
      <c r="C8" s="146">
        <v>1.07</v>
      </c>
      <c r="D8" s="146">
        <v>1.0445603634672649</v>
      </c>
      <c r="E8" s="146">
        <v>1.0551450670407705</v>
      </c>
      <c r="F8" s="146">
        <v>1.0948742203085007</v>
      </c>
      <c r="G8" s="146">
        <v>1.0158554991787179</v>
      </c>
      <c r="H8" s="146">
        <v>0.97448808741243698</v>
      </c>
      <c r="I8" s="78"/>
    </row>
    <row r="11" spans="1:10" ht="15.75">
      <c r="B11" s="135" t="s">
        <v>946</v>
      </c>
      <c r="C11" s="872"/>
      <c r="D11" s="872"/>
      <c r="E11" s="872"/>
    </row>
    <row r="12" spans="1:10">
      <c r="B12" s="148"/>
      <c r="C12" s="147"/>
      <c r="D12" s="147"/>
      <c r="E12" s="147"/>
    </row>
    <row r="13" spans="1:10">
      <c r="B13" s="148"/>
      <c r="C13" s="147"/>
      <c r="D13" s="147"/>
      <c r="E13" s="147"/>
    </row>
    <row r="14" spans="1:10">
      <c r="B14" s="148"/>
      <c r="C14" s="147"/>
      <c r="D14" s="147"/>
      <c r="E14" s="147"/>
    </row>
    <row r="15" spans="1:10">
      <c r="B15" s="148"/>
      <c r="C15" s="147"/>
      <c r="D15" s="147"/>
      <c r="E15" s="147"/>
    </row>
    <row r="16" spans="1:10">
      <c r="B16" s="148"/>
      <c r="C16" s="147"/>
      <c r="D16" s="147"/>
      <c r="E16" s="147"/>
    </row>
    <row r="17" spans="2:12">
      <c r="B17" s="148"/>
      <c r="C17" s="147"/>
      <c r="D17" s="147"/>
      <c r="E17" s="147"/>
    </row>
    <row r="18" spans="2:12">
      <c r="B18" s="148"/>
      <c r="C18" s="147"/>
      <c r="D18" s="147"/>
      <c r="E18" s="147"/>
    </row>
    <row r="19" spans="2:12">
      <c r="B19" s="148"/>
      <c r="C19" s="147"/>
      <c r="D19" s="147"/>
      <c r="E19" s="147"/>
    </row>
    <row r="20" spans="2:12">
      <c r="B20" s="148"/>
      <c r="C20" s="147"/>
      <c r="D20" s="147"/>
      <c r="E20" s="147"/>
    </row>
    <row r="21" spans="2:12">
      <c r="B21" s="148"/>
      <c r="C21" s="147"/>
      <c r="D21" s="147"/>
      <c r="E21" s="147"/>
    </row>
    <row r="22" spans="2:12">
      <c r="B22" s="148"/>
      <c r="C22" s="147"/>
      <c r="D22" s="147"/>
      <c r="E22" s="147"/>
    </row>
    <row r="23" spans="2:12">
      <c r="B23" s="148"/>
      <c r="C23" s="147"/>
      <c r="D23" s="147"/>
      <c r="E23" s="147"/>
    </row>
    <row r="24" spans="2:12">
      <c r="B24" s="148"/>
      <c r="C24" s="147"/>
      <c r="D24" s="147"/>
      <c r="E24" s="147"/>
    </row>
    <row r="25" spans="2:12">
      <c r="B25" s="148"/>
      <c r="C25" s="147"/>
      <c r="D25" s="147"/>
      <c r="E25" s="147"/>
    </row>
    <row r="26" spans="2:12">
      <c r="C26" s="147"/>
      <c r="D26" s="147"/>
      <c r="E26" s="147"/>
      <c r="F26" s="873"/>
      <c r="G26" s="873"/>
      <c r="H26" s="873"/>
    </row>
    <row r="27" spans="2:12" ht="12.75" customHeight="1">
      <c r="C27" s="876"/>
      <c r="D27" s="876"/>
      <c r="E27" s="57"/>
      <c r="F27" s="57"/>
      <c r="G27" s="57"/>
      <c r="H27" s="57"/>
      <c r="I27" s="875"/>
      <c r="J27" s="875"/>
      <c r="K27" s="875"/>
      <c r="L27" s="875"/>
    </row>
    <row r="28" spans="2:12" ht="12.75" customHeight="1">
      <c r="B28" s="877" t="s">
        <v>1257</v>
      </c>
      <c r="C28" s="876"/>
      <c r="D28" s="876"/>
      <c r="E28" s="57"/>
      <c r="F28" s="57"/>
      <c r="G28" s="57"/>
      <c r="H28" s="57"/>
    </row>
    <row r="29" spans="2:12" ht="12.75" customHeight="1">
      <c r="B29" s="878" t="s">
        <v>1258</v>
      </c>
      <c r="C29" s="876"/>
      <c r="D29" s="876"/>
      <c r="E29" s="57"/>
      <c r="F29" s="57"/>
      <c r="G29" s="57"/>
      <c r="H29" s="57"/>
    </row>
    <row r="30" spans="2:12">
      <c r="B30" s="57" t="s">
        <v>1259</v>
      </c>
      <c r="C30" s="147"/>
      <c r="D30" s="147"/>
      <c r="E30" s="147"/>
      <c r="F30" s="873"/>
      <c r="G30" s="873"/>
      <c r="H30" s="873"/>
    </row>
    <row r="31" spans="2:12">
      <c r="B31" s="878" t="s">
        <v>1260</v>
      </c>
      <c r="C31" s="147"/>
      <c r="D31" s="147"/>
      <c r="E31" s="147"/>
      <c r="F31" s="873"/>
      <c r="G31" s="873"/>
      <c r="H31" s="873"/>
    </row>
    <row r="32" spans="2:12">
      <c r="B32" s="149" t="s">
        <v>301</v>
      </c>
      <c r="C32" s="147"/>
      <c r="D32" s="147"/>
      <c r="E32" s="147"/>
      <c r="F32" s="873"/>
      <c r="G32" s="873"/>
      <c r="H32" s="873"/>
    </row>
    <row r="33" spans="2:8">
      <c r="B33" s="874"/>
      <c r="C33" s="147"/>
      <c r="D33" s="147"/>
      <c r="E33" s="147"/>
      <c r="F33" s="873"/>
      <c r="G33" s="873"/>
      <c r="H33" s="873"/>
    </row>
    <row r="34" spans="2:8">
      <c r="B34" s="211" t="s">
        <v>40</v>
      </c>
      <c r="C34" s="147"/>
      <c r="D34" s="147"/>
      <c r="E34" s="147"/>
      <c r="F34" s="873"/>
      <c r="G34" s="873"/>
      <c r="H34" s="873"/>
    </row>
    <row r="35" spans="2:8">
      <c r="B35" s="149"/>
      <c r="C35" s="147"/>
      <c r="D35" s="147"/>
      <c r="E35" s="147"/>
    </row>
    <row r="36" spans="2:8">
      <c r="B36" s="149"/>
      <c r="C36" s="147"/>
      <c r="D36" s="147"/>
      <c r="E36" s="147"/>
    </row>
    <row r="37" spans="2:8">
      <c r="B37" s="149"/>
      <c r="C37" s="147"/>
      <c r="D37" s="147"/>
      <c r="E37" s="147"/>
    </row>
    <row r="38" spans="2:8">
      <c r="B38" s="149"/>
      <c r="C38" s="147"/>
      <c r="D38" s="147"/>
      <c r="E38" s="147"/>
    </row>
    <row r="39" spans="2:8">
      <c r="B39" s="149"/>
      <c r="C39" s="147"/>
      <c r="D39" s="147"/>
      <c r="E39" s="147"/>
    </row>
    <row r="40" spans="2:8">
      <c r="B40" s="149"/>
      <c r="C40" s="147"/>
      <c r="D40" s="147"/>
      <c r="E40" s="147"/>
    </row>
    <row r="41" spans="2:8">
      <c r="B41" s="149"/>
      <c r="C41" s="147"/>
      <c r="D41" s="147"/>
      <c r="E41" s="147"/>
    </row>
    <row r="42" spans="2:8">
      <c r="B42" s="149"/>
      <c r="C42" s="147"/>
      <c r="D42" s="147"/>
      <c r="E42" s="147"/>
    </row>
    <row r="43" spans="2:8">
      <c r="B43" s="149"/>
      <c r="C43" s="147"/>
      <c r="D43" s="147"/>
      <c r="E43" s="147"/>
    </row>
    <row r="44" spans="2:8">
      <c r="B44" s="149"/>
      <c r="C44" s="147"/>
      <c r="D44" s="147"/>
      <c r="E44" s="147"/>
    </row>
    <row r="45" spans="2:8">
      <c r="B45" s="149"/>
      <c r="C45" s="147"/>
      <c r="D45" s="147"/>
      <c r="E45" s="147"/>
    </row>
    <row r="46" spans="2:8">
      <c r="B46" s="149"/>
      <c r="C46" s="147"/>
      <c r="D46" s="147"/>
      <c r="E46" s="147"/>
    </row>
    <row r="47" spans="2:8">
      <c r="B47" s="149"/>
      <c r="C47" s="147"/>
      <c r="D47" s="147"/>
      <c r="E47" s="147"/>
    </row>
    <row r="48" spans="2:8">
      <c r="B48" s="149"/>
      <c r="C48" s="147"/>
      <c r="D48" s="147"/>
      <c r="E48" s="147"/>
    </row>
    <row r="49" spans="2:5">
      <c r="B49" s="149"/>
      <c r="C49" s="147"/>
      <c r="D49" s="147"/>
      <c r="E49" s="147"/>
    </row>
    <row r="50" spans="2:5">
      <c r="B50" s="149"/>
      <c r="C50" s="147"/>
      <c r="D50" s="147"/>
      <c r="E50" s="147"/>
    </row>
    <row r="51" spans="2:5">
      <c r="B51" s="149"/>
      <c r="C51" s="147"/>
      <c r="D51" s="147"/>
      <c r="E51" s="147"/>
    </row>
    <row r="52" spans="2:5">
      <c r="B52" s="149"/>
      <c r="C52" s="147"/>
      <c r="D52" s="147"/>
      <c r="E52" s="147"/>
    </row>
    <row r="53" spans="2:5">
      <c r="B53" s="149"/>
      <c r="C53" s="147"/>
      <c r="D53" s="147"/>
      <c r="E53" s="147"/>
    </row>
    <row r="54" spans="2:5">
      <c r="B54" s="149"/>
      <c r="C54" s="147"/>
      <c r="D54" s="147"/>
      <c r="E54" s="147"/>
    </row>
    <row r="55" spans="2:5">
      <c r="B55" s="149"/>
      <c r="C55" s="147"/>
      <c r="D55" s="147"/>
      <c r="E55" s="147"/>
    </row>
    <row r="56" spans="2:5">
      <c r="B56" s="149"/>
      <c r="C56" s="147"/>
      <c r="D56" s="147"/>
      <c r="E56" s="147"/>
    </row>
    <row r="57" spans="2:5">
      <c r="B57" s="149"/>
      <c r="C57" s="147"/>
      <c r="D57" s="147"/>
      <c r="E57" s="147"/>
    </row>
    <row r="58" spans="2:5">
      <c r="B58" s="149"/>
      <c r="C58" s="147"/>
      <c r="D58" s="147"/>
      <c r="E58" s="147"/>
    </row>
    <row r="59" spans="2:5">
      <c r="B59" s="149"/>
      <c r="C59" s="147"/>
      <c r="D59" s="147"/>
      <c r="E59" s="147"/>
    </row>
    <row r="60" spans="2:5">
      <c r="B60" s="149"/>
      <c r="C60" s="147"/>
      <c r="D60" s="147"/>
      <c r="E60" s="147"/>
    </row>
    <row r="61" spans="2:5">
      <c r="B61" s="149"/>
      <c r="C61" s="147"/>
      <c r="D61" s="147"/>
      <c r="E61" s="147"/>
    </row>
    <row r="62" spans="2:5">
      <c r="B62" s="149"/>
      <c r="C62" s="147"/>
      <c r="D62" s="147"/>
      <c r="E62" s="147"/>
    </row>
    <row r="63" spans="2:5">
      <c r="B63" s="149"/>
      <c r="C63" s="147"/>
      <c r="D63" s="147"/>
      <c r="E63" s="147"/>
    </row>
    <row r="64" spans="2:5">
      <c r="B64" s="149"/>
      <c r="C64" s="147"/>
      <c r="D64" s="147"/>
      <c r="E64" s="147"/>
    </row>
    <row r="65" spans="2:5">
      <c r="B65" s="149"/>
      <c r="C65" s="147"/>
      <c r="D65" s="147"/>
      <c r="E65" s="147"/>
    </row>
    <row r="66" spans="2:5" s="138" customFormat="1">
      <c r="C66" s="148"/>
      <c r="D66" s="148"/>
      <c r="E66" s="148"/>
    </row>
    <row r="67" spans="2:5" s="138" customFormat="1"/>
  </sheetData>
  <phoneticPr fontId="45" type="noConversion"/>
  <hyperlinks>
    <hyperlink ref="B34" location="Мазмұны!B137" display="мазмұнға"/>
  </hyperlinks>
  <pageMargins left="0.75" right="0.75" top="1" bottom="1" header="0.5" footer="0.5"/>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9"/>
  </sheetPr>
  <dimension ref="A2:F20"/>
  <sheetViews>
    <sheetView workbookViewId="0">
      <selection activeCell="B2" sqref="B2"/>
    </sheetView>
  </sheetViews>
  <sheetFormatPr defaultRowHeight="12.75"/>
  <cols>
    <col min="1" max="1" width="9.140625" style="466"/>
    <col min="2" max="2" width="26.7109375" style="466" bestFit="1" customWidth="1"/>
    <col min="3" max="6" width="9.7109375" style="466" customWidth="1"/>
    <col min="7" max="16384" width="9.140625" style="466"/>
  </cols>
  <sheetData>
    <row r="2" spans="1:6">
      <c r="A2" s="1" t="s">
        <v>161</v>
      </c>
      <c r="B2" s="446" t="s">
        <v>1337</v>
      </c>
    </row>
    <row r="3" spans="1:6">
      <c r="A3" s="1"/>
      <c r="B3" s="446"/>
    </row>
    <row r="4" spans="1:6">
      <c r="A4" s="445"/>
      <c r="B4" s="208" t="s">
        <v>329</v>
      </c>
      <c r="C4" s="461" t="s">
        <v>25</v>
      </c>
      <c r="D4" s="461" t="s">
        <v>26</v>
      </c>
      <c r="E4" s="461" t="s">
        <v>1121</v>
      </c>
      <c r="F4" s="461" t="s">
        <v>1122</v>
      </c>
    </row>
    <row r="5" spans="1:6">
      <c r="A5" s="445"/>
      <c r="B5" s="208" t="s">
        <v>330</v>
      </c>
      <c r="C5" s="501">
        <v>111.3</v>
      </c>
      <c r="D5" s="501">
        <v>110</v>
      </c>
      <c r="E5" s="501">
        <v>108.6</v>
      </c>
      <c r="F5" s="451">
        <v>107.2</v>
      </c>
    </row>
    <row r="6" spans="1:6">
      <c r="A6" s="445"/>
      <c r="B6" s="208" t="s">
        <v>331</v>
      </c>
      <c r="C6" s="501">
        <v>660.7</v>
      </c>
      <c r="D6" s="501">
        <v>684.3</v>
      </c>
      <c r="E6" s="501">
        <v>708.3</v>
      </c>
      <c r="F6" s="451">
        <v>728.7</v>
      </c>
    </row>
    <row r="7" spans="1:6">
      <c r="A7" s="445"/>
      <c r="B7" s="208" t="s">
        <v>332</v>
      </c>
      <c r="C7" s="501">
        <v>1601</v>
      </c>
      <c r="D7" s="501">
        <v>1604</v>
      </c>
      <c r="E7" s="501">
        <v>1608</v>
      </c>
      <c r="F7" s="451">
        <v>1611</v>
      </c>
    </row>
    <row r="8" spans="1:6">
      <c r="A8" s="445"/>
      <c r="B8" s="208" t="s">
        <v>333</v>
      </c>
      <c r="C8" s="501">
        <v>7788</v>
      </c>
      <c r="D8" s="501">
        <v>7798</v>
      </c>
      <c r="E8" s="501">
        <v>7806</v>
      </c>
      <c r="F8" s="451">
        <v>7808</v>
      </c>
    </row>
    <row r="9" spans="1:6">
      <c r="A9" s="445"/>
      <c r="B9" s="212" t="s">
        <v>334</v>
      </c>
      <c r="C9" s="501">
        <v>2069</v>
      </c>
      <c r="D9" s="501">
        <v>2096</v>
      </c>
      <c r="E9" s="501">
        <v>2122</v>
      </c>
      <c r="F9" s="451">
        <v>2146</v>
      </c>
    </row>
    <row r="10" spans="1:6">
      <c r="A10" s="445"/>
      <c r="B10" s="212" t="s">
        <v>335</v>
      </c>
      <c r="C10" s="501">
        <v>1872</v>
      </c>
      <c r="D10" s="501">
        <v>1892</v>
      </c>
      <c r="E10" s="501">
        <v>1910</v>
      </c>
      <c r="F10" s="451">
        <v>1923</v>
      </c>
    </row>
    <row r="11" spans="1:6">
      <c r="A11" s="445"/>
      <c r="B11" s="206" t="s">
        <v>336</v>
      </c>
    </row>
    <row r="13" spans="1:6">
      <c r="B13" s="211" t="s">
        <v>40</v>
      </c>
    </row>
    <row r="14" spans="1:6">
      <c r="C14" s="769"/>
      <c r="D14" s="769"/>
      <c r="E14" s="769"/>
      <c r="F14" s="769"/>
    </row>
    <row r="15" spans="1:6">
      <c r="C15" s="770"/>
      <c r="D15" s="770"/>
      <c r="E15" s="770"/>
      <c r="F15" s="480"/>
    </row>
    <row r="16" spans="1:6">
      <c r="C16" s="770"/>
      <c r="D16" s="770"/>
      <c r="E16" s="770"/>
      <c r="F16" s="480"/>
    </row>
    <row r="17" spans="3:6">
      <c r="C17" s="770"/>
      <c r="D17" s="770"/>
      <c r="E17" s="770"/>
      <c r="F17" s="480"/>
    </row>
    <row r="18" spans="3:6">
      <c r="C18" s="770"/>
      <c r="D18" s="770"/>
      <c r="E18" s="770"/>
      <c r="F18" s="480"/>
    </row>
    <row r="19" spans="3:6">
      <c r="C19" s="770"/>
      <c r="D19" s="770"/>
      <c r="E19" s="770"/>
      <c r="F19" s="480"/>
    </row>
    <row r="20" spans="3:6">
      <c r="C20" s="770"/>
      <c r="D20" s="770"/>
      <c r="E20" s="770"/>
      <c r="F20" s="480"/>
    </row>
  </sheetData>
  <phoneticPr fontId="40" type="noConversion"/>
  <hyperlinks>
    <hyperlink ref="B13" location="Мазмұны!B13" display="мазмұнға"/>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3">
    <tabColor indexed="9"/>
  </sheetPr>
  <dimension ref="A2:K35"/>
  <sheetViews>
    <sheetView topLeftCell="A17" zoomScaleNormal="100" zoomScaleSheetLayoutView="100" workbookViewId="0">
      <selection activeCell="B32" sqref="B32"/>
    </sheetView>
  </sheetViews>
  <sheetFormatPr defaultColWidth="8" defaultRowHeight="12.75"/>
  <cols>
    <col min="1" max="1" width="9.42578125" style="151" customWidth="1"/>
    <col min="2" max="2" width="31" style="151" customWidth="1"/>
    <col min="3" max="3" width="9.140625" style="151" customWidth="1"/>
    <col min="4" max="4" width="10.28515625" style="151" customWidth="1"/>
    <col min="5" max="8" width="9.140625" style="151" customWidth="1"/>
    <col min="9" max="9" width="9.7109375" style="151" customWidth="1"/>
    <col min="10" max="11" width="9.140625" style="151" customWidth="1"/>
    <col min="12" max="16384" width="8" style="151"/>
  </cols>
  <sheetData>
    <row r="2" spans="1:11">
      <c r="A2" s="879" t="s">
        <v>161</v>
      </c>
      <c r="B2" s="880" t="s">
        <v>947</v>
      </c>
      <c r="C2" s="881"/>
      <c r="D2" s="881"/>
      <c r="E2" s="881"/>
      <c r="F2" s="881"/>
      <c r="G2" s="881"/>
      <c r="H2" s="881"/>
      <c r="I2" s="881"/>
      <c r="J2" s="881"/>
    </row>
    <row r="3" spans="1:11">
      <c r="A3" s="879"/>
      <c r="B3" s="880"/>
      <c r="C3" s="881"/>
      <c r="D3" s="881"/>
      <c r="E3" s="881"/>
      <c r="F3" s="881"/>
      <c r="G3" s="881"/>
      <c r="H3" s="881"/>
      <c r="I3" s="881"/>
      <c r="J3" s="881"/>
    </row>
    <row r="4" spans="1:11" ht="25.5">
      <c r="A4" s="882"/>
      <c r="B4" s="883" t="s">
        <v>1261</v>
      </c>
      <c r="C4" s="883">
        <v>2006</v>
      </c>
      <c r="D4" s="883">
        <v>2007</v>
      </c>
      <c r="E4" s="883">
        <v>2008</v>
      </c>
      <c r="F4" s="883">
        <v>2009</v>
      </c>
      <c r="G4" s="883">
        <v>2010</v>
      </c>
      <c r="H4" s="884" t="s">
        <v>172</v>
      </c>
      <c r="I4" s="881"/>
      <c r="J4" s="881"/>
    </row>
    <row r="5" spans="1:11">
      <c r="A5" s="882"/>
      <c r="B5" s="885" t="s">
        <v>1262</v>
      </c>
      <c r="C5" s="883"/>
      <c r="D5" s="883"/>
      <c r="E5" s="883"/>
      <c r="F5" s="883"/>
      <c r="G5" s="883"/>
      <c r="H5" s="884"/>
      <c r="I5" s="881"/>
      <c r="J5" s="881"/>
    </row>
    <row r="6" spans="1:11">
      <c r="A6" s="882"/>
      <c r="B6" s="886" t="s">
        <v>1263</v>
      </c>
      <c r="C6" s="887">
        <v>534.98837359298989</v>
      </c>
      <c r="D6" s="887">
        <v>1574.274898948001</v>
      </c>
      <c r="E6" s="887">
        <v>1163.0120192622403</v>
      </c>
      <c r="F6" s="887">
        <v>557.9176002776818</v>
      </c>
      <c r="G6" s="887">
        <v>605.43878448427006</v>
      </c>
      <c r="H6" s="887">
        <v>296.19074577156931</v>
      </c>
      <c r="I6" s="881"/>
      <c r="J6" s="881"/>
    </row>
    <row r="7" spans="1:11" ht="25.5">
      <c r="A7" s="882"/>
      <c r="B7" s="886" t="s">
        <v>1264</v>
      </c>
      <c r="C7" s="888">
        <v>13139</v>
      </c>
      <c r="D7" s="888">
        <v>37742</v>
      </c>
      <c r="E7" s="888">
        <v>17266</v>
      </c>
      <c r="F7" s="888">
        <v>16557</v>
      </c>
      <c r="G7" s="888">
        <v>12857</v>
      </c>
      <c r="H7" s="888">
        <v>6329</v>
      </c>
      <c r="I7" s="881"/>
      <c r="J7" s="881"/>
    </row>
    <row r="8" spans="1:11">
      <c r="A8" s="882"/>
      <c r="B8" s="885" t="s">
        <v>1265</v>
      </c>
      <c r="C8" s="887"/>
      <c r="D8" s="887"/>
      <c r="E8" s="887"/>
      <c r="F8" s="887"/>
      <c r="G8" s="887"/>
      <c r="H8" s="887"/>
      <c r="I8" s="881"/>
      <c r="J8" s="881"/>
    </row>
    <row r="9" spans="1:11" s="152" customFormat="1">
      <c r="A9" s="889"/>
      <c r="B9" s="886" t="s">
        <v>1263</v>
      </c>
      <c r="C9" s="887">
        <v>48.0886</v>
      </c>
      <c r="D9" s="887">
        <v>224.9522</v>
      </c>
      <c r="E9" s="887">
        <v>151.78156106863</v>
      </c>
      <c r="F9" s="887">
        <v>7.9078286795999997</v>
      </c>
      <c r="G9" s="887">
        <v>7.079774338</v>
      </c>
      <c r="H9" s="887">
        <v>23.368522073059999</v>
      </c>
      <c r="I9" s="897"/>
      <c r="J9" s="898"/>
    </row>
    <row r="10" spans="1:11" s="152" customFormat="1" ht="25.5">
      <c r="A10" s="882"/>
      <c r="B10" s="886" t="s">
        <v>1264</v>
      </c>
      <c r="C10" s="890">
        <v>39</v>
      </c>
      <c r="D10" s="890">
        <v>26</v>
      </c>
      <c r="E10" s="890">
        <v>13</v>
      </c>
      <c r="F10" s="890">
        <v>30</v>
      </c>
      <c r="G10" s="890">
        <v>8</v>
      </c>
      <c r="H10" s="890">
        <v>18</v>
      </c>
      <c r="I10" s="899"/>
      <c r="J10" s="897"/>
    </row>
    <row r="11" spans="1:11">
      <c r="A11" s="881"/>
      <c r="B11" s="881"/>
      <c r="C11" s="881"/>
      <c r="D11" s="881"/>
      <c r="E11" s="881"/>
      <c r="F11" s="881"/>
      <c r="G11" s="881"/>
      <c r="H11" s="881"/>
      <c r="I11" s="881"/>
      <c r="J11" s="881"/>
    </row>
    <row r="12" spans="1:11">
      <c r="A12" s="881"/>
      <c r="B12" s="891"/>
      <c r="C12" s="891"/>
      <c r="D12" s="891"/>
      <c r="E12" s="891"/>
      <c r="F12" s="891"/>
      <c r="G12" s="891"/>
      <c r="H12" s="891"/>
      <c r="I12" s="891"/>
      <c r="J12" s="891"/>
      <c r="K12" s="153"/>
    </row>
    <row r="13" spans="1:11">
      <c r="A13" s="881"/>
      <c r="B13" s="892" t="s">
        <v>947</v>
      </c>
      <c r="C13" s="892"/>
      <c r="D13" s="892"/>
      <c r="E13" s="892"/>
      <c r="F13" s="881"/>
      <c r="G13" s="881"/>
      <c r="H13" s="881"/>
      <c r="I13" s="881"/>
      <c r="J13" s="881"/>
    </row>
    <row r="14" spans="1:11">
      <c r="A14" s="881"/>
      <c r="B14" s="892" t="s">
        <v>948</v>
      </c>
      <c r="C14" s="892"/>
      <c r="D14" s="892"/>
      <c r="E14" s="893" t="s">
        <v>1266</v>
      </c>
      <c r="F14" s="881"/>
      <c r="G14" s="881"/>
      <c r="H14" s="881"/>
      <c r="I14" s="881"/>
      <c r="J14" s="881"/>
    </row>
    <row r="15" spans="1:11" ht="15.75">
      <c r="A15" s="881"/>
      <c r="B15" s="894"/>
      <c r="C15" s="894"/>
      <c r="D15" s="895"/>
      <c r="E15" s="894"/>
      <c r="F15" s="881"/>
      <c r="G15" s="881"/>
      <c r="H15" s="881"/>
      <c r="I15" s="881"/>
      <c r="J15" s="881"/>
    </row>
    <row r="16" spans="1:11" ht="15.75">
      <c r="B16" s="894"/>
      <c r="C16" s="894"/>
      <c r="D16" s="895"/>
      <c r="E16" s="894"/>
      <c r="F16" s="881"/>
      <c r="G16" s="881"/>
      <c r="H16" s="881"/>
      <c r="I16" s="881"/>
    </row>
    <row r="17" spans="2:5">
      <c r="B17" s="148"/>
      <c r="C17" s="148"/>
      <c r="D17" s="154"/>
      <c r="E17" s="148"/>
    </row>
    <row r="18" spans="2:5">
      <c r="B18" s="148"/>
      <c r="C18" s="148"/>
      <c r="D18" s="154"/>
      <c r="E18" s="148"/>
    </row>
    <row r="19" spans="2:5">
      <c r="B19" s="148"/>
      <c r="C19" s="148"/>
      <c r="D19" s="154"/>
      <c r="E19" s="148"/>
    </row>
    <row r="20" spans="2:5">
      <c r="B20" s="148"/>
      <c r="C20" s="148"/>
      <c r="D20" s="154"/>
      <c r="E20" s="148"/>
    </row>
    <row r="21" spans="2:5">
      <c r="B21" s="148"/>
      <c r="C21" s="148"/>
      <c r="D21" s="154"/>
      <c r="E21" s="148"/>
    </row>
    <row r="22" spans="2:5">
      <c r="B22" s="148"/>
      <c r="C22" s="148"/>
      <c r="D22" s="154"/>
      <c r="E22" s="148"/>
    </row>
    <row r="23" spans="2:5">
      <c r="B23" s="148"/>
      <c r="C23" s="148"/>
      <c r="D23" s="154"/>
      <c r="E23" s="148"/>
    </row>
    <row r="24" spans="2:5">
      <c r="B24" s="148"/>
      <c r="C24" s="148"/>
      <c r="D24" s="154"/>
      <c r="E24" s="148"/>
    </row>
    <row r="25" spans="2:5">
      <c r="B25" s="148"/>
      <c r="C25" s="148"/>
      <c r="D25" s="154"/>
      <c r="E25" s="148"/>
    </row>
    <row r="26" spans="2:5">
      <c r="B26" s="148"/>
      <c r="C26" s="148"/>
      <c r="D26" s="154"/>
      <c r="E26" s="148"/>
    </row>
    <row r="27" spans="2:5">
      <c r="B27" s="148"/>
      <c r="C27" s="148"/>
      <c r="D27" s="154"/>
      <c r="E27" s="148"/>
    </row>
    <row r="28" spans="2:5">
      <c r="D28" s="896"/>
    </row>
    <row r="29" spans="2:5">
      <c r="D29" s="896"/>
    </row>
    <row r="30" spans="2:5">
      <c r="B30" s="155" t="s">
        <v>301</v>
      </c>
      <c r="C30" s="900"/>
      <c r="D30" s="900"/>
      <c r="E30" s="901" t="s">
        <v>301</v>
      </c>
    </row>
    <row r="31" spans="2:5">
      <c r="B31" s="900"/>
      <c r="C31" s="900"/>
      <c r="D31" s="900"/>
    </row>
    <row r="32" spans="2:5">
      <c r="B32" s="211" t="s">
        <v>40</v>
      </c>
      <c r="C32" s="900"/>
      <c r="D32" s="900"/>
    </row>
    <row r="33" spans="2:4">
      <c r="B33" s="900"/>
      <c r="C33" s="900"/>
      <c r="D33" s="900"/>
    </row>
    <row r="34" spans="2:4">
      <c r="B34" s="900"/>
      <c r="C34" s="900"/>
      <c r="D34" s="900"/>
    </row>
    <row r="35" spans="2:4">
      <c r="B35" s="900"/>
      <c r="C35" s="900"/>
      <c r="D35" s="900"/>
    </row>
  </sheetData>
  <phoneticPr fontId="45" type="noConversion"/>
  <hyperlinks>
    <hyperlink ref="B32" location="Мазмұны!B138" display="мазмұнға"/>
  </hyperlinks>
  <pageMargins left="0.75" right="0.75" top="1" bottom="1" header="0.5" footer="0.5"/>
  <pageSetup paperSize="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4">
    <tabColor indexed="9"/>
  </sheetPr>
  <dimension ref="A2:J30"/>
  <sheetViews>
    <sheetView zoomScaleNormal="100" zoomScaleSheetLayoutView="100" workbookViewId="0">
      <selection activeCell="B29" sqref="B29"/>
    </sheetView>
  </sheetViews>
  <sheetFormatPr defaultColWidth="8" defaultRowHeight="12.75"/>
  <cols>
    <col min="1" max="1" width="9.28515625" style="122" bestFit="1" customWidth="1"/>
    <col min="2" max="2" width="32.140625" style="122" customWidth="1"/>
    <col min="3" max="7" width="10.5703125" style="122" customWidth="1"/>
    <col min="8" max="8" width="11.140625" style="122" customWidth="1"/>
    <col min="9" max="16384" width="8" style="122"/>
  </cols>
  <sheetData>
    <row r="2" spans="1:10">
      <c r="A2" s="122" t="s">
        <v>161</v>
      </c>
      <c r="B2" s="124" t="s">
        <v>949</v>
      </c>
    </row>
    <row r="3" spans="1:10">
      <c r="B3" s="124"/>
    </row>
    <row r="4" spans="1:10">
      <c r="B4" s="142" t="s">
        <v>521</v>
      </c>
      <c r="C4" s="142">
        <v>2006</v>
      </c>
      <c r="D4" s="142">
        <v>2007</v>
      </c>
      <c r="E4" s="142">
        <v>2008</v>
      </c>
      <c r="F4" s="142">
        <v>2009</v>
      </c>
      <c r="G4" s="142">
        <v>2010</v>
      </c>
      <c r="H4" s="142" t="s">
        <v>172</v>
      </c>
    </row>
    <row r="5" spans="1:10" ht="25.5">
      <c r="B5" s="156" t="s">
        <v>597</v>
      </c>
      <c r="C5" s="157">
        <v>7.8</v>
      </c>
      <c r="D5" s="144">
        <v>9.2236267509274796</v>
      </c>
      <c r="E5" s="144">
        <v>9.2161339767824604</v>
      </c>
      <c r="F5" s="144">
        <v>11.013090148118236</v>
      </c>
      <c r="G5" s="1056">
        <v>13.066144262223577</v>
      </c>
      <c r="H5" s="1056">
        <v>14.577091967984101</v>
      </c>
    </row>
    <row r="6" spans="1:10" ht="42.75" customHeight="1">
      <c r="B6" s="156" t="s">
        <v>598</v>
      </c>
      <c r="C6" s="157">
        <v>1.72</v>
      </c>
      <c r="D6" s="146">
        <v>2.2226044490469619</v>
      </c>
      <c r="E6" s="146">
        <v>2.5329901026954218</v>
      </c>
      <c r="F6" s="146">
        <v>2.2367385476134944</v>
      </c>
      <c r="G6" s="146">
        <v>2.5571694781144583</v>
      </c>
      <c r="H6" s="146">
        <v>2.9805353772391863</v>
      </c>
      <c r="J6" s="158"/>
    </row>
    <row r="7" spans="1:10" ht="38.25">
      <c r="B7" s="156" t="s">
        <v>599</v>
      </c>
      <c r="C7" s="146">
        <v>4.9014795593584282</v>
      </c>
      <c r="D7" s="146">
        <v>4.5510470839571511</v>
      </c>
      <c r="E7" s="146">
        <v>3.9453860304385251</v>
      </c>
      <c r="F7" s="146">
        <v>5.2760949322164894</v>
      </c>
      <c r="G7" s="146">
        <v>5.3252418707437297</v>
      </c>
      <c r="H7" s="146">
        <v>5.1033343275191951</v>
      </c>
      <c r="J7" s="159"/>
    </row>
    <row r="10" spans="1:10">
      <c r="B10" s="134" t="s">
        <v>949</v>
      </c>
      <c r="C10" s="138"/>
      <c r="D10" s="138"/>
      <c r="E10" s="138"/>
      <c r="F10" s="138"/>
      <c r="G10" s="138"/>
      <c r="H10" s="138"/>
    </row>
    <row r="11" spans="1:10">
      <c r="B11" s="148"/>
      <c r="C11" s="138"/>
      <c r="D11" s="138"/>
      <c r="E11" s="138"/>
      <c r="F11" s="138"/>
      <c r="G11" s="138"/>
      <c r="H11" s="138"/>
    </row>
    <row r="12" spans="1:10">
      <c r="B12" s="148"/>
      <c r="C12" s="138"/>
      <c r="D12" s="138"/>
      <c r="E12" s="138"/>
      <c r="F12" s="138"/>
      <c r="G12" s="138"/>
      <c r="H12" s="138"/>
    </row>
    <row r="13" spans="1:10">
      <c r="B13" s="148"/>
      <c r="C13" s="138"/>
      <c r="D13" s="138"/>
      <c r="E13" s="138"/>
      <c r="F13" s="138"/>
      <c r="G13" s="138"/>
      <c r="H13" s="138"/>
    </row>
    <row r="14" spans="1:10">
      <c r="B14" s="148"/>
      <c r="C14" s="138"/>
      <c r="D14" s="138"/>
      <c r="E14" s="138"/>
      <c r="F14" s="138"/>
      <c r="G14" s="138"/>
      <c r="H14" s="138"/>
    </row>
    <row r="15" spans="1:10">
      <c r="B15" s="148"/>
      <c r="C15" s="138"/>
      <c r="D15" s="138"/>
      <c r="E15" s="138"/>
      <c r="F15" s="138"/>
      <c r="G15" s="138"/>
      <c r="H15" s="138"/>
    </row>
    <row r="16" spans="1:10">
      <c r="B16" s="148"/>
      <c r="C16" s="138"/>
      <c r="D16" s="138"/>
      <c r="E16" s="138"/>
      <c r="F16" s="138"/>
      <c r="G16" s="138"/>
      <c r="H16" s="138"/>
    </row>
    <row r="17" spans="2:8">
      <c r="B17" s="148"/>
      <c r="C17" s="138"/>
      <c r="D17" s="138"/>
      <c r="E17" s="138"/>
      <c r="F17" s="138"/>
      <c r="G17" s="138"/>
      <c r="H17" s="138"/>
    </row>
    <row r="18" spans="2:8">
      <c r="B18" s="148"/>
      <c r="C18" s="138"/>
      <c r="D18" s="138"/>
      <c r="E18" s="138"/>
      <c r="F18" s="138"/>
      <c r="G18" s="138"/>
      <c r="H18" s="138"/>
    </row>
    <row r="19" spans="2:8">
      <c r="B19" s="148"/>
      <c r="C19" s="138"/>
      <c r="D19" s="138"/>
      <c r="E19" s="138"/>
      <c r="F19" s="138"/>
      <c r="G19" s="138"/>
      <c r="H19" s="138"/>
    </row>
    <row r="20" spans="2:8">
      <c r="B20" s="148"/>
      <c r="C20" s="138"/>
      <c r="D20" s="138"/>
      <c r="E20" s="138"/>
      <c r="F20" s="138"/>
      <c r="G20" s="138"/>
      <c r="H20" s="138"/>
    </row>
    <row r="21" spans="2:8">
      <c r="B21" s="148"/>
      <c r="C21" s="138"/>
      <c r="D21" s="138"/>
      <c r="E21" s="138"/>
      <c r="F21" s="138"/>
      <c r="G21" s="138"/>
      <c r="H21" s="138"/>
    </row>
    <row r="22" spans="2:8">
      <c r="B22" s="148"/>
      <c r="C22" s="138"/>
      <c r="D22" s="138"/>
      <c r="E22" s="138"/>
      <c r="F22" s="138"/>
      <c r="G22" s="138"/>
      <c r="H22" s="138"/>
    </row>
    <row r="23" spans="2:8">
      <c r="B23" s="148"/>
      <c r="C23" s="138"/>
      <c r="D23" s="138"/>
      <c r="E23" s="138"/>
      <c r="F23" s="138"/>
      <c r="G23" s="138"/>
      <c r="H23" s="138"/>
    </row>
    <row r="24" spans="2:8">
      <c r="B24" s="148"/>
      <c r="C24" s="138"/>
      <c r="D24" s="138"/>
      <c r="E24" s="138"/>
      <c r="F24" s="138"/>
      <c r="G24" s="138"/>
      <c r="H24" s="138"/>
    </row>
    <row r="25" spans="2:8">
      <c r="B25" s="148"/>
      <c r="C25" s="138"/>
      <c r="D25" s="138"/>
      <c r="E25" s="138"/>
      <c r="F25" s="138"/>
      <c r="G25" s="138"/>
      <c r="H25" s="138"/>
    </row>
    <row r="26" spans="2:8">
      <c r="C26" s="138"/>
      <c r="D26" s="138"/>
      <c r="E26" s="138"/>
      <c r="F26" s="138"/>
      <c r="G26" s="138"/>
      <c r="H26" s="138"/>
    </row>
    <row r="27" spans="2:8">
      <c r="B27" s="902" t="s">
        <v>301</v>
      </c>
      <c r="C27" s="138"/>
      <c r="D27" s="138"/>
      <c r="E27" s="138"/>
      <c r="F27" s="138"/>
      <c r="G27" s="138"/>
      <c r="H27" s="138"/>
    </row>
    <row r="28" spans="2:8">
      <c r="B28" s="138"/>
    </row>
    <row r="29" spans="2:8">
      <c r="B29" s="211" t="s">
        <v>40</v>
      </c>
    </row>
    <row r="30" spans="2:8">
      <c r="B30"/>
    </row>
  </sheetData>
  <phoneticPr fontId="45" type="noConversion"/>
  <hyperlinks>
    <hyperlink ref="B29" location="Мазмұны!B139" display="мазмұнға"/>
  </hyperlinks>
  <pageMargins left="0.75" right="0.75" top="1" bottom="1" header="0.5" footer="0.5"/>
  <pageSetup paperSize="9" orientation="landscape" r:id="rId1"/>
  <headerFooter alignWithMargins="0"/>
  <cellWatches>
    <cellWatch r="H4"/>
  </cellWatche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tabColor indexed="9"/>
  </sheetPr>
  <dimension ref="A2:K27"/>
  <sheetViews>
    <sheetView workbookViewId="0">
      <selection activeCell="B27" sqref="B27"/>
    </sheetView>
  </sheetViews>
  <sheetFormatPr defaultColWidth="8" defaultRowHeight="12.75"/>
  <cols>
    <col min="1" max="1" width="8.85546875" style="151" bestFit="1" customWidth="1"/>
    <col min="2" max="2" width="31" style="151" customWidth="1"/>
    <col min="3" max="3" width="9.140625" style="151" customWidth="1"/>
    <col min="4" max="4" width="10.28515625" style="151" customWidth="1"/>
    <col min="5" max="11" width="9.140625" style="151" customWidth="1"/>
    <col min="12" max="16384" width="8" style="151"/>
  </cols>
  <sheetData>
    <row r="2" spans="1:11">
      <c r="A2" s="879" t="s">
        <v>161</v>
      </c>
      <c r="B2" s="880" t="s">
        <v>788</v>
      </c>
      <c r="C2" s="881"/>
      <c r="D2" s="881"/>
      <c r="E2" s="881"/>
      <c r="F2" s="881"/>
      <c r="G2" s="881"/>
      <c r="H2" s="881"/>
      <c r="I2" s="881"/>
    </row>
    <row r="3" spans="1:11">
      <c r="A3" s="879"/>
      <c r="B3" s="880"/>
      <c r="C3" s="881"/>
      <c r="D3" s="881"/>
      <c r="E3" s="881"/>
      <c r="F3" s="881"/>
      <c r="G3" s="881"/>
      <c r="H3" s="881"/>
      <c r="I3" s="881"/>
    </row>
    <row r="4" spans="1:11" ht="25.5">
      <c r="A4" s="882"/>
      <c r="B4" s="883" t="s">
        <v>1261</v>
      </c>
      <c r="C4" s="883">
        <v>2006</v>
      </c>
      <c r="D4" s="883">
        <v>2007</v>
      </c>
      <c r="E4" s="883">
        <v>2008</v>
      </c>
      <c r="F4" s="883">
        <v>2009</v>
      </c>
      <c r="G4" s="883">
        <v>2010</v>
      </c>
      <c r="H4" s="884" t="s">
        <v>172</v>
      </c>
      <c r="I4" s="881"/>
    </row>
    <row r="5" spans="1:11" s="152" customFormat="1">
      <c r="A5" s="889"/>
      <c r="B5" s="886" t="s">
        <v>1267</v>
      </c>
      <c r="C5" s="887">
        <v>83.901321899999999</v>
      </c>
      <c r="D5" s="887">
        <v>29.94148259</v>
      </c>
      <c r="E5" s="887">
        <v>66.629091080000009</v>
      </c>
      <c r="F5" s="887">
        <v>181.41773622999995</v>
      </c>
      <c r="G5" s="890">
        <v>0</v>
      </c>
      <c r="H5" s="887">
        <v>34.63389823</v>
      </c>
      <c r="I5" s="903"/>
    </row>
    <row r="6" spans="1:11" s="152" customFormat="1" ht="25.5">
      <c r="A6" s="882"/>
      <c r="B6" s="886" t="s">
        <v>1264</v>
      </c>
      <c r="C6" s="890">
        <v>156</v>
      </c>
      <c r="D6" s="890">
        <v>47</v>
      </c>
      <c r="E6" s="890">
        <v>111</v>
      </c>
      <c r="F6" s="890">
        <v>1065</v>
      </c>
      <c r="G6" s="890">
        <v>0</v>
      </c>
      <c r="H6" s="890">
        <v>28</v>
      </c>
      <c r="I6" s="903"/>
    </row>
    <row r="7" spans="1:11">
      <c r="A7" s="881"/>
      <c r="B7" s="881"/>
      <c r="C7" s="881"/>
      <c r="D7" s="881"/>
      <c r="E7" s="881"/>
      <c r="F7" s="881"/>
      <c r="G7" s="881"/>
      <c r="H7" s="881"/>
      <c r="I7" s="881"/>
    </row>
    <row r="8" spans="1:11">
      <c r="A8" s="881"/>
      <c r="B8" s="891"/>
      <c r="C8" s="891"/>
      <c r="D8" s="891"/>
      <c r="E8" s="891"/>
      <c r="F8" s="891"/>
      <c r="G8" s="891"/>
      <c r="H8" s="891"/>
      <c r="I8" s="891"/>
      <c r="J8" s="153"/>
      <c r="K8" s="153"/>
    </row>
    <row r="9" spans="1:11">
      <c r="A9" s="881"/>
      <c r="B9" s="892" t="s">
        <v>788</v>
      </c>
      <c r="C9" s="892"/>
      <c r="D9" s="892"/>
      <c r="E9" s="893"/>
      <c r="F9" s="881"/>
      <c r="G9" s="881"/>
      <c r="H9" s="881"/>
      <c r="I9" s="881"/>
    </row>
    <row r="10" spans="1:11" ht="15.75">
      <c r="A10" s="881"/>
      <c r="B10" s="894"/>
      <c r="C10" s="894"/>
      <c r="D10" s="894"/>
      <c r="E10" s="894"/>
      <c r="F10" s="881"/>
      <c r="G10" s="881"/>
      <c r="H10" s="881"/>
      <c r="I10" s="881"/>
    </row>
    <row r="11" spans="1:11">
      <c r="B11" s="148"/>
      <c r="C11" s="148"/>
      <c r="D11" s="148"/>
      <c r="E11" s="148"/>
    </row>
    <row r="12" spans="1:11">
      <c r="B12" s="148"/>
      <c r="C12" s="148"/>
      <c r="D12" s="148"/>
      <c r="E12" s="148"/>
    </row>
    <row r="13" spans="1:11">
      <c r="B13" s="148"/>
      <c r="C13" s="148"/>
      <c r="D13" s="148"/>
      <c r="E13" s="148"/>
    </row>
    <row r="14" spans="1:11">
      <c r="B14" s="148"/>
      <c r="C14" s="148"/>
      <c r="D14" s="148"/>
      <c r="E14" s="148"/>
    </row>
    <row r="15" spans="1:11">
      <c r="B15" s="148"/>
      <c r="C15" s="148"/>
      <c r="D15" s="148"/>
      <c r="E15" s="148"/>
    </row>
    <row r="16" spans="1:11">
      <c r="B16" s="148"/>
      <c r="C16" s="148"/>
      <c r="D16" s="148"/>
      <c r="E16" s="148"/>
    </row>
    <row r="17" spans="2:5">
      <c r="B17" s="148"/>
      <c r="C17" s="148"/>
      <c r="D17" s="148"/>
      <c r="E17" s="148"/>
    </row>
    <row r="18" spans="2:5">
      <c r="B18" s="148"/>
      <c r="C18" s="148"/>
      <c r="D18" s="148"/>
      <c r="E18" s="148"/>
    </row>
    <row r="19" spans="2:5">
      <c r="B19" s="148"/>
      <c r="C19" s="148"/>
      <c r="D19" s="148"/>
      <c r="E19" s="148"/>
    </row>
    <row r="20" spans="2:5">
      <c r="B20" s="148"/>
      <c r="C20" s="148"/>
      <c r="D20" s="148"/>
      <c r="E20" s="148"/>
    </row>
    <row r="21" spans="2:5">
      <c r="B21" s="148"/>
      <c r="C21" s="148"/>
      <c r="D21" s="148"/>
      <c r="E21" s="148"/>
    </row>
    <row r="22" spans="2:5">
      <c r="B22" s="148"/>
      <c r="C22" s="148"/>
      <c r="D22" s="148"/>
      <c r="E22" s="148"/>
    </row>
    <row r="25" spans="2:5">
      <c r="B25" s="155" t="s">
        <v>301</v>
      </c>
    </row>
    <row r="27" spans="2:5">
      <c r="B27" s="211" t="s">
        <v>40</v>
      </c>
    </row>
  </sheetData>
  <phoneticPr fontId="40" type="noConversion"/>
  <hyperlinks>
    <hyperlink ref="B27" location="Мазмұны!B140" display="мазмұнға"/>
  </hyperlinks>
  <pageMargins left="0.75" right="0.75" top="1" bottom="1" header="0.5" footer="0.5"/>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tabColor indexed="9"/>
  </sheetPr>
  <dimension ref="A2:R50"/>
  <sheetViews>
    <sheetView workbookViewId="0">
      <selection activeCell="B36" sqref="B36"/>
    </sheetView>
  </sheetViews>
  <sheetFormatPr defaultRowHeight="12.75"/>
  <cols>
    <col min="1" max="1" width="9.140625" style="274"/>
    <col min="2" max="2" width="30.85546875" style="274" customWidth="1"/>
    <col min="3" max="16" width="8.7109375" style="274" customWidth="1"/>
    <col min="17" max="18" width="9.140625" style="274"/>
  </cols>
  <sheetData>
    <row r="2" spans="1:16">
      <c r="A2" s="274" t="s">
        <v>161</v>
      </c>
      <c r="B2" s="275" t="s">
        <v>790</v>
      </c>
    </row>
    <row r="3" spans="1:16">
      <c r="B3" s="275"/>
    </row>
    <row r="4" spans="1:16">
      <c r="B4" s="276"/>
      <c r="C4" s="331" t="s">
        <v>275</v>
      </c>
      <c r="D4" s="234" t="s">
        <v>283</v>
      </c>
      <c r="E4" s="234" t="s">
        <v>291</v>
      </c>
      <c r="F4" s="234" t="s">
        <v>299</v>
      </c>
      <c r="G4" s="234" t="s">
        <v>214</v>
      </c>
      <c r="H4" s="234" t="s">
        <v>223</v>
      </c>
      <c r="I4" s="234" t="s">
        <v>232</v>
      </c>
      <c r="J4" s="234" t="s">
        <v>241</v>
      </c>
      <c r="K4" s="234" t="s">
        <v>250</v>
      </c>
      <c r="L4" s="234" t="s">
        <v>259</v>
      </c>
      <c r="M4" s="234" t="s">
        <v>268</v>
      </c>
      <c r="N4" s="234" t="s">
        <v>401</v>
      </c>
      <c r="O4" s="234" t="s">
        <v>276</v>
      </c>
      <c r="P4" s="234" t="s">
        <v>284</v>
      </c>
    </row>
    <row r="5" spans="1:16" ht="13.5">
      <c r="B5" s="277" t="s">
        <v>617</v>
      </c>
      <c r="C5" s="330">
        <v>-0.63494432550000102</v>
      </c>
      <c r="D5" s="328">
        <v>0.49402331439999397</v>
      </c>
      <c r="E5" s="328">
        <v>1.4028597816000037</v>
      </c>
      <c r="F5" s="328">
        <v>0.26284119999998801</v>
      </c>
      <c r="G5" s="326">
        <v>0.94993875999999</v>
      </c>
      <c r="H5" s="326">
        <v>1.8260879649999988</v>
      </c>
      <c r="I5" s="326">
        <v>-1.7174092499999898</v>
      </c>
      <c r="J5" s="326">
        <v>1.3210482900000025</v>
      </c>
      <c r="K5" s="326">
        <v>1.2090308400000067</v>
      </c>
      <c r="L5" s="326">
        <v>1.0245796400000036</v>
      </c>
      <c r="M5" s="326">
        <v>-0.39183870999999271</v>
      </c>
      <c r="N5" s="326">
        <v>1.7436710399999937</v>
      </c>
      <c r="O5" s="326">
        <v>2.3267625999999981</v>
      </c>
      <c r="P5" s="326">
        <v>0.30658630999998421</v>
      </c>
    </row>
    <row r="6" spans="1:16">
      <c r="B6" s="277" t="s">
        <v>1268</v>
      </c>
      <c r="C6" s="328">
        <v>7.7781260000001568E-3</v>
      </c>
      <c r="D6" s="328">
        <v>-7.7274378600000998E-2</v>
      </c>
      <c r="E6" s="328">
        <v>-0.67566127439999857</v>
      </c>
      <c r="F6" s="328">
        <v>-0.81799999999999995</v>
      </c>
      <c r="G6" s="306">
        <v>-1.7798580000000002</v>
      </c>
      <c r="H6" s="306">
        <v>-2.3189271589999998</v>
      </c>
      <c r="I6" s="306">
        <v>-1.7622610000000005</v>
      </c>
      <c r="J6" s="306">
        <v>-0.40485000000000004</v>
      </c>
      <c r="K6" s="306">
        <v>-0.13815</v>
      </c>
      <c r="L6" s="306">
        <v>2.0199689999999992</v>
      </c>
      <c r="M6" s="306">
        <v>0.15841999999999998</v>
      </c>
      <c r="N6" s="306">
        <v>2.2137500000000001</v>
      </c>
      <c r="O6" s="306">
        <v>2.6092199999999997</v>
      </c>
      <c r="P6" s="326">
        <v>1.3232300000000001</v>
      </c>
    </row>
    <row r="7" spans="1:16">
      <c r="B7" s="277" t="s">
        <v>619</v>
      </c>
      <c r="C7" s="328">
        <v>-0.9441374085000005</v>
      </c>
      <c r="D7" s="328">
        <v>1.5232329343999935</v>
      </c>
      <c r="E7" s="328">
        <v>2.0390058316000035</v>
      </c>
      <c r="F7" s="328">
        <v>0.44367519999998833</v>
      </c>
      <c r="G7" s="306">
        <v>0.91276291999998915</v>
      </c>
      <c r="H7" s="306">
        <v>1.8971904549999989</v>
      </c>
      <c r="I7" s="306">
        <v>-1.429910929999989</v>
      </c>
      <c r="J7" s="306">
        <v>1.634200370000003</v>
      </c>
      <c r="K7" s="306">
        <v>1.5749658700000069</v>
      </c>
      <c r="L7" s="306">
        <v>1.5575286900000045</v>
      </c>
      <c r="M7" s="306">
        <v>0.64843851000000718</v>
      </c>
      <c r="N7" s="306">
        <v>2.4794018399999942</v>
      </c>
      <c r="O7" s="306">
        <v>2.432333959999998</v>
      </c>
      <c r="P7" s="326">
        <v>0.52203751999998471</v>
      </c>
    </row>
    <row r="8" spans="1:16" ht="24">
      <c r="B8" s="904" t="s">
        <v>1269</v>
      </c>
      <c r="C8" s="328">
        <v>1.5868566000000157E-2</v>
      </c>
      <c r="D8" s="328">
        <v>-6.9465358600000998E-2</v>
      </c>
      <c r="E8" s="328">
        <v>-0.66508846439999858</v>
      </c>
      <c r="F8" s="328">
        <v>-0.81788508000000004</v>
      </c>
      <c r="G8" s="306">
        <v>-1.7816398700000002</v>
      </c>
      <c r="H8" s="306">
        <v>-2.3067929889999994</v>
      </c>
      <c r="I8" s="306">
        <v>-1.7528179600000002</v>
      </c>
      <c r="J8" s="306">
        <v>-0.40592051000000001</v>
      </c>
      <c r="K8" s="306">
        <v>-0.1422033</v>
      </c>
      <c r="L8" s="306">
        <v>2.0353940899999992</v>
      </c>
      <c r="M8" s="306">
        <v>0.15632837999999999</v>
      </c>
      <c r="N8" s="306">
        <v>2.1849196800000006</v>
      </c>
      <c r="O8" s="306">
        <v>2.6140102899999995</v>
      </c>
      <c r="P8" s="326">
        <v>1.3382109900000001</v>
      </c>
    </row>
    <row r="9" spans="1:16">
      <c r="B9" s="277" t="s">
        <v>1270</v>
      </c>
      <c r="C9" s="327">
        <v>147.38204545454545</v>
      </c>
      <c r="D9" s="326">
        <v>147.57499999999999</v>
      </c>
      <c r="E9" s="326">
        <v>147.50857142857143</v>
      </c>
      <c r="F9" s="326">
        <v>147.40452380952379</v>
      </c>
      <c r="G9" s="326">
        <v>147.00777777777776</v>
      </c>
      <c r="H9" s="326">
        <v>146.39850000000001</v>
      </c>
      <c r="I9" s="326">
        <v>145.74052631578945</v>
      </c>
      <c r="J9" s="326">
        <v>145.4540476190476</v>
      </c>
      <c r="K9" s="326">
        <v>145.55000000000001</v>
      </c>
      <c r="L9" s="326">
        <v>145.79795454545456</v>
      </c>
      <c r="M9" s="326">
        <v>145.93825000000001</v>
      </c>
      <c r="N9" s="326">
        <v>146.58500000000001</v>
      </c>
      <c r="O9" s="326">
        <v>147.29022727272729</v>
      </c>
      <c r="P9" s="326">
        <v>147.97166666666666</v>
      </c>
    </row>
    <row r="10" spans="1:16">
      <c r="B10" s="277" t="s">
        <v>616</v>
      </c>
      <c r="C10" s="325">
        <v>6.0000000000000001E-3</v>
      </c>
      <c r="D10" s="306">
        <v>0.115</v>
      </c>
      <c r="E10" s="306">
        <v>0</v>
      </c>
      <c r="F10" s="306">
        <v>7.0999999999999994E-2</v>
      </c>
      <c r="G10" s="306">
        <v>0</v>
      </c>
      <c r="H10" s="306">
        <v>0</v>
      </c>
      <c r="I10" s="306">
        <v>0.53179999999999994</v>
      </c>
      <c r="J10" s="306">
        <v>3.5999999999999997E-2</v>
      </c>
      <c r="K10" s="306">
        <v>0.121</v>
      </c>
      <c r="L10" s="306">
        <v>1.556</v>
      </c>
      <c r="M10" s="306">
        <v>0.39085000000000003</v>
      </c>
      <c r="N10" s="306">
        <v>2.359</v>
      </c>
      <c r="O10" s="306">
        <v>2.5349499999999998</v>
      </c>
      <c r="P10" s="306">
        <v>1.5467</v>
      </c>
    </row>
    <row r="11" spans="1:16">
      <c r="B11" s="277" t="s">
        <v>609</v>
      </c>
      <c r="C11" s="325">
        <v>5.0500000000000003E-2</v>
      </c>
      <c r="D11" s="306">
        <v>0.1318</v>
      </c>
      <c r="E11" s="306">
        <v>0.65370000000000006</v>
      </c>
      <c r="F11" s="306">
        <v>0.91579999999999995</v>
      </c>
      <c r="G11" s="306">
        <v>1.84</v>
      </c>
      <c r="H11" s="306">
        <v>2.6509999999999998</v>
      </c>
      <c r="I11" s="306">
        <v>1.8445</v>
      </c>
      <c r="J11" s="306">
        <v>0.86899999999999999</v>
      </c>
      <c r="K11" s="306">
        <v>0.14000000000000001</v>
      </c>
      <c r="L11" s="306">
        <v>0</v>
      </c>
      <c r="M11" s="306">
        <v>0.33500000000000002</v>
      </c>
      <c r="N11" s="306">
        <v>0.3155</v>
      </c>
      <c r="O11" s="306">
        <v>0</v>
      </c>
      <c r="P11" s="306">
        <v>1E-3</v>
      </c>
    </row>
    <row r="12" spans="1:16">
      <c r="B12" s="277" t="s">
        <v>621</v>
      </c>
      <c r="C12" s="325">
        <v>4.4500000000000005E-2</v>
      </c>
      <c r="D12" s="325">
        <v>1.6799999999999995E-2</v>
      </c>
      <c r="E12" s="325">
        <v>0.65370000000000006</v>
      </c>
      <c r="F12" s="325">
        <v>0.8448</v>
      </c>
      <c r="G12" s="325">
        <v>1.84</v>
      </c>
      <c r="H12" s="325">
        <v>2.6509999999999998</v>
      </c>
      <c r="I12" s="325">
        <v>1.3127</v>
      </c>
      <c r="J12" s="325">
        <v>0.83299999999999996</v>
      </c>
      <c r="K12" s="325">
        <v>1.9000000000000017E-2</v>
      </c>
      <c r="L12" s="325">
        <v>-1.556</v>
      </c>
      <c r="M12" s="325">
        <v>-5.5850000000000011E-2</v>
      </c>
      <c r="N12" s="325">
        <v>-2.0434999999999999</v>
      </c>
      <c r="O12" s="307">
        <v>-2.5349499999999998</v>
      </c>
      <c r="P12" s="307">
        <v>-1.4967000000000001</v>
      </c>
    </row>
    <row r="13" spans="1:16">
      <c r="C13" s="324"/>
    </row>
    <row r="14" spans="1:16">
      <c r="O14" s="329"/>
      <c r="P14" s="329"/>
    </row>
    <row r="15" spans="1:16">
      <c r="B15" s="275" t="s">
        <v>790</v>
      </c>
      <c r="M15" s="323"/>
      <c r="N15" s="323"/>
    </row>
    <row r="16" spans="1:16">
      <c r="M16" s="693"/>
      <c r="N16" s="693"/>
      <c r="O16" s="323"/>
    </row>
    <row r="17" spans="13:14">
      <c r="M17" s="693"/>
      <c r="N17" s="329"/>
    </row>
    <row r="34" spans="2:2">
      <c r="B34" s="905" t="s">
        <v>301</v>
      </c>
    </row>
    <row r="36" spans="2:2">
      <c r="B36" s="211" t="s">
        <v>40</v>
      </c>
    </row>
    <row r="38" spans="2:2">
      <c r="B38" s="102"/>
    </row>
    <row r="39" spans="2:2">
      <c r="B39" s="102"/>
    </row>
    <row r="40" spans="2:2">
      <c r="B40" s="102"/>
    </row>
    <row r="41" spans="2:2">
      <c r="B41" s="161"/>
    </row>
    <row r="42" spans="2:2">
      <c r="B42" s="164"/>
    </row>
    <row r="43" spans="2:2">
      <c r="B43" s="167"/>
    </row>
    <row r="44" spans="2:2">
      <c r="B44" s="167"/>
    </row>
    <row r="45" spans="2:2">
      <c r="B45" s="167"/>
    </row>
    <row r="46" spans="2:2">
      <c r="B46" s="167"/>
    </row>
    <row r="47" spans="2:2">
      <c r="B47" s="167"/>
    </row>
    <row r="48" spans="2:2">
      <c r="B48" s="167"/>
    </row>
    <row r="49" spans="2:2">
      <c r="B49" s="167"/>
    </row>
    <row r="50" spans="2:2">
      <c r="B50" s="167"/>
    </row>
  </sheetData>
  <phoneticPr fontId="40" type="noConversion"/>
  <hyperlinks>
    <hyperlink ref="B36" location="Мазмұны!B144" display="мазмұнға"/>
  </hyperlinks>
  <pageMargins left="0.75" right="0.75" top="1" bottom="1" header="0.5" footer="0.5"/>
  <headerFooter alignWithMargins="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tabColor indexed="9"/>
  </sheetPr>
  <dimension ref="A2:G52"/>
  <sheetViews>
    <sheetView topLeftCell="A29" workbookViewId="0">
      <selection activeCell="B50" sqref="B50"/>
    </sheetView>
  </sheetViews>
  <sheetFormatPr defaultRowHeight="12.75"/>
  <cols>
    <col min="1" max="1" width="9.140625" style="278"/>
    <col min="2" max="2" width="13.28515625" style="278" customWidth="1"/>
    <col min="3" max="3" width="27.7109375" style="278" customWidth="1"/>
    <col min="4" max="4" width="23.28515625" style="278" customWidth="1"/>
    <col min="5" max="5" width="17" style="278" customWidth="1"/>
    <col min="6" max="6" width="15.28515625" style="278" customWidth="1"/>
    <col min="7" max="7" width="15.85546875" style="278" customWidth="1"/>
  </cols>
  <sheetData>
    <row r="2" spans="1:7">
      <c r="A2" s="278" t="s">
        <v>161</v>
      </c>
      <c r="B2" s="280" t="s">
        <v>950</v>
      </c>
    </row>
    <row r="3" spans="1:7">
      <c r="B3" s="280"/>
    </row>
    <row r="4" spans="1:7" ht="51">
      <c r="B4" s="283"/>
      <c r="C4" s="290" t="s">
        <v>1271</v>
      </c>
      <c r="D4" s="290" t="s">
        <v>1272</v>
      </c>
      <c r="E4" s="290" t="s">
        <v>1273</v>
      </c>
      <c r="F4" s="291" t="s">
        <v>1274</v>
      </c>
      <c r="G4" s="334"/>
    </row>
    <row r="5" spans="1:7">
      <c r="B5" s="284" t="s">
        <v>213</v>
      </c>
      <c r="C5" s="235">
        <v>585.43844999999999</v>
      </c>
      <c r="D5" s="235">
        <v>0</v>
      </c>
      <c r="E5" s="235">
        <v>404.93844999999999</v>
      </c>
      <c r="F5" s="235">
        <v>681.0212220599999</v>
      </c>
      <c r="G5" s="333"/>
    </row>
    <row r="6" spans="1:7">
      <c r="B6" s="284" t="s">
        <v>222</v>
      </c>
      <c r="C6" s="235">
        <v>585.43844999999999</v>
      </c>
      <c r="D6" s="235">
        <v>0</v>
      </c>
      <c r="E6" s="235">
        <v>404.93844999999999</v>
      </c>
      <c r="F6" s="235">
        <v>824.06601653252994</v>
      </c>
      <c r="G6" s="333"/>
    </row>
    <row r="7" spans="1:7">
      <c r="B7" s="284" t="s">
        <v>231</v>
      </c>
      <c r="C7" s="235">
        <v>684.66690000000006</v>
      </c>
      <c r="D7" s="235">
        <v>49.875</v>
      </c>
      <c r="E7" s="235">
        <v>454.2919</v>
      </c>
      <c r="F7" s="235">
        <v>963.34584999999993</v>
      </c>
      <c r="G7" s="333"/>
    </row>
    <row r="8" spans="1:7">
      <c r="B8" s="284" t="s">
        <v>240</v>
      </c>
      <c r="C8" s="235">
        <v>625.33844999999997</v>
      </c>
      <c r="D8" s="235">
        <v>39.9</v>
      </c>
      <c r="E8" s="235">
        <v>404.93844999999999</v>
      </c>
      <c r="F8" s="235">
        <v>1110.4957231804101</v>
      </c>
      <c r="G8" s="333"/>
    </row>
    <row r="9" spans="1:7">
      <c r="B9" s="284" t="s">
        <v>249</v>
      </c>
      <c r="C9" s="235">
        <v>635.31344999999999</v>
      </c>
      <c r="D9" s="235">
        <v>49.875</v>
      </c>
      <c r="E9" s="235">
        <v>404.93844999999999</v>
      </c>
      <c r="F9" s="235">
        <v>1050.73177221981</v>
      </c>
      <c r="G9" s="333"/>
    </row>
    <row r="10" spans="1:7">
      <c r="B10" s="284" t="s">
        <v>258</v>
      </c>
      <c r="C10" s="235">
        <v>665.99845000000005</v>
      </c>
      <c r="D10" s="235">
        <v>55.575000000000003</v>
      </c>
      <c r="E10" s="235">
        <v>429.92345</v>
      </c>
      <c r="F10" s="235">
        <v>990.25816617786006</v>
      </c>
      <c r="G10" s="333"/>
    </row>
    <row r="11" spans="1:7">
      <c r="B11" s="284" t="s">
        <v>267</v>
      </c>
      <c r="C11" s="235">
        <v>497.25470000000001</v>
      </c>
      <c r="D11" s="235">
        <v>0</v>
      </c>
      <c r="E11" s="235">
        <v>316.75470000000001</v>
      </c>
      <c r="F11" s="235">
        <v>963.73505372534999</v>
      </c>
      <c r="G11" s="333"/>
    </row>
    <row r="12" spans="1:7">
      <c r="B12" s="284" t="s">
        <v>400</v>
      </c>
      <c r="C12" s="235">
        <v>647.35469999999998</v>
      </c>
      <c r="D12" s="235">
        <v>0</v>
      </c>
      <c r="E12" s="235">
        <v>466.85469999999998</v>
      </c>
      <c r="F12" s="235">
        <v>971.80389333360006</v>
      </c>
      <c r="G12" s="333"/>
    </row>
    <row r="13" spans="1:7">
      <c r="B13" s="284" t="s">
        <v>275</v>
      </c>
      <c r="C13" s="235">
        <v>731.11726009711003</v>
      </c>
      <c r="D13" s="235">
        <v>63.65</v>
      </c>
      <c r="E13" s="235">
        <v>447.52125000000001</v>
      </c>
      <c r="F13" s="235">
        <v>1014.3783592196</v>
      </c>
      <c r="G13" s="333"/>
    </row>
    <row r="14" spans="1:7">
      <c r="B14" s="284" t="s">
        <v>283</v>
      </c>
      <c r="C14" s="235">
        <v>639.424258345</v>
      </c>
      <c r="D14" s="235">
        <v>77.424999999999997</v>
      </c>
      <c r="E14" s="235">
        <v>447.52125000000001</v>
      </c>
      <c r="F14" s="235">
        <v>950.69483195659996</v>
      </c>
      <c r="G14" s="333"/>
    </row>
    <row r="15" spans="1:7">
      <c r="B15" s="284" t="s">
        <v>291</v>
      </c>
      <c r="C15" s="235">
        <v>581.5412503421901</v>
      </c>
      <c r="D15" s="235">
        <v>24.7</v>
      </c>
      <c r="E15" s="235">
        <v>447.52125000000001</v>
      </c>
      <c r="F15" s="235">
        <v>928.74498000109998</v>
      </c>
      <c r="G15" s="333"/>
    </row>
    <row r="16" spans="1:7">
      <c r="B16" s="284" t="s">
        <v>299</v>
      </c>
      <c r="C16" s="235">
        <v>750.21024999999997</v>
      </c>
      <c r="D16" s="235">
        <v>44.289000000000001</v>
      </c>
      <c r="E16" s="235">
        <v>705.92124999999999</v>
      </c>
      <c r="F16" s="235">
        <v>899.54222012345008</v>
      </c>
      <c r="G16" s="333"/>
    </row>
    <row r="17" spans="2:7">
      <c r="B17" s="284" t="s">
        <v>214</v>
      </c>
      <c r="C17" s="235">
        <v>518.41499999999996</v>
      </c>
      <c r="D17" s="235">
        <v>82.84</v>
      </c>
      <c r="E17" s="235">
        <v>435.57499999999999</v>
      </c>
      <c r="F17" s="235">
        <v>1016.40129169411</v>
      </c>
      <c r="G17" s="333"/>
    </row>
    <row r="18" spans="2:7">
      <c r="B18" s="284" t="s">
        <v>223</v>
      </c>
      <c r="C18" s="235">
        <v>471.10500000000002</v>
      </c>
      <c r="D18" s="235">
        <v>85.88</v>
      </c>
      <c r="E18" s="235">
        <v>385.22500000000002</v>
      </c>
      <c r="F18" s="235">
        <v>1253.53237447581</v>
      </c>
      <c r="G18" s="333"/>
    </row>
    <row r="19" spans="2:7">
      <c r="B19" s="284" t="s">
        <v>232</v>
      </c>
      <c r="C19" s="235">
        <v>650.46500000000003</v>
      </c>
      <c r="D19" s="235">
        <v>124.64</v>
      </c>
      <c r="E19" s="235">
        <v>525.82500000000005</v>
      </c>
      <c r="F19" s="235">
        <v>1449.1370037165</v>
      </c>
      <c r="G19" s="333"/>
    </row>
    <row r="20" spans="2:7">
      <c r="B20" s="284" t="s">
        <v>241</v>
      </c>
      <c r="C20" s="235">
        <v>465.69</v>
      </c>
      <c r="D20" s="235">
        <v>125.11499999999999</v>
      </c>
      <c r="E20" s="235">
        <v>340.57499999999999</v>
      </c>
      <c r="F20" s="235">
        <v>1451.5360688499402</v>
      </c>
      <c r="G20" s="333"/>
    </row>
    <row r="21" spans="2:7">
      <c r="B21" s="284" t="s">
        <v>250</v>
      </c>
      <c r="C21" s="235">
        <v>479.18</v>
      </c>
      <c r="D21" s="235">
        <v>84.454999999999998</v>
      </c>
      <c r="E21" s="235">
        <v>394.72500000000002</v>
      </c>
      <c r="F21" s="235">
        <v>1319.30749713514</v>
      </c>
      <c r="G21" s="333"/>
    </row>
    <row r="22" spans="2:7">
      <c r="B22" s="284" t="s">
        <v>259</v>
      </c>
      <c r="C22" s="235">
        <v>483.45499999999998</v>
      </c>
      <c r="D22" s="235">
        <v>69.73</v>
      </c>
      <c r="E22" s="235">
        <v>413.72500000000002</v>
      </c>
      <c r="F22" s="235">
        <v>1330.6116347829002</v>
      </c>
      <c r="G22" s="333"/>
    </row>
    <row r="23" spans="2:7">
      <c r="B23" s="284" t="s">
        <v>268</v>
      </c>
      <c r="C23" s="235">
        <v>426.28444634800002</v>
      </c>
      <c r="D23" s="235">
        <v>39.424999999999997</v>
      </c>
      <c r="E23" s="235">
        <v>386.65</v>
      </c>
      <c r="F23" s="235">
        <v>1170.2983258426</v>
      </c>
      <c r="G23" s="333"/>
    </row>
    <row r="24" spans="2:7">
      <c r="B24" s="284" t="s">
        <v>401</v>
      </c>
      <c r="C24" s="235">
        <v>453.91</v>
      </c>
      <c r="D24" s="235">
        <v>33.534999999999997</v>
      </c>
      <c r="E24" s="235">
        <v>420.375</v>
      </c>
      <c r="F24" s="235">
        <v>989.79303573918003</v>
      </c>
      <c r="G24" s="333"/>
    </row>
    <row r="25" spans="2:7">
      <c r="B25" s="284" t="s">
        <v>276</v>
      </c>
      <c r="C25" s="235">
        <v>409.35500000000002</v>
      </c>
      <c r="D25" s="235">
        <v>23.18</v>
      </c>
      <c r="E25" s="235">
        <v>386.17500000000001</v>
      </c>
      <c r="F25" s="235">
        <v>742.56821166769998</v>
      </c>
      <c r="G25" s="333"/>
    </row>
    <row r="26" spans="2:7">
      <c r="B26" s="284" t="s">
        <v>284</v>
      </c>
      <c r="C26" s="235">
        <v>376.67500000000001</v>
      </c>
      <c r="D26" s="235"/>
      <c r="E26" s="235">
        <v>376.67500000000001</v>
      </c>
      <c r="F26" s="235">
        <v>648.25300000000004</v>
      </c>
    </row>
    <row r="27" spans="2:7">
      <c r="C27" s="177"/>
      <c r="D27" s="332"/>
      <c r="E27" s="177"/>
      <c r="F27" s="177"/>
      <c r="G27" s="177"/>
    </row>
    <row r="28" spans="2:7">
      <c r="B28" s="280" t="s">
        <v>950</v>
      </c>
      <c r="G28" s="177"/>
    </row>
    <row r="29" spans="2:7">
      <c r="G29" s="177"/>
    </row>
    <row r="30" spans="2:7">
      <c r="F30" s="177"/>
    </row>
    <row r="36" spans="2:3">
      <c r="B36" s="279" t="s">
        <v>126</v>
      </c>
    </row>
    <row r="38" spans="2:3">
      <c r="B38" s="211" t="s">
        <v>709</v>
      </c>
      <c r="C38" s="163"/>
    </row>
    <row r="48" spans="2:3">
      <c r="B48" s="905" t="s">
        <v>301</v>
      </c>
    </row>
    <row r="50" spans="2:2">
      <c r="B50" s="211" t="s">
        <v>40</v>
      </c>
    </row>
    <row r="51" spans="2:2">
      <c r="B51" s="274"/>
    </row>
    <row r="52" spans="2:2">
      <c r="B52" s="211"/>
    </row>
  </sheetData>
  <phoneticPr fontId="40" type="noConversion"/>
  <hyperlinks>
    <hyperlink ref="B38" location="Содержание!B174" display="к содержанию"/>
    <hyperlink ref="B50" location="Мазмұны!B145" display="мазмұнға"/>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tabColor indexed="9"/>
  </sheetPr>
  <dimension ref="A2:BB38"/>
  <sheetViews>
    <sheetView topLeftCell="A16" workbookViewId="0">
      <selection activeCell="B32" sqref="B32"/>
    </sheetView>
  </sheetViews>
  <sheetFormatPr defaultRowHeight="12.75"/>
  <cols>
    <col min="1" max="1" width="9.140625" style="281"/>
    <col min="2" max="2" width="25.140625" style="281" customWidth="1"/>
    <col min="3" max="51" width="8.7109375" style="281" customWidth="1"/>
    <col min="52" max="54" width="16.140625" style="281" customWidth="1"/>
  </cols>
  <sheetData>
    <row r="2" spans="1:54">
      <c r="A2" s="281" t="s">
        <v>161</v>
      </c>
      <c r="B2" s="280" t="s">
        <v>951</v>
      </c>
    </row>
    <row r="3" spans="1:54">
      <c r="B3" s="280"/>
    </row>
    <row r="4" spans="1:54">
      <c r="A4" s="280"/>
      <c r="B4" s="285"/>
      <c r="C4" s="695">
        <v>40182</v>
      </c>
      <c r="D4" s="695">
        <v>40196</v>
      </c>
      <c r="E4" s="695">
        <v>40210</v>
      </c>
      <c r="F4" s="695">
        <v>40224</v>
      </c>
      <c r="G4" s="695">
        <v>40238</v>
      </c>
      <c r="H4" s="695">
        <v>40252</v>
      </c>
      <c r="I4" s="695">
        <v>40266</v>
      </c>
      <c r="J4" s="695">
        <v>40280</v>
      </c>
      <c r="K4" s="695">
        <v>40294</v>
      </c>
      <c r="L4" s="695">
        <v>40308</v>
      </c>
      <c r="M4" s="695">
        <v>40322</v>
      </c>
      <c r="N4" s="695">
        <v>40336</v>
      </c>
      <c r="O4" s="695">
        <v>40350</v>
      </c>
      <c r="P4" s="695">
        <v>40364</v>
      </c>
      <c r="Q4" s="695">
        <v>40378</v>
      </c>
      <c r="R4" s="695">
        <v>40392</v>
      </c>
      <c r="S4" s="695">
        <v>40406</v>
      </c>
      <c r="T4" s="695">
        <v>40420</v>
      </c>
      <c r="U4" s="695">
        <v>40434</v>
      </c>
      <c r="V4" s="695">
        <v>40448</v>
      </c>
      <c r="W4" s="695">
        <v>40462</v>
      </c>
      <c r="X4" s="695">
        <v>40476</v>
      </c>
      <c r="Y4" s="695">
        <v>40490</v>
      </c>
      <c r="Z4" s="695">
        <v>40504</v>
      </c>
      <c r="AA4" s="695">
        <v>40518</v>
      </c>
      <c r="AB4" s="695">
        <v>40532</v>
      </c>
      <c r="AC4" s="695">
        <v>40546</v>
      </c>
      <c r="AD4" s="695">
        <v>40560</v>
      </c>
      <c r="AE4" s="695">
        <v>40574</v>
      </c>
      <c r="AF4" s="695">
        <v>40588</v>
      </c>
      <c r="AG4" s="695">
        <v>40602</v>
      </c>
      <c r="AH4" s="695">
        <v>40616</v>
      </c>
      <c r="AI4" s="695">
        <v>40630</v>
      </c>
      <c r="AJ4" s="695">
        <v>40644</v>
      </c>
      <c r="AK4" s="695">
        <v>40658</v>
      </c>
      <c r="AL4" s="695">
        <v>40672</v>
      </c>
      <c r="AM4" s="695">
        <v>40686</v>
      </c>
      <c r="AN4" s="695">
        <v>40700</v>
      </c>
      <c r="AO4" s="695">
        <v>40714</v>
      </c>
      <c r="AP4" s="695">
        <v>40728</v>
      </c>
      <c r="AQ4" s="695">
        <v>40742</v>
      </c>
      <c r="AR4" s="695">
        <v>40756</v>
      </c>
      <c r="AS4" s="695">
        <v>40770</v>
      </c>
      <c r="AT4" s="695">
        <v>40784</v>
      </c>
      <c r="AU4" s="695">
        <v>40798</v>
      </c>
      <c r="AV4" s="695">
        <v>40812</v>
      </c>
      <c r="AW4" s="695">
        <v>40826</v>
      </c>
      <c r="AX4" s="695">
        <v>40840</v>
      </c>
      <c r="AY4" s="695">
        <v>40854</v>
      </c>
      <c r="AZ4" s="280"/>
      <c r="BA4" s="280"/>
      <c r="BB4" s="280"/>
    </row>
    <row r="5" spans="1:54" ht="25.5">
      <c r="B5" s="288" t="s">
        <v>1275</v>
      </c>
      <c r="C5" s="286">
        <v>673.22481228571428</v>
      </c>
      <c r="D5" s="286">
        <v>691.28974078571412</v>
      </c>
      <c r="E5" s="286">
        <v>708.34246471428582</v>
      </c>
      <c r="F5" s="286">
        <v>716.8192704999999</v>
      </c>
      <c r="G5" s="286">
        <v>695.68613085714276</v>
      </c>
      <c r="H5" s="286">
        <v>685.75548421428584</v>
      </c>
      <c r="I5" s="286">
        <v>639.70208549999984</v>
      </c>
      <c r="J5" s="286">
        <v>747.85798914285726</v>
      </c>
      <c r="K5" s="286">
        <v>695.83267507142864</v>
      </c>
      <c r="L5" s="286">
        <v>688.14561449999997</v>
      </c>
      <c r="M5" s="286">
        <v>683.99857135714296</v>
      </c>
      <c r="N5" s="286">
        <v>691.59848321428569</v>
      </c>
      <c r="O5" s="286">
        <v>675.03767135714293</v>
      </c>
      <c r="P5" s="286">
        <v>794.6517837142859</v>
      </c>
      <c r="Q5" s="286">
        <v>741.54791507142852</v>
      </c>
      <c r="R5" s="286">
        <v>645.8270527857145</v>
      </c>
      <c r="S5" s="286">
        <v>605.65748028571431</v>
      </c>
      <c r="T5" s="286">
        <v>593.24289414285715</v>
      </c>
      <c r="U5" s="286">
        <v>628.87220000000002</v>
      </c>
      <c r="V5" s="286">
        <v>658.10246364285717</v>
      </c>
      <c r="W5" s="286">
        <v>700.00601521428587</v>
      </c>
      <c r="X5" s="286">
        <v>621.94914842857145</v>
      </c>
      <c r="Y5" s="286">
        <v>687.54634599999997</v>
      </c>
      <c r="Z5" s="286">
        <v>667.60131178571453</v>
      </c>
      <c r="AA5" s="286">
        <v>679.27323857142858</v>
      </c>
      <c r="AB5" s="286">
        <v>620.43339057142862</v>
      </c>
      <c r="AC5" s="286">
        <v>651.21909457142851</v>
      </c>
      <c r="AD5" s="286">
        <v>584.92481607142861</v>
      </c>
      <c r="AE5" s="286">
        <v>655.89545478571415</v>
      </c>
      <c r="AF5" s="286">
        <v>644.68462807142851</v>
      </c>
      <c r="AG5" s="286">
        <v>645.56107142857149</v>
      </c>
      <c r="AH5" s="286">
        <v>608.93500528571417</v>
      </c>
      <c r="AI5" s="286">
        <v>651.21799957142855</v>
      </c>
      <c r="AJ5" s="286">
        <v>702.64645657142853</v>
      </c>
      <c r="AK5" s="286">
        <v>624.45548078571437</v>
      </c>
      <c r="AL5" s="286">
        <v>703.38598057142849</v>
      </c>
      <c r="AM5" s="286">
        <v>681.9947890714285</v>
      </c>
      <c r="AN5" s="286">
        <v>646.33201664285707</v>
      </c>
      <c r="AO5" s="286">
        <v>609.08828157142852</v>
      </c>
      <c r="AP5" s="286">
        <v>648.79236664285702</v>
      </c>
      <c r="AQ5" s="286">
        <v>606.76804457142862</v>
      </c>
      <c r="AR5" s="286">
        <v>609.53939849999995</v>
      </c>
      <c r="AS5" s="286">
        <v>664.23413014285723</v>
      </c>
      <c r="AT5" s="286">
        <v>750.16113471428582</v>
      </c>
      <c r="AU5" s="286">
        <v>784.75143207142867</v>
      </c>
      <c r="AV5" s="286">
        <v>830.81975757142868</v>
      </c>
      <c r="AW5" s="286">
        <v>794.4985182142857</v>
      </c>
      <c r="AX5" s="286">
        <v>953.76479278571435</v>
      </c>
      <c r="AY5" s="286">
        <v>1069.5819885714286</v>
      </c>
    </row>
    <row r="6" spans="1:54">
      <c r="B6" s="288" t="s">
        <v>600</v>
      </c>
      <c r="C6" s="338">
        <v>127.69252278107139</v>
      </c>
      <c r="D6" s="286">
        <v>127.11610177357143</v>
      </c>
      <c r="E6" s="286">
        <v>127.94747953928569</v>
      </c>
      <c r="F6" s="286">
        <v>128.76915780607141</v>
      </c>
      <c r="G6" s="286">
        <v>129.94351268499997</v>
      </c>
      <c r="H6" s="286">
        <v>129.25772829714288</v>
      </c>
      <c r="I6" s="286">
        <v>130.17531803321427</v>
      </c>
      <c r="J6" s="286">
        <v>132.38518486892858</v>
      </c>
      <c r="K6" s="286">
        <v>132.10740731178569</v>
      </c>
      <c r="L6" s="286">
        <v>132.74882838107143</v>
      </c>
      <c r="M6" s="286">
        <v>139.81124107928571</v>
      </c>
      <c r="N6" s="286">
        <v>138.32010516714288</v>
      </c>
      <c r="O6" s="286">
        <v>139.01843654785716</v>
      </c>
      <c r="P6" s="286">
        <v>140.23730254535712</v>
      </c>
      <c r="Q6" s="286">
        <v>141.25519597928567</v>
      </c>
      <c r="R6" s="286">
        <v>140.5259598575</v>
      </c>
      <c r="S6" s="286">
        <v>141.44810697142859</v>
      </c>
      <c r="T6" s="286">
        <v>141.75829227678571</v>
      </c>
      <c r="U6" s="286">
        <v>139.68259572964288</v>
      </c>
      <c r="V6" s="286">
        <v>148.87693561821428</v>
      </c>
      <c r="W6" s="286">
        <v>163.18488613535717</v>
      </c>
      <c r="X6" s="286">
        <v>164.11052907357143</v>
      </c>
      <c r="Y6" s="286">
        <v>166.15843549857149</v>
      </c>
      <c r="Z6" s="286">
        <v>166.44746856464289</v>
      </c>
      <c r="AA6" s="286">
        <v>164.63902262464282</v>
      </c>
      <c r="AB6" s="286">
        <v>165.43746004071426</v>
      </c>
      <c r="AC6" s="286">
        <v>165.80294839500004</v>
      </c>
      <c r="AD6" s="286">
        <v>166.38299056857147</v>
      </c>
      <c r="AE6" s="286">
        <v>169.14525245464287</v>
      </c>
      <c r="AF6" s="286">
        <v>171.13951189821432</v>
      </c>
      <c r="AG6" s="286">
        <v>173.3789769985714</v>
      </c>
      <c r="AH6" s="286">
        <v>173.16186673178572</v>
      </c>
      <c r="AI6" s="286">
        <v>176.9928746178571</v>
      </c>
      <c r="AJ6" s="286">
        <v>175.36459459035711</v>
      </c>
      <c r="AK6" s="286">
        <v>175.24998196357143</v>
      </c>
      <c r="AL6" s="286">
        <v>174.82937159857138</v>
      </c>
      <c r="AM6" s="286">
        <v>177.93011429357142</v>
      </c>
      <c r="AN6" s="286">
        <v>177.45134596107147</v>
      </c>
      <c r="AO6" s="286">
        <v>299.9964759710715</v>
      </c>
      <c r="AP6" s="286">
        <v>304.86163568964292</v>
      </c>
      <c r="AQ6" s="286">
        <v>301.88267632464289</v>
      </c>
      <c r="AR6" s="286">
        <v>303.70309695428574</v>
      </c>
      <c r="AS6" s="286">
        <v>307.67612910714291</v>
      </c>
      <c r="AT6" s="286">
        <v>305.32799371500005</v>
      </c>
      <c r="AU6" s="286">
        <v>300.3730921639285</v>
      </c>
      <c r="AV6" s="286">
        <v>303.70662954035708</v>
      </c>
      <c r="AW6" s="286">
        <v>304.17470594178576</v>
      </c>
      <c r="AX6" s="286">
        <v>310.10385010107149</v>
      </c>
      <c r="AY6" s="286">
        <v>305.40708322107145</v>
      </c>
    </row>
    <row r="7" spans="1:54" ht="25.5">
      <c r="B7" s="288" t="s">
        <v>1277</v>
      </c>
      <c r="C7" s="286">
        <v>545.5322895046429</v>
      </c>
      <c r="D7" s="286">
        <v>564.17363901214264</v>
      </c>
      <c r="E7" s="286">
        <v>580.3949851750001</v>
      </c>
      <c r="F7" s="286">
        <v>588.05011269392844</v>
      </c>
      <c r="G7" s="286">
        <v>565.74261817214278</v>
      </c>
      <c r="H7" s="286">
        <v>556.49775591714297</v>
      </c>
      <c r="I7" s="286">
        <v>509.5267674667856</v>
      </c>
      <c r="J7" s="286">
        <v>615.47280427392866</v>
      </c>
      <c r="K7" s="286">
        <v>563.72526775964297</v>
      </c>
      <c r="L7" s="286">
        <v>555.3967861189285</v>
      </c>
      <c r="M7" s="286">
        <v>544.1873302778572</v>
      </c>
      <c r="N7" s="286">
        <v>553.27837804714284</v>
      </c>
      <c r="O7" s="286">
        <v>536.01923480928576</v>
      </c>
      <c r="P7" s="286">
        <v>654.41448116892877</v>
      </c>
      <c r="Q7" s="286">
        <v>600.29271909214287</v>
      </c>
      <c r="R7" s="286">
        <v>505.30109292821453</v>
      </c>
      <c r="S7" s="286">
        <v>464.2093733142857</v>
      </c>
      <c r="T7" s="286">
        <v>451.48460186607144</v>
      </c>
      <c r="U7" s="286">
        <v>489.18960427035711</v>
      </c>
      <c r="V7" s="286">
        <v>509.22552802464293</v>
      </c>
      <c r="W7" s="286">
        <v>536.82112907892872</v>
      </c>
      <c r="X7" s="286">
        <v>457.83861935499999</v>
      </c>
      <c r="Y7" s="286">
        <f t="shared" ref="Y7:AY7" si="0">Y5-Y6</f>
        <v>521.38791050142845</v>
      </c>
      <c r="Z7" s="286">
        <f t="shared" si="0"/>
        <v>501.15384322107161</v>
      </c>
      <c r="AA7" s="286">
        <f t="shared" si="0"/>
        <v>514.63421594678573</v>
      </c>
      <c r="AB7" s="286">
        <f t="shared" si="0"/>
        <v>454.99593053071436</v>
      </c>
      <c r="AC7" s="286">
        <f t="shared" si="0"/>
        <v>485.41614617642847</v>
      </c>
      <c r="AD7" s="286">
        <f t="shared" si="0"/>
        <v>418.54182550285714</v>
      </c>
      <c r="AE7" s="286">
        <f t="shared" si="0"/>
        <v>486.75020233107125</v>
      </c>
      <c r="AF7" s="286">
        <f t="shared" si="0"/>
        <v>473.54511617321418</v>
      </c>
      <c r="AG7" s="286">
        <f t="shared" si="0"/>
        <v>472.18209443000012</v>
      </c>
      <c r="AH7" s="286">
        <f t="shared" si="0"/>
        <v>435.77313855392845</v>
      </c>
      <c r="AI7" s="286">
        <f t="shared" si="0"/>
        <v>474.22512495357148</v>
      </c>
      <c r="AJ7" s="286">
        <f t="shared" si="0"/>
        <v>527.28186198107142</v>
      </c>
      <c r="AK7" s="286">
        <f t="shared" si="0"/>
        <v>449.20549882214294</v>
      </c>
      <c r="AL7" s="286">
        <f t="shared" si="0"/>
        <v>528.55660897285713</v>
      </c>
      <c r="AM7" s="286">
        <f t="shared" si="0"/>
        <v>504.06467477785708</v>
      </c>
      <c r="AN7" s="286">
        <f t="shared" si="0"/>
        <v>468.8806706817856</v>
      </c>
      <c r="AO7" s="286">
        <f t="shared" si="0"/>
        <v>309.09180560035702</v>
      </c>
      <c r="AP7" s="286">
        <f t="shared" si="0"/>
        <v>343.93073095321409</v>
      </c>
      <c r="AQ7" s="286">
        <f t="shared" si="0"/>
        <v>304.88536824678573</v>
      </c>
      <c r="AR7" s="286">
        <f t="shared" si="0"/>
        <v>305.83630154571421</v>
      </c>
      <c r="AS7" s="286">
        <f t="shared" si="0"/>
        <v>356.55800103571431</v>
      </c>
      <c r="AT7" s="286">
        <f t="shared" si="0"/>
        <v>444.83314099928577</v>
      </c>
      <c r="AU7" s="286">
        <f t="shared" si="0"/>
        <v>484.37833990750016</v>
      </c>
      <c r="AV7" s="286">
        <f t="shared" si="0"/>
        <v>527.1131280310716</v>
      </c>
      <c r="AW7" s="286">
        <f t="shared" si="0"/>
        <v>490.32381227249994</v>
      </c>
      <c r="AX7" s="286">
        <f t="shared" si="0"/>
        <v>643.66094268464281</v>
      </c>
      <c r="AY7" s="286">
        <f t="shared" si="0"/>
        <v>764.17490535035722</v>
      </c>
    </row>
    <row r="8" spans="1:54" ht="25.5">
      <c r="B8" s="288" t="s">
        <v>1276</v>
      </c>
      <c r="C8" s="287">
        <f t="shared" ref="C8:AH8" si="1">C5/C6</f>
        <v>5.2722336251430875</v>
      </c>
      <c r="D8" s="287">
        <f t="shared" si="1"/>
        <v>5.4382547225770841</v>
      </c>
      <c r="E8" s="287">
        <f t="shared" si="1"/>
        <v>5.5361970963780687</v>
      </c>
      <c r="F8" s="287">
        <f t="shared" si="1"/>
        <v>5.5666999979882004</v>
      </c>
      <c r="G8" s="287">
        <f t="shared" si="1"/>
        <v>5.3537580790475987</v>
      </c>
      <c r="H8" s="287">
        <f t="shared" si="1"/>
        <v>5.3053344913956986</v>
      </c>
      <c r="I8" s="287">
        <f t="shared" si="1"/>
        <v>4.9141580382909433</v>
      </c>
      <c r="J8" s="287">
        <f t="shared" si="1"/>
        <v>5.64910635493914</v>
      </c>
      <c r="K8" s="287">
        <f t="shared" si="1"/>
        <v>5.2671738037307723</v>
      </c>
      <c r="L8" s="287">
        <f t="shared" si="1"/>
        <v>5.1838168584403279</v>
      </c>
      <c r="M8" s="287">
        <f t="shared" si="1"/>
        <v>4.8923002619600053</v>
      </c>
      <c r="N8" s="287">
        <f t="shared" si="1"/>
        <v>4.9999852326498289</v>
      </c>
      <c r="O8" s="287">
        <f t="shared" si="1"/>
        <v>4.8557420736404335</v>
      </c>
      <c r="P8" s="287">
        <f t="shared" si="1"/>
        <v>5.6664793838092447</v>
      </c>
      <c r="Q8" s="287">
        <f t="shared" si="1"/>
        <v>5.2497036298768975</v>
      </c>
      <c r="R8" s="287">
        <f t="shared" si="1"/>
        <v>4.5957846752344818</v>
      </c>
      <c r="S8" s="287">
        <f t="shared" si="1"/>
        <v>4.2818351779571886</v>
      </c>
      <c r="T8" s="287">
        <f t="shared" si="1"/>
        <v>4.1848902425019299</v>
      </c>
      <c r="U8" s="287">
        <f t="shared" si="1"/>
        <v>4.5021514435283603</v>
      </c>
      <c r="V8" s="287">
        <f t="shared" si="1"/>
        <v>4.4204460611045917</v>
      </c>
      <c r="W8" s="287">
        <f t="shared" si="1"/>
        <v>4.2896498063776018</v>
      </c>
      <c r="X8" s="287">
        <f t="shared" si="1"/>
        <v>3.789818678542856</v>
      </c>
      <c r="Y8" s="287">
        <f t="shared" si="1"/>
        <v>4.1378961226793143</v>
      </c>
      <c r="Z8" s="287">
        <f t="shared" si="1"/>
        <v>4.0108829382793498</v>
      </c>
      <c r="AA8" s="287">
        <f t="shared" si="1"/>
        <v>4.1258337649397365</v>
      </c>
      <c r="AB8" s="287">
        <f t="shared" si="1"/>
        <v>3.7502594056916712</v>
      </c>
      <c r="AC8" s="287">
        <f t="shared" si="1"/>
        <v>3.9276689641248064</v>
      </c>
      <c r="AD8" s="287">
        <f t="shared" si="1"/>
        <v>3.5155325317365502</v>
      </c>
      <c r="AE8" s="287">
        <f t="shared" si="1"/>
        <v>3.877705376103274</v>
      </c>
      <c r="AF8" s="287">
        <f t="shared" si="1"/>
        <v>3.7670121932733829</v>
      </c>
      <c r="AG8" s="287">
        <f t="shared" si="1"/>
        <v>3.7234103153918756</v>
      </c>
      <c r="AH8" s="287">
        <f t="shared" si="1"/>
        <v>3.5165652621942867</v>
      </c>
      <c r="AI8" s="287">
        <f t="shared" ref="AI8:AY8" si="2">AI5/AI6</f>
        <v>3.6793458548965003</v>
      </c>
      <c r="AJ8" s="287">
        <f t="shared" si="2"/>
        <v>4.0067749035247129</v>
      </c>
      <c r="AK8" s="287">
        <f t="shared" si="2"/>
        <v>3.5632270759121543</v>
      </c>
      <c r="AL8" s="287">
        <f t="shared" si="2"/>
        <v>4.0232712280547727</v>
      </c>
      <c r="AM8" s="287">
        <f t="shared" si="2"/>
        <v>3.8329362726434715</v>
      </c>
      <c r="AN8" s="287">
        <f t="shared" si="2"/>
        <v>3.6423055184075452</v>
      </c>
      <c r="AO8" s="287">
        <f t="shared" si="2"/>
        <v>2.0303181215707431</v>
      </c>
      <c r="AP8" s="287">
        <f t="shared" si="2"/>
        <v>2.1281535316019382</v>
      </c>
      <c r="AQ8" s="287">
        <f t="shared" si="2"/>
        <v>2.0099465526101068</v>
      </c>
      <c r="AR8" s="287">
        <f t="shared" si="2"/>
        <v>2.0070239803703731</v>
      </c>
      <c r="AS8" s="287">
        <f t="shared" si="2"/>
        <v>2.1588744374496116</v>
      </c>
      <c r="AT8" s="287">
        <f t="shared" si="2"/>
        <v>2.4569025774115651</v>
      </c>
      <c r="AU8" s="287">
        <f t="shared" si="2"/>
        <v>2.612588985311477</v>
      </c>
      <c r="AV8" s="287">
        <f t="shared" si="2"/>
        <v>2.7355996766643775</v>
      </c>
      <c r="AW8" s="287">
        <f t="shared" si="2"/>
        <v>2.6119808869523169</v>
      </c>
      <c r="AX8" s="287">
        <f t="shared" si="2"/>
        <v>3.0756302847412433</v>
      </c>
      <c r="AY8" s="287">
        <f t="shared" si="2"/>
        <v>3.5021518731351846</v>
      </c>
      <c r="AZ8" s="337"/>
    </row>
    <row r="10" spans="1:54">
      <c r="Y10" s="282"/>
      <c r="AV10" s="159"/>
      <c r="AX10" s="694"/>
      <c r="AY10" s="694"/>
    </row>
    <row r="11" spans="1:54">
      <c r="A11" s="278"/>
      <c r="B11" s="280" t="s">
        <v>951</v>
      </c>
      <c r="AV11" s="78"/>
    </row>
    <row r="30" spans="2:2">
      <c r="B30" s="279" t="s">
        <v>301</v>
      </c>
    </row>
    <row r="32" spans="2:2">
      <c r="B32" s="211" t="s">
        <v>40</v>
      </c>
    </row>
    <row r="33" spans="2:49">
      <c r="B33" s="274"/>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row>
    <row r="38" spans="2:49">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row>
  </sheetData>
  <phoneticPr fontId="40" type="noConversion"/>
  <hyperlinks>
    <hyperlink ref="B32" location="Мазмұны!B146" display="мазмұнға"/>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9"/>
  </sheetPr>
  <dimension ref="A2:F43"/>
  <sheetViews>
    <sheetView workbookViewId="0">
      <selection activeCell="B43" sqref="B43"/>
    </sheetView>
  </sheetViews>
  <sheetFormatPr defaultRowHeight="12.75"/>
  <cols>
    <col min="1" max="1" width="9.140625" style="445"/>
    <col min="2" max="2" width="10.140625" style="445" customWidth="1"/>
    <col min="3" max="3" width="10.5703125" style="445" bestFit="1" customWidth="1"/>
    <col min="4" max="4" width="10" style="445" customWidth="1"/>
    <col min="5" max="5" width="11.42578125" style="445" customWidth="1"/>
    <col min="6" max="6" width="11" style="445" customWidth="1"/>
    <col min="7" max="16384" width="9.140625" style="445"/>
  </cols>
  <sheetData>
    <row r="2" spans="1:6">
      <c r="A2" s="1" t="s">
        <v>161</v>
      </c>
      <c r="B2" s="53" t="s">
        <v>21</v>
      </c>
    </row>
    <row r="3" spans="1:6">
      <c r="A3" s="1"/>
      <c r="B3" s="53"/>
    </row>
    <row r="4" spans="1:6" ht="51">
      <c r="B4" s="451"/>
      <c r="C4" s="469" t="s">
        <v>338</v>
      </c>
      <c r="D4" s="470" t="s">
        <v>339</v>
      </c>
      <c r="E4" s="470" t="s">
        <v>340</v>
      </c>
      <c r="F4" s="470" t="s">
        <v>341</v>
      </c>
    </row>
    <row r="5" spans="1:6">
      <c r="B5" s="467" t="s">
        <v>302</v>
      </c>
      <c r="C5" s="455">
        <v>108.13315548123494</v>
      </c>
      <c r="D5" s="448">
        <v>100.53694405452165</v>
      </c>
      <c r="E5" s="455">
        <v>110.78349670226235</v>
      </c>
      <c r="F5" s="455">
        <v>110.19182823200191</v>
      </c>
    </row>
    <row r="6" spans="1:6">
      <c r="B6" s="467" t="s">
        <v>303</v>
      </c>
      <c r="C6" s="455">
        <v>105.3824147117582</v>
      </c>
      <c r="D6" s="448">
        <v>98.772628224959078</v>
      </c>
      <c r="E6" s="455">
        <v>110.69367524495452</v>
      </c>
      <c r="F6" s="455">
        <v>112.06918073785049</v>
      </c>
    </row>
    <row r="7" spans="1:6">
      <c r="B7" s="467" t="s">
        <v>304</v>
      </c>
      <c r="C7" s="455">
        <v>110.27972871273339</v>
      </c>
      <c r="D7" s="448">
        <v>107.09370143026497</v>
      </c>
      <c r="E7" s="455">
        <v>110.52368727345691</v>
      </c>
      <c r="F7" s="455">
        <v>103.20278951738857</v>
      </c>
    </row>
    <row r="8" spans="1:6">
      <c r="B8" s="467" t="s">
        <v>305</v>
      </c>
      <c r="C8" s="455">
        <v>123.24156218214505</v>
      </c>
      <c r="D8" s="448">
        <v>83.642297900127872</v>
      </c>
      <c r="E8" s="455">
        <v>70.008686911305233</v>
      </c>
      <c r="F8" s="455">
        <v>83.700099912245719</v>
      </c>
    </row>
    <row r="9" spans="1:6">
      <c r="B9" s="467" t="s">
        <v>306</v>
      </c>
      <c r="C9" s="455">
        <v>115.10706156869379</v>
      </c>
      <c r="D9" s="448">
        <v>64.756246551976076</v>
      </c>
      <c r="E9" s="458">
        <v>54.373341647805226</v>
      </c>
      <c r="F9" s="458">
        <v>83.966172443554015</v>
      </c>
    </row>
    <row r="10" spans="1:6">
      <c r="B10" s="467" t="s">
        <v>307</v>
      </c>
      <c r="C10" s="455">
        <v>103.11094827583959</v>
      </c>
      <c r="D10" s="448">
        <v>103.82010777597132</v>
      </c>
      <c r="E10" s="458">
        <v>99.158253232223629</v>
      </c>
      <c r="F10" s="458">
        <v>95.509680500614294</v>
      </c>
    </row>
    <row r="11" spans="1:6">
      <c r="B11" s="467" t="s">
        <v>308</v>
      </c>
      <c r="C11" s="455">
        <v>100.27628674931906</v>
      </c>
      <c r="D11" s="448">
        <v>127.76681695382391</v>
      </c>
      <c r="E11" s="458">
        <v>128.15610574611617</v>
      </c>
      <c r="F11" s="458">
        <v>100.30468693012284</v>
      </c>
    </row>
    <row r="12" spans="1:6">
      <c r="B12" s="467" t="s">
        <v>309</v>
      </c>
      <c r="C12" s="455">
        <v>98.480836273749546</v>
      </c>
      <c r="D12" s="448">
        <v>107.28136760313269</v>
      </c>
      <c r="E12" s="458">
        <v>106.04172805637839</v>
      </c>
      <c r="F12" s="458">
        <v>98.844496882869606</v>
      </c>
    </row>
    <row r="13" spans="1:6">
      <c r="B13" s="467" t="s">
        <v>310</v>
      </c>
      <c r="C13" s="455">
        <v>104.54576705775094</v>
      </c>
      <c r="D13" s="448">
        <v>101.62326608006775</v>
      </c>
      <c r="E13" s="458">
        <v>96.55669902782563</v>
      </c>
      <c r="F13" s="458">
        <v>95.014363100424035</v>
      </c>
    </row>
    <row r="14" spans="1:6">
      <c r="B14" s="467" t="s">
        <v>311</v>
      </c>
      <c r="C14" s="455">
        <v>110.71677484618853</v>
      </c>
      <c r="D14" s="448">
        <v>108.65389720209775</v>
      </c>
      <c r="E14" s="458">
        <v>107.16778381038199</v>
      </c>
      <c r="F14" s="458">
        <v>98.632250264386215</v>
      </c>
    </row>
    <row r="15" spans="1:6">
      <c r="B15" s="467" t="s">
        <v>312</v>
      </c>
      <c r="C15" s="455">
        <v>109.06621369961817</v>
      </c>
      <c r="D15" s="448">
        <v>101.63620733833287</v>
      </c>
      <c r="E15" s="458">
        <v>93.840464689816542</v>
      </c>
      <c r="F15" s="458">
        <v>92.329758407291436</v>
      </c>
    </row>
    <row r="16" spans="1:6">
      <c r="B16" s="467" t="s">
        <v>313</v>
      </c>
      <c r="C16" s="455">
        <v>106.61225203546643</v>
      </c>
      <c r="D16" s="448">
        <v>105.70589762090479</v>
      </c>
      <c r="E16" s="458">
        <v>107.52175241852662</v>
      </c>
      <c r="F16" s="458">
        <v>101.7178367891393</v>
      </c>
    </row>
    <row r="17" spans="2:6">
      <c r="B17" s="467" t="s">
        <v>314</v>
      </c>
      <c r="C17" s="455">
        <v>107.57453871049445</v>
      </c>
      <c r="D17" s="448">
        <v>120.93850833494486</v>
      </c>
      <c r="E17" s="458">
        <v>114.8990453367316</v>
      </c>
      <c r="F17" s="458">
        <v>95.006170423826717</v>
      </c>
    </row>
    <row r="18" spans="2:6">
      <c r="B18" s="467" t="s">
        <v>315</v>
      </c>
      <c r="C18" s="455">
        <v>104.44082217833517</v>
      </c>
      <c r="D18" s="455">
        <v>104.25374800407599</v>
      </c>
      <c r="E18" s="458">
        <v>113.44155605510717</v>
      </c>
      <c r="F18" s="458">
        <v>108.81292828980304</v>
      </c>
    </row>
    <row r="19" spans="2:6">
      <c r="B19" s="467" t="s">
        <v>337</v>
      </c>
      <c r="C19" s="455">
        <v>106.50065841034397</v>
      </c>
      <c r="D19" s="451"/>
      <c r="E19" s="451"/>
      <c r="F19" s="451"/>
    </row>
    <row r="21" spans="2:6">
      <c r="D21" s="468"/>
      <c r="E21" s="468"/>
    </row>
    <row r="22" spans="2:6">
      <c r="B22" s="53" t="s">
        <v>21</v>
      </c>
    </row>
    <row r="38" spans="2:4">
      <c r="C38" s="758"/>
    </row>
    <row r="39" spans="2:4">
      <c r="C39" s="758"/>
    </row>
    <row r="40" spans="2:4">
      <c r="B40" s="472" t="s">
        <v>342</v>
      </c>
    </row>
    <row r="41" spans="2:4">
      <c r="B41" s="472" t="s">
        <v>301</v>
      </c>
    </row>
    <row r="42" spans="2:4" ht="12.75" customHeight="1">
      <c r="C42" s="454"/>
      <c r="D42" s="454"/>
    </row>
    <row r="43" spans="2:4">
      <c r="B43" s="211" t="s">
        <v>40</v>
      </c>
    </row>
  </sheetData>
  <phoneticPr fontId="40" type="noConversion"/>
  <hyperlinks>
    <hyperlink ref="B43" location="Мазмұны!B14" display="мазмұнға"/>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indexed="9"/>
  </sheetPr>
  <dimension ref="A2:AA57"/>
  <sheetViews>
    <sheetView workbookViewId="0">
      <selection activeCell="B32" sqref="B32"/>
    </sheetView>
  </sheetViews>
  <sheetFormatPr defaultRowHeight="12.75"/>
  <cols>
    <col min="2" max="2" width="41.7109375" bestFit="1" customWidth="1"/>
    <col min="3" max="13" width="10.7109375" customWidth="1"/>
  </cols>
  <sheetData>
    <row r="2" spans="1:27" s="716" customFormat="1">
      <c r="A2" s="1" t="s">
        <v>161</v>
      </c>
      <c r="B2" s="446" t="s">
        <v>1338</v>
      </c>
      <c r="C2" s="453"/>
      <c r="D2" s="453"/>
      <c r="E2" s="453"/>
      <c r="F2" s="453"/>
      <c r="G2" s="453"/>
      <c r="H2" s="453"/>
      <c r="I2" s="453"/>
      <c r="J2" s="453"/>
      <c r="K2" s="453"/>
      <c r="L2" s="453"/>
      <c r="M2" s="453"/>
      <c r="N2" s="453"/>
      <c r="O2" s="453"/>
      <c r="P2" s="453"/>
      <c r="Q2" s="453"/>
      <c r="R2" s="453"/>
      <c r="S2" s="453"/>
      <c r="T2" s="453"/>
      <c r="U2" s="453"/>
      <c r="V2" s="453"/>
      <c r="W2" s="453"/>
      <c r="X2" s="453"/>
      <c r="Y2" s="453"/>
      <c r="Z2" s="453"/>
      <c r="AA2" s="453"/>
    </row>
    <row r="3" spans="1:27" s="716" customFormat="1">
      <c r="A3" s="1"/>
      <c r="B3" s="446"/>
      <c r="C3" s="453"/>
      <c r="D3" s="453"/>
      <c r="E3" s="453"/>
      <c r="F3" s="453"/>
      <c r="G3" s="453"/>
      <c r="H3" s="453"/>
      <c r="I3" s="453"/>
      <c r="J3" s="453"/>
      <c r="K3" s="453"/>
      <c r="L3" s="453"/>
      <c r="M3" s="453"/>
      <c r="N3" s="453"/>
      <c r="O3" s="453"/>
      <c r="P3" s="453"/>
      <c r="Q3" s="453"/>
      <c r="R3" s="453"/>
      <c r="S3" s="453"/>
      <c r="T3" s="453"/>
      <c r="U3" s="453"/>
      <c r="V3" s="453"/>
      <c r="W3" s="453"/>
      <c r="X3" s="453"/>
      <c r="Y3" s="453"/>
      <c r="Z3" s="453"/>
      <c r="AA3" s="453"/>
    </row>
    <row r="4" spans="1:27" s="716" customFormat="1">
      <c r="A4" s="453"/>
      <c r="B4" s="461" t="s">
        <v>343</v>
      </c>
      <c r="C4" s="467" t="s">
        <v>306</v>
      </c>
      <c r="D4" s="467" t="s">
        <v>307</v>
      </c>
      <c r="E4" s="467" t="s">
        <v>308</v>
      </c>
      <c r="F4" s="467" t="s">
        <v>309</v>
      </c>
      <c r="G4" s="467" t="s">
        <v>310</v>
      </c>
      <c r="H4" s="467" t="s">
        <v>311</v>
      </c>
      <c r="I4" s="467" t="s">
        <v>312</v>
      </c>
      <c r="J4" s="467" t="s">
        <v>313</v>
      </c>
      <c r="K4" s="467" t="s">
        <v>314</v>
      </c>
      <c r="L4" s="467" t="s">
        <v>315</v>
      </c>
      <c r="M4" s="467" t="s">
        <v>316</v>
      </c>
      <c r="N4" s="453"/>
      <c r="O4" s="453"/>
      <c r="P4" s="453"/>
      <c r="Q4" s="453"/>
      <c r="R4" s="453"/>
      <c r="S4" s="453"/>
      <c r="T4" s="453"/>
      <c r="U4" s="453"/>
      <c r="V4" s="453"/>
      <c r="W4" s="453"/>
      <c r="X4" s="453"/>
      <c r="Y4" s="453"/>
      <c r="Z4" s="453"/>
      <c r="AA4" s="453"/>
    </row>
    <row r="5" spans="1:27" s="716" customFormat="1">
      <c r="B5" s="460" t="s">
        <v>344</v>
      </c>
      <c r="C5" s="458">
        <v>1986.091809999999</v>
      </c>
      <c r="D5" s="458">
        <v>2266.5382099999997</v>
      </c>
      <c r="E5" s="458">
        <v>2674.4211970144765</v>
      </c>
      <c r="F5" s="458">
        <v>3155.2158800000007</v>
      </c>
      <c r="G5" s="458">
        <v>3209.3601710814464</v>
      </c>
      <c r="H5" s="458">
        <v>2184.1040400000011</v>
      </c>
      <c r="I5" s="458">
        <v>954.96358999999995</v>
      </c>
      <c r="J5" s="458">
        <v>-3491.1109500000002</v>
      </c>
      <c r="K5" s="458">
        <v>2204.2348200000015</v>
      </c>
      <c r="L5" s="458">
        <v>2148.9646299999995</v>
      </c>
      <c r="M5" s="458">
        <v>3266.9347969569108</v>
      </c>
      <c r="N5" s="471"/>
      <c r="O5" s="453"/>
      <c r="P5" s="453"/>
      <c r="Q5" s="453"/>
      <c r="R5" s="453"/>
      <c r="S5" s="453"/>
      <c r="T5" s="453"/>
      <c r="U5" s="453"/>
      <c r="V5" s="453"/>
      <c r="W5" s="453"/>
      <c r="X5" s="453"/>
      <c r="Y5" s="453"/>
      <c r="Z5" s="453"/>
      <c r="AA5" s="453"/>
    </row>
    <row r="6" spans="1:27" s="716" customFormat="1">
      <c r="B6" s="460" t="s">
        <v>345</v>
      </c>
      <c r="C6" s="458">
        <v>3396.748944837329</v>
      </c>
      <c r="D6" s="458">
        <v>80.180661225994385</v>
      </c>
      <c r="E6" s="458">
        <v>-654.85254221494802</v>
      </c>
      <c r="F6" s="458">
        <v>231.0218112510797</v>
      </c>
      <c r="G6" s="458">
        <v>3923.079130931741</v>
      </c>
      <c r="H6" s="458">
        <v>-2705.4402811960717</v>
      </c>
      <c r="I6" s="458">
        <v>790.46997402517161</v>
      </c>
      <c r="J6" s="458">
        <v>6519.8074661799974</v>
      </c>
      <c r="K6" s="458">
        <v>806.85366401723309</v>
      </c>
      <c r="L6" s="458">
        <v>-4795.4786706096429</v>
      </c>
      <c r="M6" s="458">
        <v>-3471.0855831517501</v>
      </c>
      <c r="N6" s="457"/>
      <c r="O6" s="457"/>
      <c r="P6" s="453"/>
      <c r="Q6" s="453"/>
      <c r="R6" s="453"/>
      <c r="S6" s="453"/>
      <c r="T6" s="453"/>
      <c r="U6" s="453"/>
      <c r="V6" s="453"/>
      <c r="W6" s="453"/>
      <c r="X6" s="453"/>
      <c r="Y6" s="453"/>
      <c r="Z6" s="453"/>
      <c r="AA6" s="453"/>
    </row>
    <row r="7" spans="1:27" s="716" customFormat="1">
      <c r="B7" s="460" t="s">
        <v>346</v>
      </c>
      <c r="C7" s="458">
        <v>-953.19853194624454</v>
      </c>
      <c r="D7" s="458">
        <v>-2336.2465437396299</v>
      </c>
      <c r="E7" s="458">
        <v>175.95639500135348</v>
      </c>
      <c r="F7" s="458">
        <v>-187.85428246234733</v>
      </c>
      <c r="G7" s="458">
        <v>-7027.0525320429651</v>
      </c>
      <c r="H7" s="458">
        <v>-1440.3969478840013</v>
      </c>
      <c r="I7" s="458">
        <v>-2157.1517205732516</v>
      </c>
      <c r="J7" s="458">
        <v>1890.2836897070113</v>
      </c>
      <c r="K7" s="458">
        <v>-435.84915755268867</v>
      </c>
      <c r="L7" s="458">
        <v>532.66992395906811</v>
      </c>
      <c r="M7" s="458">
        <v>583.76784545656801</v>
      </c>
      <c r="N7" s="457"/>
      <c r="O7" s="457"/>
      <c r="P7" s="453"/>
      <c r="Q7" s="453"/>
      <c r="R7" s="453"/>
      <c r="S7" s="453"/>
      <c r="T7" s="453"/>
      <c r="U7" s="453"/>
      <c r="V7" s="453"/>
      <c r="W7" s="453"/>
      <c r="X7" s="453"/>
      <c r="Y7" s="453"/>
      <c r="Z7" s="453"/>
      <c r="AA7" s="453"/>
    </row>
    <row r="8" spans="1:27" s="716" customFormat="1">
      <c r="B8" s="460" t="s">
        <v>347</v>
      </c>
      <c r="C8" s="458">
        <v>-1592.4592479883677</v>
      </c>
      <c r="D8" s="458">
        <v>794.40249341299386</v>
      </c>
      <c r="E8" s="458">
        <v>365.89671420134647</v>
      </c>
      <c r="F8" s="458">
        <v>-2082.1939181795401</v>
      </c>
      <c r="G8" s="458">
        <v>-1736.11282425422</v>
      </c>
      <c r="H8" s="458">
        <v>-10.63329957064002</v>
      </c>
      <c r="I8" s="458">
        <v>-4522.5162017499106</v>
      </c>
      <c r="J8" s="458">
        <v>-5035.566226873334</v>
      </c>
      <c r="K8" s="458">
        <v>859.7500452878968</v>
      </c>
      <c r="L8" s="458">
        <v>-2995.4397514190778</v>
      </c>
      <c r="M8" s="458">
        <v>-2819.2115856391251</v>
      </c>
      <c r="N8" s="457"/>
      <c r="O8" s="457"/>
      <c r="P8" s="453"/>
      <c r="Q8" s="453"/>
      <c r="R8" s="453"/>
      <c r="S8" s="453"/>
      <c r="T8" s="453"/>
      <c r="U8" s="453"/>
      <c r="V8" s="453"/>
      <c r="W8" s="453"/>
      <c r="X8" s="453"/>
      <c r="Y8" s="453"/>
      <c r="Z8" s="453"/>
      <c r="AA8" s="453"/>
    </row>
    <row r="9" spans="1:27">
      <c r="M9" s="457"/>
      <c r="N9" s="457"/>
      <c r="O9" s="457"/>
      <c r="P9" s="453"/>
      <c r="Q9" s="453"/>
      <c r="R9" s="453"/>
      <c r="S9" s="453"/>
      <c r="T9" s="453"/>
      <c r="U9" s="453"/>
      <c r="V9" s="453"/>
      <c r="W9" s="453"/>
      <c r="X9" s="453"/>
      <c r="Y9" s="453"/>
      <c r="Z9" s="453"/>
      <c r="AA9" s="453"/>
    </row>
    <row r="10" spans="1:27">
      <c r="A10" s="453"/>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row>
    <row r="11" spans="1:27">
      <c r="A11" s="453"/>
      <c r="B11" s="446" t="s">
        <v>1338</v>
      </c>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row>
    <row r="12" spans="1:27">
      <c r="A12" s="453"/>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row>
    <row r="13" spans="1:27">
      <c r="A13" s="453"/>
      <c r="B13" s="453"/>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row>
    <row r="14" spans="1:27">
      <c r="A14" s="453"/>
      <c r="B14" s="453"/>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row>
    <row r="15" spans="1:27">
      <c r="A15" s="453"/>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row>
    <row r="16" spans="1:27">
      <c r="A16" s="453"/>
      <c r="B16" s="453"/>
      <c r="C16" s="453"/>
      <c r="D16" s="453"/>
      <c r="E16" s="453"/>
      <c r="F16" s="453"/>
      <c r="G16" s="453"/>
      <c r="H16" s="453"/>
      <c r="I16" s="453"/>
      <c r="J16" s="453"/>
      <c r="K16" s="453"/>
      <c r="L16" s="453"/>
      <c r="M16" s="453"/>
      <c r="N16" s="453"/>
      <c r="O16" s="453"/>
      <c r="P16" s="453"/>
      <c r="Q16" s="453"/>
      <c r="R16" s="453"/>
      <c r="S16" s="453"/>
      <c r="T16" s="453"/>
      <c r="U16" s="453"/>
      <c r="V16" s="453"/>
      <c r="W16" s="453"/>
      <c r="X16" s="453"/>
      <c r="Y16" s="453"/>
      <c r="Z16" s="453"/>
      <c r="AA16" s="453"/>
    </row>
    <row r="17" spans="1:27">
      <c r="A17" s="453"/>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row>
    <row r="18" spans="1:27">
      <c r="A18" s="453"/>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row>
    <row r="19" spans="1:27">
      <c r="A19" s="453"/>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row>
    <row r="20" spans="1:27">
      <c r="A20" s="453"/>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row>
    <row r="21" spans="1:27">
      <c r="A21" s="453"/>
      <c r="B21" s="453"/>
      <c r="C21" s="453"/>
      <c r="D21" s="453"/>
      <c r="E21" s="453"/>
      <c r="F21" s="453"/>
      <c r="G21" s="453"/>
      <c r="H21" s="453"/>
      <c r="I21" s="453"/>
      <c r="J21" s="453"/>
      <c r="K21" s="453"/>
      <c r="L21" s="453"/>
      <c r="M21" s="453"/>
      <c r="N21" s="453"/>
      <c r="O21" s="453"/>
      <c r="P21" s="453"/>
      <c r="Q21" s="453"/>
      <c r="R21" s="453"/>
      <c r="S21" s="453"/>
      <c r="T21" s="453"/>
      <c r="U21" s="453"/>
      <c r="V21" s="453"/>
      <c r="W21" s="453"/>
      <c r="X21" s="453"/>
      <c r="Y21" s="453"/>
      <c r="Z21" s="453"/>
      <c r="AA21" s="453"/>
    </row>
    <row r="22" spans="1:27">
      <c r="A22" s="453"/>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row>
    <row r="23" spans="1:27">
      <c r="A23" s="453"/>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row>
    <row r="24" spans="1:27">
      <c r="A24" s="453"/>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row>
    <row r="25" spans="1:27">
      <c r="A25" s="453"/>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row>
    <row r="26" spans="1:27">
      <c r="A26" s="453"/>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row>
    <row r="27" spans="1:27">
      <c r="A27" s="453"/>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row>
    <row r="28" spans="1:27">
      <c r="A28" s="453"/>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row>
    <row r="29" spans="1:27">
      <c r="A29" s="453"/>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row>
    <row r="30" spans="1:27">
      <c r="A30" s="453"/>
      <c r="B30" s="454" t="s">
        <v>301</v>
      </c>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row>
    <row r="31" spans="1:27">
      <c r="A31" s="453"/>
      <c r="B31" s="453"/>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row>
    <row r="32" spans="1:27">
      <c r="A32" s="453"/>
      <c r="B32" s="211" t="s">
        <v>40</v>
      </c>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row>
    <row r="33" spans="1:27">
      <c r="A33" s="453"/>
      <c r="B33" s="453"/>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row>
    <row r="34" spans="1:27">
      <c r="A34" s="453"/>
      <c r="B34" s="453"/>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row>
    <row r="35" spans="1:27">
      <c r="A35" s="768"/>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row>
    <row r="36" spans="1:27">
      <c r="A36" s="453"/>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row>
    <row r="37" spans="1:27">
      <c r="A37" s="453"/>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row>
    <row r="38" spans="1:27">
      <c r="A38" s="453"/>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row>
    <row r="39" spans="1:27">
      <c r="A39" s="453"/>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row>
    <row r="40" spans="1:27">
      <c r="A40" s="453"/>
      <c r="B40" s="453"/>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row>
    <row r="41" spans="1:27">
      <c r="A41" s="453"/>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row>
    <row r="42" spans="1:27">
      <c r="A42" s="453"/>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row>
    <row r="43" spans="1:27">
      <c r="A43" s="453"/>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row>
    <row r="44" spans="1:27">
      <c r="A44" s="453"/>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row>
    <row r="45" spans="1:27">
      <c r="A45" s="453"/>
      <c r="B45" s="453"/>
      <c r="C45" s="453"/>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row>
    <row r="46" spans="1:27">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row>
    <row r="47" spans="1:27">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row>
    <row r="48" spans="1:27">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row>
    <row r="49" spans="1:27">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row>
    <row r="50" spans="1:27">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row>
    <row r="51" spans="1:27">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row>
    <row r="52" spans="1:27">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row>
    <row r="53" spans="1:27">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row>
    <row r="54" spans="1:27">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row>
    <row r="55" spans="1:27">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row>
    <row r="56" spans="1:27">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row>
    <row r="57" spans="1:27">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row>
  </sheetData>
  <phoneticPr fontId="40" type="noConversion"/>
  <hyperlinks>
    <hyperlink ref="B32" location="Мазмұны!B15" display="мазмұнға"/>
  </hyperlinks>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9"/>
  </sheetPr>
  <dimension ref="A2:B8"/>
  <sheetViews>
    <sheetView workbookViewId="0">
      <selection activeCell="B8" sqref="B8"/>
    </sheetView>
  </sheetViews>
  <sheetFormatPr defaultRowHeight="12.75"/>
  <cols>
    <col min="2" max="2" width="57.5703125" customWidth="1"/>
  </cols>
  <sheetData>
    <row r="2" spans="1:2">
      <c r="A2" s="453" t="s">
        <v>161</v>
      </c>
      <c r="B2" s="95" t="s">
        <v>1339</v>
      </c>
    </row>
    <row r="3" spans="1:2">
      <c r="A3" s="26"/>
      <c r="B3" s="1015" t="s">
        <v>867</v>
      </c>
    </row>
    <row r="4" spans="1:2">
      <c r="A4" s="26"/>
      <c r="B4" s="1015" t="s">
        <v>129</v>
      </c>
    </row>
    <row r="5" spans="1:2" ht="24">
      <c r="A5" s="26"/>
      <c r="B5" s="474" t="s">
        <v>348</v>
      </c>
    </row>
    <row r="6" spans="1:2">
      <c r="A6" s="26"/>
      <c r="B6" s="474" t="s">
        <v>301</v>
      </c>
    </row>
    <row r="7" spans="1:2">
      <c r="A7" s="26"/>
      <c r="B7" s="26"/>
    </row>
    <row r="8" spans="1:2">
      <c r="A8" s="26"/>
      <c r="B8" s="211" t="s">
        <v>40</v>
      </c>
    </row>
  </sheetData>
  <phoneticPr fontId="40" type="noConversion"/>
  <hyperlinks>
    <hyperlink ref="B8" location="Мазмұны!B16" display="мазмұнға"/>
  </hyperlinks>
  <pageMargins left="0.75" right="0.75" top="1" bottom="1" header="0.5" footer="0.5"/>
  <pageSetup paperSize="9" orientation="portrait"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9"/>
  </sheetPr>
  <dimension ref="A2:N163"/>
  <sheetViews>
    <sheetView topLeftCell="A4" workbookViewId="0">
      <selection activeCell="H18" sqref="H18"/>
    </sheetView>
  </sheetViews>
  <sheetFormatPr defaultRowHeight="12.75"/>
  <cols>
    <col min="1" max="1" width="9.140625" style="445"/>
    <col min="2" max="2" width="9.140625" style="446"/>
    <col min="3" max="4" width="9.140625" style="445"/>
    <col min="5" max="5" width="13.7109375" style="445" customWidth="1"/>
    <col min="6" max="16384" width="9.140625" style="445"/>
  </cols>
  <sheetData>
    <row r="2" spans="1:13">
      <c r="A2" s="453" t="s">
        <v>161</v>
      </c>
      <c r="B2" s="53" t="s">
        <v>1340</v>
      </c>
      <c r="H2" s="53" t="s">
        <v>1340</v>
      </c>
    </row>
    <row r="3" spans="1:13">
      <c r="A3" s="453"/>
      <c r="B3" s="53"/>
      <c r="H3" s="53"/>
    </row>
    <row r="4" spans="1:13" ht="102">
      <c r="B4" s="486" t="s">
        <v>349</v>
      </c>
      <c r="C4" s="487" t="s">
        <v>350</v>
      </c>
      <c r="D4" s="487" t="s">
        <v>351</v>
      </c>
      <c r="E4" s="487" t="s">
        <v>352</v>
      </c>
    </row>
    <row r="5" spans="1:13">
      <c r="A5" s="482"/>
      <c r="B5" s="488" t="s">
        <v>354</v>
      </c>
      <c r="C5" s="458">
        <v>134.6303752</v>
      </c>
      <c r="D5" s="458">
        <v>99.119383716888507</v>
      </c>
      <c r="E5" s="458">
        <f t="shared" ref="E5:E36" si="0">C5-D5</f>
        <v>35.510991483111496</v>
      </c>
    </row>
    <row r="6" spans="1:13">
      <c r="B6" s="488" t="s">
        <v>359</v>
      </c>
      <c r="C6" s="458">
        <v>134.07926190000001</v>
      </c>
      <c r="D6" s="458">
        <v>96.155561921929205</v>
      </c>
      <c r="E6" s="458">
        <f t="shared" si="0"/>
        <v>37.9236999780708</v>
      </c>
    </row>
    <row r="7" spans="1:13">
      <c r="B7" s="488" t="s">
        <v>364</v>
      </c>
      <c r="C7" s="458">
        <v>133.00238139999999</v>
      </c>
      <c r="D7" s="458">
        <v>93.702644080122695</v>
      </c>
      <c r="E7" s="458">
        <f t="shared" si="0"/>
        <v>39.299737319877295</v>
      </c>
    </row>
    <row r="8" spans="1:13">
      <c r="B8" s="488" t="s">
        <v>369</v>
      </c>
      <c r="C8" s="458">
        <v>110.2740141</v>
      </c>
      <c r="D8" s="458">
        <v>93.340606877309895</v>
      </c>
      <c r="E8" s="458">
        <f t="shared" si="0"/>
        <v>16.933407222690107</v>
      </c>
    </row>
    <row r="9" spans="1:13">
      <c r="B9" s="488" t="s">
        <v>374</v>
      </c>
      <c r="C9" s="458">
        <v>103.3243581</v>
      </c>
      <c r="D9" s="458">
        <v>93.736105977309094</v>
      </c>
      <c r="E9" s="458">
        <f t="shared" si="0"/>
        <v>9.5882521226909034</v>
      </c>
    </row>
    <row r="10" spans="1:13">
      <c r="B10" s="488" t="s">
        <v>379</v>
      </c>
      <c r="C10" s="458">
        <v>97.812409220000006</v>
      </c>
      <c r="D10" s="458">
        <v>94.4644282564972</v>
      </c>
      <c r="E10" s="458">
        <f t="shared" si="0"/>
        <v>3.3479809635028062</v>
      </c>
    </row>
    <row r="11" spans="1:13">
      <c r="B11" s="488" t="s">
        <v>384</v>
      </c>
      <c r="C11" s="458">
        <v>96.450902679999999</v>
      </c>
      <c r="D11" s="458">
        <v>96.210175420014494</v>
      </c>
      <c r="E11" s="458">
        <f t="shared" si="0"/>
        <v>0.24072725998550482</v>
      </c>
    </row>
    <row r="12" spans="1:13">
      <c r="B12" s="488" t="s">
        <v>389</v>
      </c>
      <c r="C12" s="458">
        <v>96.006542460000006</v>
      </c>
      <c r="D12" s="458">
        <v>97.923703786288598</v>
      </c>
      <c r="E12" s="458">
        <f t="shared" si="0"/>
        <v>-1.9171613262885927</v>
      </c>
    </row>
    <row r="13" spans="1:13">
      <c r="B13" s="488" t="s">
        <v>402</v>
      </c>
      <c r="C13" s="458">
        <v>94.751755919999894</v>
      </c>
      <c r="D13" s="458">
        <v>98.7866531031069</v>
      </c>
      <c r="E13" s="458">
        <f t="shared" si="0"/>
        <v>-4.034897183107006</v>
      </c>
      <c r="H13" s="1085" t="s">
        <v>353</v>
      </c>
      <c r="I13" s="1085"/>
      <c r="J13" s="1085"/>
      <c r="K13" s="1085"/>
      <c r="L13" s="1085"/>
      <c r="M13" s="1085"/>
    </row>
    <row r="14" spans="1:13">
      <c r="B14" s="488" t="s">
        <v>407</v>
      </c>
      <c r="C14" s="458">
        <v>90.530485499999998</v>
      </c>
      <c r="D14" s="458">
        <v>99.450265363389505</v>
      </c>
      <c r="E14" s="458">
        <f t="shared" si="0"/>
        <v>-8.9197798633895076</v>
      </c>
      <c r="H14" s="1085"/>
      <c r="I14" s="1085"/>
      <c r="J14" s="1085"/>
      <c r="K14" s="1085"/>
      <c r="L14" s="1085"/>
      <c r="M14" s="1085"/>
    </row>
    <row r="15" spans="1:13">
      <c r="B15" s="488" t="s">
        <v>412</v>
      </c>
      <c r="C15" s="458">
        <v>94.175781009999994</v>
      </c>
      <c r="D15" s="458">
        <v>100.441794984479</v>
      </c>
      <c r="E15" s="458">
        <f t="shared" si="0"/>
        <v>-6.2660139744790087</v>
      </c>
      <c r="H15" s="1085"/>
      <c r="I15" s="1085"/>
      <c r="J15" s="1085"/>
      <c r="K15" s="1085"/>
      <c r="L15" s="1085"/>
      <c r="M15" s="1085"/>
    </row>
    <row r="16" spans="1:13" ht="12.75" customHeight="1">
      <c r="B16" s="488" t="s">
        <v>417</v>
      </c>
      <c r="C16" s="458">
        <v>97.421256630000002</v>
      </c>
      <c r="D16" s="458">
        <v>101.243503162976</v>
      </c>
      <c r="E16" s="458">
        <f t="shared" si="0"/>
        <v>-3.8222465329759956</v>
      </c>
      <c r="H16" s="57" t="s">
        <v>301</v>
      </c>
      <c r="I16" s="758"/>
      <c r="J16" s="758"/>
      <c r="K16" s="758"/>
      <c r="L16" s="758"/>
      <c r="M16" s="758"/>
    </row>
    <row r="17" spans="2:8">
      <c r="B17" s="488" t="s">
        <v>355</v>
      </c>
      <c r="C17" s="458">
        <v>100.4695473</v>
      </c>
      <c r="D17" s="458">
        <v>100.82271302562999</v>
      </c>
      <c r="E17" s="458">
        <f t="shared" si="0"/>
        <v>-0.35316572562999227</v>
      </c>
    </row>
    <row r="18" spans="2:8">
      <c r="B18" s="488" t="s">
        <v>360</v>
      </c>
      <c r="C18" s="458">
        <v>101.3819464</v>
      </c>
      <c r="D18" s="458">
        <v>100.17725646121301</v>
      </c>
      <c r="E18" s="458">
        <f t="shared" si="0"/>
        <v>1.2046899387869985</v>
      </c>
      <c r="H18" s="211" t="s">
        <v>40</v>
      </c>
    </row>
    <row r="19" spans="2:8">
      <c r="B19" s="488" t="s">
        <v>365</v>
      </c>
      <c r="C19" s="458">
        <v>100.114195</v>
      </c>
      <c r="D19" s="458">
        <v>99.992996125749897</v>
      </c>
      <c r="E19" s="458">
        <f t="shared" si="0"/>
        <v>0.12119887425009779</v>
      </c>
    </row>
    <row r="20" spans="2:8">
      <c r="B20" s="488" t="s">
        <v>370</v>
      </c>
      <c r="C20" s="458">
        <v>100.05217</v>
      </c>
      <c r="D20" s="458">
        <v>99.709518989420701</v>
      </c>
      <c r="E20" s="458">
        <f t="shared" si="0"/>
        <v>0.34265101057930281</v>
      </c>
    </row>
    <row r="21" spans="2:8">
      <c r="B21" s="488" t="s">
        <v>375</v>
      </c>
      <c r="C21" s="458">
        <v>101.4154449</v>
      </c>
      <c r="D21" s="458">
        <v>98.899106596918699</v>
      </c>
      <c r="E21" s="458">
        <f t="shared" si="0"/>
        <v>2.516338303081298</v>
      </c>
    </row>
    <row r="22" spans="2:8" ht="12.75" customHeight="1">
      <c r="B22" s="488" t="s">
        <v>380</v>
      </c>
      <c r="C22" s="458">
        <v>99.019556339999994</v>
      </c>
      <c r="D22" s="458">
        <v>98.382242280747903</v>
      </c>
      <c r="E22" s="458">
        <f t="shared" si="0"/>
        <v>0.63731405925209117</v>
      </c>
    </row>
    <row r="23" spans="2:8">
      <c r="B23" s="488" t="s">
        <v>385</v>
      </c>
      <c r="C23" s="458">
        <v>98.431076790000006</v>
      </c>
      <c r="D23" s="458">
        <v>97.9620825566343</v>
      </c>
      <c r="E23" s="458">
        <f t="shared" si="0"/>
        <v>0.46899423336570578</v>
      </c>
    </row>
    <row r="24" spans="2:8">
      <c r="B24" s="488" t="s">
        <v>390</v>
      </c>
      <c r="C24" s="458">
        <v>99.434939170000007</v>
      </c>
      <c r="D24" s="458">
        <v>97.784170677658807</v>
      </c>
      <c r="E24" s="458">
        <f t="shared" si="0"/>
        <v>1.6507684923412</v>
      </c>
    </row>
    <row r="25" spans="2:8">
      <c r="B25" s="488" t="s">
        <v>403</v>
      </c>
      <c r="C25" s="458">
        <v>100.36774819999999</v>
      </c>
      <c r="D25" s="458">
        <v>97.952227611605295</v>
      </c>
      <c r="E25" s="458">
        <f t="shared" si="0"/>
        <v>2.4155205883946991</v>
      </c>
    </row>
    <row r="26" spans="2:8">
      <c r="B26" s="488" t="s">
        <v>408</v>
      </c>
      <c r="C26" s="458">
        <v>101.3597364</v>
      </c>
      <c r="D26" s="458">
        <v>98.224438022240506</v>
      </c>
      <c r="E26" s="458">
        <f t="shared" si="0"/>
        <v>3.1352983777594972</v>
      </c>
    </row>
    <row r="27" spans="2:8">
      <c r="B27" s="488" t="s">
        <v>413</v>
      </c>
      <c r="C27" s="458">
        <v>101.45402060000001</v>
      </c>
      <c r="D27" s="458">
        <v>98.228460762882193</v>
      </c>
      <c r="E27" s="458">
        <f t="shared" si="0"/>
        <v>3.2255598371178138</v>
      </c>
    </row>
    <row r="28" spans="2:8">
      <c r="B28" s="488" t="s">
        <v>418</v>
      </c>
      <c r="C28" s="458">
        <v>100</v>
      </c>
      <c r="D28" s="458">
        <v>97.837946727850806</v>
      </c>
      <c r="E28" s="458">
        <f t="shared" si="0"/>
        <v>2.1620532721491941</v>
      </c>
    </row>
    <row r="29" spans="2:8">
      <c r="B29" s="488" t="s">
        <v>356</v>
      </c>
      <c r="C29" s="458">
        <v>98.129279510000003</v>
      </c>
      <c r="D29" s="458">
        <v>96.763369816529902</v>
      </c>
      <c r="E29" s="458">
        <f t="shared" si="0"/>
        <v>1.3659096934701012</v>
      </c>
    </row>
    <row r="30" spans="2:8">
      <c r="B30" s="488" t="s">
        <v>361</v>
      </c>
      <c r="C30" s="458">
        <v>98.960462219999997</v>
      </c>
      <c r="D30" s="458">
        <v>96.052408926211498</v>
      </c>
      <c r="E30" s="458">
        <f t="shared" si="0"/>
        <v>2.9080532937884982</v>
      </c>
    </row>
    <row r="31" spans="2:8">
      <c r="B31" s="488" t="s">
        <v>366</v>
      </c>
      <c r="C31" s="458">
        <v>99.863849209999998</v>
      </c>
      <c r="D31" s="458">
        <v>95.844462775809902</v>
      </c>
      <c r="E31" s="458">
        <f t="shared" si="0"/>
        <v>4.0193864341900962</v>
      </c>
    </row>
    <row r="32" spans="2:8">
      <c r="B32" s="488" t="s">
        <v>371</v>
      </c>
      <c r="C32" s="458">
        <v>100.85043779999999</v>
      </c>
      <c r="D32" s="458">
        <v>95.850634027323196</v>
      </c>
      <c r="E32" s="458">
        <f t="shared" si="0"/>
        <v>4.999803772676799</v>
      </c>
    </row>
    <row r="33" spans="2:10">
      <c r="B33" s="488" t="s">
        <v>376</v>
      </c>
      <c r="C33" s="458">
        <v>100.8445126</v>
      </c>
      <c r="D33" s="458">
        <v>96.346807622075801</v>
      </c>
      <c r="E33" s="458">
        <f t="shared" si="0"/>
        <v>4.4977049779242009</v>
      </c>
    </row>
    <row r="34" spans="2:10">
      <c r="B34" s="488" t="s">
        <v>381</v>
      </c>
      <c r="C34" s="458">
        <v>101.161693</v>
      </c>
      <c r="D34" s="458">
        <v>96.994916735355901</v>
      </c>
      <c r="E34" s="458">
        <f t="shared" si="0"/>
        <v>4.1667762646440991</v>
      </c>
    </row>
    <row r="35" spans="2:10">
      <c r="B35" s="488" t="s">
        <v>386</v>
      </c>
      <c r="C35" s="458">
        <v>100.81055069999999</v>
      </c>
      <c r="D35" s="458">
        <v>96.113776711780801</v>
      </c>
      <c r="E35" s="458">
        <f t="shared" si="0"/>
        <v>4.6967739882191921</v>
      </c>
    </row>
    <row r="36" spans="2:10">
      <c r="B36" s="488" t="s">
        <v>391</v>
      </c>
      <c r="C36" s="458">
        <v>98.960131129999894</v>
      </c>
      <c r="D36" s="458">
        <v>94.858323105831403</v>
      </c>
      <c r="E36" s="458">
        <f t="shared" si="0"/>
        <v>4.1018080241684913</v>
      </c>
    </row>
    <row r="37" spans="2:10">
      <c r="B37" s="488" t="s">
        <v>404</v>
      </c>
      <c r="C37" s="458">
        <v>97.913161380000005</v>
      </c>
      <c r="D37" s="458">
        <v>93.844860759776694</v>
      </c>
      <c r="E37" s="458">
        <f t="shared" ref="E37:E68" si="1">C37-D37</f>
        <v>4.0683006202233116</v>
      </c>
    </row>
    <row r="38" spans="2:10">
      <c r="B38" s="488" t="s">
        <v>409</v>
      </c>
      <c r="C38" s="458">
        <v>98.285740439999998</v>
      </c>
      <c r="D38" s="458">
        <v>93.281619144563393</v>
      </c>
      <c r="E38" s="458">
        <f t="shared" si="1"/>
        <v>5.0041212954366046</v>
      </c>
    </row>
    <row r="39" spans="2:10">
      <c r="B39" s="488" t="s">
        <v>414</v>
      </c>
      <c r="C39" s="458">
        <v>99.232534470000004</v>
      </c>
      <c r="D39" s="458">
        <v>92.671479890929504</v>
      </c>
      <c r="E39" s="458">
        <f t="shared" si="1"/>
        <v>6.5610545790705004</v>
      </c>
      <c r="H39" s="480"/>
      <c r="I39" s="480"/>
      <c r="J39" s="483"/>
    </row>
    <row r="40" spans="2:10">
      <c r="B40" s="488" t="s">
        <v>419</v>
      </c>
      <c r="C40" s="458">
        <v>98.566961840000005</v>
      </c>
      <c r="D40" s="458">
        <v>91.626116440369501</v>
      </c>
      <c r="E40" s="458">
        <f t="shared" si="1"/>
        <v>6.9408453996305042</v>
      </c>
      <c r="G40" s="480"/>
      <c r="H40" s="480"/>
      <c r="I40" s="484"/>
      <c r="J40" s="485"/>
    </row>
    <row r="41" spans="2:10">
      <c r="B41" s="488" t="s">
        <v>357</v>
      </c>
      <c r="C41" s="458">
        <v>97.782903079999997</v>
      </c>
      <c r="D41" s="458">
        <v>90.7676629703614</v>
      </c>
      <c r="E41" s="458">
        <f t="shared" si="1"/>
        <v>7.0152401096385972</v>
      </c>
      <c r="G41" s="480"/>
      <c r="H41" s="480"/>
      <c r="I41" s="484"/>
      <c r="J41" s="485"/>
    </row>
    <row r="42" spans="2:10">
      <c r="B42" s="488" t="s">
        <v>362</v>
      </c>
      <c r="C42" s="458">
        <v>98.141975689999995</v>
      </c>
      <c r="D42" s="458">
        <v>90.364060550616401</v>
      </c>
      <c r="E42" s="458">
        <f t="shared" si="1"/>
        <v>7.7779151393835946</v>
      </c>
      <c r="G42" s="480"/>
      <c r="H42" s="480"/>
      <c r="I42" s="484"/>
      <c r="J42" s="485"/>
    </row>
    <row r="43" spans="2:10">
      <c r="B43" s="488" t="s">
        <v>367</v>
      </c>
      <c r="C43" s="458">
        <v>97.517757770000003</v>
      </c>
      <c r="D43" s="458">
        <v>91.023887432677199</v>
      </c>
      <c r="E43" s="458">
        <f t="shared" si="1"/>
        <v>6.4938703373228037</v>
      </c>
      <c r="G43" s="480"/>
      <c r="H43" s="480"/>
      <c r="I43" s="484"/>
      <c r="J43" s="485"/>
    </row>
    <row r="44" spans="2:10">
      <c r="B44" s="488" t="s">
        <v>372</v>
      </c>
      <c r="C44" s="458">
        <v>96.663523580000003</v>
      </c>
      <c r="D44" s="458">
        <v>91.995661720951702</v>
      </c>
      <c r="E44" s="458">
        <f t="shared" si="1"/>
        <v>4.6678618590483012</v>
      </c>
      <c r="G44" s="480"/>
      <c r="H44" s="480"/>
      <c r="I44" s="484"/>
      <c r="J44" s="485"/>
    </row>
    <row r="45" spans="2:10">
      <c r="B45" s="488" t="s">
        <v>377</v>
      </c>
      <c r="C45" s="458">
        <v>95.299588490000005</v>
      </c>
      <c r="D45" s="458">
        <v>92.745804389570097</v>
      </c>
      <c r="E45" s="458">
        <f t="shared" si="1"/>
        <v>2.5537841004299082</v>
      </c>
      <c r="G45" s="480"/>
      <c r="H45" s="480"/>
      <c r="I45" s="484"/>
      <c r="J45" s="485"/>
    </row>
    <row r="46" spans="2:10">
      <c r="B46" s="488" t="s">
        <v>382</v>
      </c>
      <c r="C46" s="458">
        <v>94.185318800000005</v>
      </c>
      <c r="D46" s="458">
        <v>92.976933999536996</v>
      </c>
      <c r="E46" s="458">
        <f t="shared" si="1"/>
        <v>1.2083848004630084</v>
      </c>
      <c r="G46" s="480"/>
      <c r="H46" s="480"/>
      <c r="I46" s="484"/>
      <c r="J46" s="485"/>
    </row>
    <row r="47" spans="2:10">
      <c r="B47" s="488" t="s">
        <v>387</v>
      </c>
      <c r="C47" s="458">
        <v>92.887237459999994</v>
      </c>
      <c r="D47" s="458">
        <v>93.186320161534397</v>
      </c>
      <c r="E47" s="458">
        <f t="shared" si="1"/>
        <v>-0.29908270153440242</v>
      </c>
      <c r="G47" s="480"/>
      <c r="H47" s="480"/>
      <c r="I47" s="484"/>
      <c r="J47" s="485"/>
    </row>
    <row r="48" spans="2:10">
      <c r="B48" s="488" t="s">
        <v>392</v>
      </c>
      <c r="C48" s="458">
        <v>92.879259820000001</v>
      </c>
      <c r="D48" s="458">
        <v>93.753846657605493</v>
      </c>
      <c r="E48" s="458">
        <f t="shared" si="1"/>
        <v>-0.8745868376054915</v>
      </c>
      <c r="G48" s="480"/>
      <c r="H48" s="480"/>
      <c r="I48" s="484"/>
      <c r="J48" s="485"/>
    </row>
    <row r="49" spans="2:14">
      <c r="B49" s="488" t="s">
        <v>405</v>
      </c>
      <c r="C49" s="458">
        <v>92.303776769999999</v>
      </c>
      <c r="D49" s="458">
        <v>94.470588147893395</v>
      </c>
      <c r="E49" s="458">
        <f t="shared" si="1"/>
        <v>-2.1668113778933957</v>
      </c>
      <c r="G49" s="480"/>
      <c r="H49" s="480"/>
      <c r="I49" s="484"/>
      <c r="J49" s="485"/>
    </row>
    <row r="50" spans="2:14">
      <c r="B50" s="488" t="s">
        <v>410</v>
      </c>
      <c r="C50" s="458">
        <v>92.456852729999994</v>
      </c>
      <c r="D50" s="458">
        <v>95.254735244449293</v>
      </c>
      <c r="E50" s="458">
        <f t="shared" si="1"/>
        <v>-2.7978825144492987</v>
      </c>
      <c r="G50" s="480"/>
      <c r="H50" s="480"/>
      <c r="I50" s="484"/>
      <c r="J50" s="485"/>
    </row>
    <row r="51" spans="2:14">
      <c r="B51" s="488" t="s">
        <v>415</v>
      </c>
      <c r="C51" s="458">
        <v>92.001938800000005</v>
      </c>
      <c r="D51" s="458">
        <v>95.947332345718905</v>
      </c>
      <c r="E51" s="458">
        <f t="shared" si="1"/>
        <v>-3.9453935457189004</v>
      </c>
      <c r="G51" s="480"/>
      <c r="H51" s="480"/>
      <c r="I51" s="484"/>
      <c r="J51" s="485"/>
    </row>
    <row r="52" spans="2:14" ht="13.5">
      <c r="B52" s="488" t="s">
        <v>420</v>
      </c>
      <c r="C52" s="458">
        <v>91.453127210000005</v>
      </c>
      <c r="D52" s="458">
        <v>96.648155157232694</v>
      </c>
      <c r="E52" s="458">
        <f t="shared" si="1"/>
        <v>-5.1950279472326883</v>
      </c>
      <c r="G52" s="481"/>
      <c r="H52" s="480"/>
      <c r="I52" s="484"/>
      <c r="J52" s="485"/>
      <c r="K52" s="447"/>
    </row>
    <row r="53" spans="2:14" ht="13.5">
      <c r="B53" s="488" t="s">
        <v>358</v>
      </c>
      <c r="C53" s="458">
        <v>89.478307740000005</v>
      </c>
      <c r="D53" s="458">
        <v>97.146709394095197</v>
      </c>
      <c r="E53" s="458">
        <f t="shared" si="1"/>
        <v>-7.6684016540951916</v>
      </c>
      <c r="G53" s="481"/>
      <c r="H53" s="480"/>
      <c r="I53" s="484"/>
      <c r="J53" s="485"/>
      <c r="K53" s="468"/>
      <c r="L53" s="468"/>
    </row>
    <row r="54" spans="2:14" ht="13.5">
      <c r="B54" s="488" t="s">
        <v>363</v>
      </c>
      <c r="C54" s="458">
        <v>89.409690440000006</v>
      </c>
      <c r="D54" s="458">
        <v>96.546461744025194</v>
      </c>
      <c r="E54" s="458">
        <f t="shared" si="1"/>
        <v>-7.1367713040251886</v>
      </c>
      <c r="G54" s="481"/>
      <c r="H54" s="480"/>
      <c r="I54" s="484"/>
      <c r="J54" s="480"/>
      <c r="M54" s="468"/>
    </row>
    <row r="55" spans="2:14">
      <c r="B55" s="488" t="s">
        <v>368</v>
      </c>
      <c r="C55" s="458">
        <v>90.36753822</v>
      </c>
      <c r="D55" s="458">
        <v>95.639062888713099</v>
      </c>
      <c r="E55" s="458">
        <f t="shared" si="1"/>
        <v>-5.2715246687130985</v>
      </c>
      <c r="G55" s="480"/>
      <c r="J55" s="468"/>
      <c r="K55" s="468"/>
      <c r="L55" s="479"/>
      <c r="N55" s="468"/>
    </row>
    <row r="56" spans="2:14">
      <c r="B56" s="488" t="s">
        <v>373</v>
      </c>
      <c r="C56" s="458">
        <v>89.805337809999997</v>
      </c>
      <c r="D56" s="458">
        <v>94.794362866957698</v>
      </c>
      <c r="E56" s="458">
        <f t="shared" si="1"/>
        <v>-4.9890250569577006</v>
      </c>
      <c r="M56" s="468"/>
    </row>
    <row r="57" spans="2:14">
      <c r="B57" s="488" t="s">
        <v>378</v>
      </c>
      <c r="C57" s="458">
        <v>87.145391739999994</v>
      </c>
      <c r="D57" s="458">
        <v>94.142308738142006</v>
      </c>
      <c r="E57" s="458">
        <f t="shared" si="1"/>
        <v>-6.9969169981420123</v>
      </c>
    </row>
    <row r="58" spans="2:14">
      <c r="B58" s="488" t="s">
        <v>383</v>
      </c>
      <c r="C58" s="458">
        <v>87.471737959999999</v>
      </c>
      <c r="D58" s="458">
        <v>93.673113313671607</v>
      </c>
      <c r="E58" s="458">
        <f t="shared" si="1"/>
        <v>-6.2013753536716081</v>
      </c>
    </row>
    <row r="59" spans="2:14">
      <c r="B59" s="488" t="s">
        <v>388</v>
      </c>
      <c r="C59" s="458">
        <v>89.594271039999995</v>
      </c>
      <c r="D59" s="458">
        <v>93.865356333341396</v>
      </c>
      <c r="E59" s="458">
        <f t="shared" si="1"/>
        <v>-4.2710852933414003</v>
      </c>
    </row>
    <row r="60" spans="2:14">
      <c r="B60" s="488" t="s">
        <v>393</v>
      </c>
      <c r="C60" s="458">
        <v>90.683351650000006</v>
      </c>
      <c r="D60" s="458">
        <v>93.578225707814994</v>
      </c>
      <c r="E60" s="458">
        <f t="shared" si="1"/>
        <v>-2.8948740578149881</v>
      </c>
    </row>
    <row r="61" spans="2:14">
      <c r="B61" s="488" t="s">
        <v>406</v>
      </c>
      <c r="C61" s="458">
        <v>89.897086459999997</v>
      </c>
      <c r="D61" s="458">
        <v>93.223809708549496</v>
      </c>
      <c r="E61" s="458">
        <f t="shared" si="1"/>
        <v>-3.3267232485494986</v>
      </c>
    </row>
    <row r="62" spans="2:14">
      <c r="B62" s="488" t="s">
        <v>411</v>
      </c>
      <c r="C62" s="458">
        <v>88.521015300000002</v>
      </c>
      <c r="D62" s="458">
        <v>92.418252934442194</v>
      </c>
      <c r="E62" s="458">
        <f t="shared" si="1"/>
        <v>-3.8972376344421917</v>
      </c>
    </row>
    <row r="63" spans="2:14">
      <c r="B63" s="488" t="s">
        <v>416</v>
      </c>
      <c r="C63" s="458">
        <v>89.673255519999998</v>
      </c>
      <c r="D63" s="458">
        <v>92.009767824986</v>
      </c>
      <c r="E63" s="458">
        <f t="shared" si="1"/>
        <v>-2.3365123049860017</v>
      </c>
    </row>
    <row r="64" spans="2:14">
      <c r="B64" s="488" t="s">
        <v>421</v>
      </c>
      <c r="C64" s="458">
        <v>88.795998670000003</v>
      </c>
      <c r="D64" s="458">
        <v>92.488442783676604</v>
      </c>
      <c r="E64" s="458">
        <f t="shared" si="1"/>
        <v>-3.6924441136766006</v>
      </c>
    </row>
    <row r="65" spans="2:5">
      <c r="B65" s="488" t="s">
        <v>207</v>
      </c>
      <c r="C65" s="458">
        <v>89.502916709999994</v>
      </c>
      <c r="D65" s="458">
        <v>93.977289068634093</v>
      </c>
      <c r="E65" s="458">
        <f t="shared" si="1"/>
        <v>-4.4743723586340991</v>
      </c>
    </row>
    <row r="66" spans="2:5">
      <c r="B66" s="488" t="s">
        <v>216</v>
      </c>
      <c r="C66" s="458">
        <v>90.340179579999997</v>
      </c>
      <c r="D66" s="458">
        <v>95.348220483955203</v>
      </c>
      <c r="E66" s="458">
        <f t="shared" si="1"/>
        <v>-5.0080409039552052</v>
      </c>
    </row>
    <row r="67" spans="2:5">
      <c r="B67" s="488" t="s">
        <v>225</v>
      </c>
      <c r="C67" s="458">
        <v>91.515914550000005</v>
      </c>
      <c r="D67" s="458">
        <v>96.065437066026803</v>
      </c>
      <c r="E67" s="458">
        <f t="shared" si="1"/>
        <v>-4.5495225160267978</v>
      </c>
    </row>
    <row r="68" spans="2:5">
      <c r="B68" s="488" t="s">
        <v>234</v>
      </c>
      <c r="C68" s="458">
        <v>92.842192429999997</v>
      </c>
      <c r="D68" s="458">
        <v>96.032883698720795</v>
      </c>
      <c r="E68" s="458">
        <f t="shared" si="1"/>
        <v>-3.1906912687207978</v>
      </c>
    </row>
    <row r="69" spans="2:5">
      <c r="B69" s="488" t="s">
        <v>243</v>
      </c>
      <c r="C69" s="458">
        <v>93.767366659999894</v>
      </c>
      <c r="D69" s="458">
        <v>96.0140554358223</v>
      </c>
      <c r="E69" s="458">
        <f t="shared" ref="E69:E100" si="2">C69-D69</f>
        <v>-2.2466887758224061</v>
      </c>
    </row>
    <row r="70" spans="2:5">
      <c r="B70" s="488" t="s">
        <v>252</v>
      </c>
      <c r="C70" s="458">
        <v>93.645369630000005</v>
      </c>
      <c r="D70" s="458">
        <v>96.762964356636303</v>
      </c>
      <c r="E70" s="458">
        <f t="shared" si="2"/>
        <v>-3.1175947266362982</v>
      </c>
    </row>
    <row r="71" spans="2:5">
      <c r="B71" s="488" t="s">
        <v>261</v>
      </c>
      <c r="C71" s="458">
        <v>93.736703219999995</v>
      </c>
      <c r="D71" s="458">
        <v>97.676016195977198</v>
      </c>
      <c r="E71" s="458">
        <f t="shared" si="2"/>
        <v>-3.9393129759772023</v>
      </c>
    </row>
    <row r="72" spans="2:5">
      <c r="B72" s="488" t="s">
        <v>394</v>
      </c>
      <c r="C72" s="458">
        <v>93.954260570000002</v>
      </c>
      <c r="D72" s="458">
        <v>98.253525197147397</v>
      </c>
      <c r="E72" s="458">
        <f t="shared" si="2"/>
        <v>-4.2992646271473944</v>
      </c>
    </row>
    <row r="73" spans="2:5">
      <c r="B73" s="488" t="s">
        <v>269</v>
      </c>
      <c r="C73" s="458">
        <v>94.734616560000006</v>
      </c>
      <c r="D73" s="458">
        <v>98.796674173267405</v>
      </c>
      <c r="E73" s="458">
        <f t="shared" si="2"/>
        <v>-4.0620576132673989</v>
      </c>
    </row>
    <row r="74" spans="2:5">
      <c r="B74" s="488" t="s">
        <v>277</v>
      </c>
      <c r="C74" s="458">
        <v>95.470935530000006</v>
      </c>
      <c r="D74" s="458">
        <v>99.108993947964805</v>
      </c>
      <c r="E74" s="458">
        <f t="shared" si="2"/>
        <v>-3.6380584179647997</v>
      </c>
    </row>
    <row r="75" spans="2:5">
      <c r="B75" s="488" t="s">
        <v>285</v>
      </c>
      <c r="C75" s="458">
        <v>95.339267399999997</v>
      </c>
      <c r="D75" s="458">
        <v>98.967953327905605</v>
      </c>
      <c r="E75" s="458">
        <f t="shared" si="2"/>
        <v>-3.6286859279056074</v>
      </c>
    </row>
    <row r="76" spans="2:5">
      <c r="B76" s="488" t="s">
        <v>293</v>
      </c>
      <c r="C76" s="458">
        <v>94.130281150000002</v>
      </c>
      <c r="D76" s="458">
        <v>97.9933638953691</v>
      </c>
      <c r="E76" s="458">
        <f t="shared" si="2"/>
        <v>-3.8630827453690983</v>
      </c>
    </row>
    <row r="77" spans="2:5">
      <c r="B77" s="488" t="s">
        <v>208</v>
      </c>
      <c r="C77" s="458">
        <v>94.891734240000005</v>
      </c>
      <c r="D77" s="458">
        <v>97.358720716966801</v>
      </c>
      <c r="E77" s="458">
        <f t="shared" si="2"/>
        <v>-2.4669864769667953</v>
      </c>
    </row>
    <row r="78" spans="2:5">
      <c r="B78" s="488" t="s">
        <v>217</v>
      </c>
      <c r="C78" s="458">
        <v>94.971608880000005</v>
      </c>
      <c r="D78" s="458">
        <v>98.170706418841107</v>
      </c>
      <c r="E78" s="458">
        <f t="shared" si="2"/>
        <v>-3.1990975388411016</v>
      </c>
    </row>
    <row r="79" spans="2:5">
      <c r="B79" s="488" t="s">
        <v>226</v>
      </c>
      <c r="C79" s="458">
        <v>93.665693750000003</v>
      </c>
      <c r="D79" s="458">
        <v>99.103040551416001</v>
      </c>
      <c r="E79" s="458">
        <f t="shared" si="2"/>
        <v>-5.4373468014159982</v>
      </c>
    </row>
    <row r="80" spans="2:5">
      <c r="B80" s="488" t="s">
        <v>235</v>
      </c>
      <c r="C80" s="458">
        <v>94.161983120000002</v>
      </c>
      <c r="D80" s="458">
        <v>99.318817195678704</v>
      </c>
      <c r="E80" s="458">
        <f t="shared" si="2"/>
        <v>-5.1568340756787023</v>
      </c>
    </row>
    <row r="81" spans="2:5">
      <c r="B81" s="488" t="s">
        <v>244</v>
      </c>
      <c r="C81" s="458">
        <v>95.312008509999998</v>
      </c>
      <c r="D81" s="458">
        <v>99.115546884636103</v>
      </c>
      <c r="E81" s="458">
        <f t="shared" si="2"/>
        <v>-3.8035383746361049</v>
      </c>
    </row>
    <row r="82" spans="2:5">
      <c r="B82" s="488" t="s">
        <v>253</v>
      </c>
      <c r="C82" s="458">
        <v>96.213751540000004</v>
      </c>
      <c r="D82" s="458">
        <v>98.961931992440995</v>
      </c>
      <c r="E82" s="458">
        <f t="shared" si="2"/>
        <v>-2.748180452440991</v>
      </c>
    </row>
    <row r="83" spans="2:5">
      <c r="B83" s="488" t="s">
        <v>262</v>
      </c>
      <c r="C83" s="458">
        <v>96.042123279999998</v>
      </c>
      <c r="D83" s="458">
        <v>99.029097783343204</v>
      </c>
      <c r="E83" s="458">
        <f t="shared" si="2"/>
        <v>-2.9869745033432054</v>
      </c>
    </row>
    <row r="84" spans="2:5">
      <c r="B84" s="488" t="s">
        <v>395</v>
      </c>
      <c r="C84" s="458">
        <v>94.802683509999994</v>
      </c>
      <c r="D84" s="458">
        <v>99.442683064717897</v>
      </c>
      <c r="E84" s="458">
        <f t="shared" si="2"/>
        <v>-4.6399995547179032</v>
      </c>
    </row>
    <row r="85" spans="2:5">
      <c r="B85" s="488" t="s">
        <v>270</v>
      </c>
      <c r="C85" s="458">
        <v>95.946896359999997</v>
      </c>
      <c r="D85" s="458">
        <v>100.57598641382</v>
      </c>
      <c r="E85" s="458">
        <f t="shared" si="2"/>
        <v>-4.6290900538200077</v>
      </c>
    </row>
    <row r="86" spans="2:5">
      <c r="B86" s="488" t="s">
        <v>278</v>
      </c>
      <c r="C86" s="458">
        <v>97.98609295</v>
      </c>
      <c r="D86" s="458">
        <v>103.13421735856799</v>
      </c>
      <c r="E86" s="458">
        <f t="shared" si="2"/>
        <v>-5.1481244085679947</v>
      </c>
    </row>
    <row r="87" spans="2:5">
      <c r="B87" s="488" t="s">
        <v>286</v>
      </c>
      <c r="C87" s="458">
        <v>99.297552019999998</v>
      </c>
      <c r="D87" s="458">
        <v>105.86413774181599</v>
      </c>
      <c r="E87" s="458">
        <f t="shared" si="2"/>
        <v>-6.5665857218159971</v>
      </c>
    </row>
    <row r="88" spans="2:5">
      <c r="B88" s="488" t="s">
        <v>294</v>
      </c>
      <c r="C88" s="458">
        <v>99.640240879999894</v>
      </c>
      <c r="D88" s="458">
        <v>106.639773715185</v>
      </c>
      <c r="E88" s="458">
        <f t="shared" si="2"/>
        <v>-6.9995328351851072</v>
      </c>
    </row>
    <row r="89" spans="2:5">
      <c r="B89" s="488" t="s">
        <v>209</v>
      </c>
      <c r="C89" s="458">
        <v>98.774810849999994</v>
      </c>
      <c r="D89" s="458">
        <v>105.24376768181401</v>
      </c>
      <c r="E89" s="458">
        <f t="shared" si="2"/>
        <v>-6.4689568318140118</v>
      </c>
    </row>
    <row r="90" spans="2:5">
      <c r="B90" s="488" t="s">
        <v>218</v>
      </c>
      <c r="C90" s="458">
        <v>101.3056674</v>
      </c>
      <c r="D90" s="458">
        <v>104.40425582184901</v>
      </c>
      <c r="E90" s="458">
        <f t="shared" si="2"/>
        <v>-3.0985884218490014</v>
      </c>
    </row>
    <row r="91" spans="2:5">
      <c r="B91" s="488" t="s">
        <v>227</v>
      </c>
      <c r="C91" s="458">
        <v>103.4374133</v>
      </c>
      <c r="D91" s="458">
        <v>104.86422600049799</v>
      </c>
      <c r="E91" s="458">
        <f t="shared" si="2"/>
        <v>-1.4268127004979902</v>
      </c>
    </row>
    <row r="92" spans="2:5">
      <c r="B92" s="488" t="s">
        <v>236</v>
      </c>
      <c r="C92" s="458">
        <v>103.6876796</v>
      </c>
      <c r="D92" s="458">
        <v>105.806531749984</v>
      </c>
      <c r="E92" s="458">
        <f t="shared" si="2"/>
        <v>-2.1188521499840078</v>
      </c>
    </row>
    <row r="93" spans="2:5">
      <c r="B93" s="488" t="s">
        <v>245</v>
      </c>
      <c r="C93" s="458">
        <v>105.068808</v>
      </c>
      <c r="D93" s="458">
        <v>106.858238484323</v>
      </c>
      <c r="E93" s="458">
        <f t="shared" si="2"/>
        <v>-1.7894304843229918</v>
      </c>
    </row>
    <row r="94" spans="2:5">
      <c r="B94" s="488" t="s">
        <v>254</v>
      </c>
      <c r="C94" s="458">
        <v>108.450287</v>
      </c>
      <c r="D94" s="458">
        <v>107.49787443620799</v>
      </c>
      <c r="E94" s="458">
        <f t="shared" si="2"/>
        <v>0.95241256379200934</v>
      </c>
    </row>
    <row r="95" spans="2:5">
      <c r="B95" s="488" t="s">
        <v>263</v>
      </c>
      <c r="C95" s="458">
        <v>109.9135192</v>
      </c>
      <c r="D95" s="458">
        <v>105.92598653171601</v>
      </c>
      <c r="E95" s="458">
        <f t="shared" si="2"/>
        <v>3.9875326682839898</v>
      </c>
    </row>
    <row r="96" spans="2:5">
      <c r="B96" s="488" t="s">
        <v>396</v>
      </c>
      <c r="C96" s="458">
        <v>105.1320341</v>
      </c>
      <c r="D96" s="458">
        <v>104.822122470548</v>
      </c>
      <c r="E96" s="458">
        <f t="shared" si="2"/>
        <v>0.30991162945200301</v>
      </c>
    </row>
    <row r="97" spans="2:5">
      <c r="B97" s="488" t="s">
        <v>271</v>
      </c>
      <c r="C97" s="458">
        <v>102.9001444</v>
      </c>
      <c r="D97" s="458">
        <v>104.108340597853</v>
      </c>
      <c r="E97" s="458">
        <f t="shared" si="2"/>
        <v>-1.2081961978529989</v>
      </c>
    </row>
    <row r="98" spans="2:5">
      <c r="B98" s="488" t="s">
        <v>279</v>
      </c>
      <c r="C98" s="458">
        <v>102.7599055</v>
      </c>
      <c r="D98" s="458">
        <v>103.315861676311</v>
      </c>
      <c r="E98" s="458">
        <f t="shared" si="2"/>
        <v>-0.55595617631099969</v>
      </c>
    </row>
    <row r="99" spans="2:5">
      <c r="B99" s="488" t="s">
        <v>287</v>
      </c>
      <c r="C99" s="458">
        <v>101.5761181</v>
      </c>
      <c r="D99" s="458">
        <v>103.005860187908</v>
      </c>
      <c r="E99" s="458">
        <f t="shared" si="2"/>
        <v>-1.4297420879079965</v>
      </c>
    </row>
    <row r="100" spans="2:5">
      <c r="B100" s="488" t="s">
        <v>295</v>
      </c>
      <c r="C100" s="458">
        <v>100.2018786</v>
      </c>
      <c r="D100" s="458">
        <v>103.70821340726501</v>
      </c>
      <c r="E100" s="458">
        <f t="shared" si="2"/>
        <v>-3.5063348072650058</v>
      </c>
    </row>
    <row r="101" spans="2:5">
      <c r="B101" s="488" t="s">
        <v>210</v>
      </c>
      <c r="C101" s="458">
        <v>103.74432590000001</v>
      </c>
      <c r="D101" s="458">
        <v>105.02267359750201</v>
      </c>
      <c r="E101" s="458">
        <f t="shared" ref="E101:E132" si="3">C101-D101</f>
        <v>-1.2783476975019994</v>
      </c>
    </row>
    <row r="102" spans="2:5">
      <c r="B102" s="488" t="s">
        <v>219</v>
      </c>
      <c r="C102" s="458">
        <v>104.306152</v>
      </c>
      <c r="D102" s="458">
        <v>104.906470770092</v>
      </c>
      <c r="E102" s="458">
        <f t="shared" si="3"/>
        <v>-0.6003187700920023</v>
      </c>
    </row>
    <row r="103" spans="2:5">
      <c r="B103" s="488" t="s">
        <v>228</v>
      </c>
      <c r="C103" s="458">
        <v>104.2714474</v>
      </c>
      <c r="D103" s="458">
        <v>104.57534053581</v>
      </c>
      <c r="E103" s="458">
        <f t="shared" si="3"/>
        <v>-0.3038931358100001</v>
      </c>
    </row>
    <row r="104" spans="2:5">
      <c r="B104" s="488" t="s">
        <v>237</v>
      </c>
      <c r="C104" s="458">
        <v>104.6711766</v>
      </c>
      <c r="D104" s="458">
        <v>105.012157005788</v>
      </c>
      <c r="E104" s="458">
        <f t="shared" si="3"/>
        <v>-0.34098040578800237</v>
      </c>
    </row>
    <row r="105" spans="2:5">
      <c r="B105" s="488" t="s">
        <v>246</v>
      </c>
      <c r="C105" s="458">
        <v>106.6839822</v>
      </c>
      <c r="D105" s="458">
        <v>105.895743191226</v>
      </c>
      <c r="E105" s="458">
        <f t="shared" si="3"/>
        <v>0.78823900877399922</v>
      </c>
    </row>
    <row r="106" spans="2:5">
      <c r="B106" s="488" t="s">
        <v>255</v>
      </c>
      <c r="C106" s="458">
        <v>105.9565192</v>
      </c>
      <c r="D106" s="458">
        <v>106.69766970274399</v>
      </c>
      <c r="E106" s="458">
        <f t="shared" si="3"/>
        <v>-0.74115050274399152</v>
      </c>
    </row>
    <row r="107" spans="2:5">
      <c r="B107" s="488" t="s">
        <v>264</v>
      </c>
      <c r="C107" s="458">
        <v>104.796556</v>
      </c>
      <c r="D107" s="458">
        <v>107.647078324356</v>
      </c>
      <c r="E107" s="458">
        <f t="shared" si="3"/>
        <v>-2.8505223243560067</v>
      </c>
    </row>
    <row r="108" spans="2:5">
      <c r="B108" s="488" t="s">
        <v>397</v>
      </c>
      <c r="C108" s="458">
        <v>103.22283710000001</v>
      </c>
      <c r="D108" s="458">
        <v>109.111085063117</v>
      </c>
      <c r="E108" s="458">
        <f t="shared" si="3"/>
        <v>-5.8882479631169957</v>
      </c>
    </row>
    <row r="109" spans="2:5">
      <c r="B109" s="488" t="s">
        <v>272</v>
      </c>
      <c r="C109" s="458">
        <v>105.5746812</v>
      </c>
      <c r="D109" s="458">
        <v>109.837955601766</v>
      </c>
      <c r="E109" s="458">
        <f t="shared" si="3"/>
        <v>-4.2632744017659974</v>
      </c>
    </row>
    <row r="110" spans="2:5">
      <c r="B110" s="488" t="s">
        <v>280</v>
      </c>
      <c r="C110" s="458">
        <v>108.9363286</v>
      </c>
      <c r="D110" s="458">
        <v>109.89077374697101</v>
      </c>
      <c r="E110" s="458">
        <f t="shared" si="3"/>
        <v>-0.95444514697101113</v>
      </c>
    </row>
    <row r="111" spans="2:5">
      <c r="B111" s="488" t="s">
        <v>288</v>
      </c>
      <c r="C111" s="458">
        <v>108.6566515</v>
      </c>
      <c r="D111" s="458">
        <v>110.083985534997</v>
      </c>
      <c r="E111" s="458">
        <f t="shared" si="3"/>
        <v>-1.4273340349970027</v>
      </c>
    </row>
    <row r="112" spans="2:5">
      <c r="B112" s="488" t="s">
        <v>296</v>
      </c>
      <c r="C112" s="458">
        <v>110.4734952</v>
      </c>
      <c r="D112" s="458">
        <v>110.618294251664</v>
      </c>
      <c r="E112" s="458">
        <f t="shared" si="3"/>
        <v>-0.14479905166399476</v>
      </c>
    </row>
    <row r="113" spans="1:5">
      <c r="B113" s="488" t="s">
        <v>211</v>
      </c>
      <c r="C113" s="458">
        <v>109.8566149</v>
      </c>
      <c r="D113" s="458">
        <v>111.543869641041</v>
      </c>
      <c r="E113" s="458">
        <f t="shared" si="3"/>
        <v>-1.6872547410410021</v>
      </c>
    </row>
    <row r="114" spans="1:5">
      <c r="B114" s="488" t="s">
        <v>220</v>
      </c>
      <c r="C114" s="458">
        <v>109.510026</v>
      </c>
      <c r="D114" s="458">
        <v>112.514000227041</v>
      </c>
      <c r="E114" s="458">
        <f t="shared" si="3"/>
        <v>-3.0039742270409988</v>
      </c>
    </row>
    <row r="115" spans="1:5">
      <c r="B115" s="488" t="s">
        <v>229</v>
      </c>
      <c r="C115" s="458">
        <v>105.0328256</v>
      </c>
      <c r="D115" s="458">
        <v>113.012797294149</v>
      </c>
      <c r="E115" s="458">
        <f t="shared" si="3"/>
        <v>-7.9799716941490004</v>
      </c>
    </row>
    <row r="116" spans="1:5">
      <c r="B116" s="488" t="s">
        <v>238</v>
      </c>
      <c r="C116" s="458">
        <v>104.4785193</v>
      </c>
      <c r="D116" s="458">
        <v>113.650995376778</v>
      </c>
      <c r="E116" s="458">
        <f t="shared" si="3"/>
        <v>-9.1724760767779969</v>
      </c>
    </row>
    <row r="117" spans="1:5">
      <c r="B117" s="488" t="s">
        <v>247</v>
      </c>
      <c r="C117" s="458">
        <v>105.732738</v>
      </c>
      <c r="D117" s="458">
        <v>114.423141127233</v>
      </c>
      <c r="E117" s="458">
        <f t="shared" si="3"/>
        <v>-8.6904031272329973</v>
      </c>
    </row>
    <row r="118" spans="1:5">
      <c r="B118" s="488" t="s">
        <v>256</v>
      </c>
      <c r="C118" s="458">
        <v>105.9359869</v>
      </c>
      <c r="D118" s="458">
        <v>114.958522299359</v>
      </c>
      <c r="E118" s="458">
        <f t="shared" si="3"/>
        <v>-9.0225353993590005</v>
      </c>
    </row>
    <row r="119" spans="1:5">
      <c r="B119" s="488" t="s">
        <v>265</v>
      </c>
      <c r="C119" s="458">
        <v>105.74654409999999</v>
      </c>
      <c r="D119" s="458">
        <v>115.20303078660601</v>
      </c>
      <c r="E119" s="458">
        <f t="shared" si="3"/>
        <v>-9.4564866866060129</v>
      </c>
    </row>
    <row r="120" spans="1:5">
      <c r="B120" s="488" t="s">
        <v>398</v>
      </c>
      <c r="C120" s="458">
        <v>110.5337356</v>
      </c>
      <c r="D120" s="458">
        <v>114.111712242648</v>
      </c>
      <c r="E120" s="458">
        <f t="shared" si="3"/>
        <v>-3.5779766426479966</v>
      </c>
    </row>
    <row r="121" spans="1:5">
      <c r="B121" s="488" t="s">
        <v>273</v>
      </c>
      <c r="C121" s="458">
        <v>114.5589063</v>
      </c>
      <c r="D121" s="458">
        <v>112.428824936274</v>
      </c>
      <c r="E121" s="458">
        <f t="shared" si="3"/>
        <v>2.1300813637260063</v>
      </c>
    </row>
    <row r="122" spans="1:5">
      <c r="B122" s="488" t="s">
        <v>281</v>
      </c>
      <c r="C122" s="458">
        <v>120.2725473</v>
      </c>
      <c r="D122" s="458">
        <v>110.173689411769</v>
      </c>
      <c r="E122" s="458">
        <f t="shared" si="3"/>
        <v>10.098857888230995</v>
      </c>
    </row>
    <row r="123" spans="1:5">
      <c r="B123" s="488" t="s">
        <v>289</v>
      </c>
      <c r="C123" s="458">
        <v>125.4329391</v>
      </c>
      <c r="D123" s="458">
        <v>106.810980055478</v>
      </c>
      <c r="E123" s="458">
        <f t="shared" si="3"/>
        <v>18.621959044522001</v>
      </c>
    </row>
    <row r="124" spans="1:5">
      <c r="B124" s="488" t="s">
        <v>297</v>
      </c>
      <c r="C124" s="458">
        <v>124.0192002</v>
      </c>
      <c r="D124" s="458">
        <v>102.85483878182001</v>
      </c>
      <c r="E124" s="458">
        <f t="shared" si="3"/>
        <v>21.164361418179993</v>
      </c>
    </row>
    <row r="125" spans="1:5">
      <c r="A125" s="468"/>
      <c r="B125" s="488" t="s">
        <v>212</v>
      </c>
      <c r="C125" s="458">
        <v>127.03601569999999</v>
      </c>
      <c r="D125" s="458">
        <v>99.565414478072896</v>
      </c>
      <c r="E125" s="458">
        <f t="shared" si="3"/>
        <v>27.470601221927097</v>
      </c>
    </row>
    <row r="126" spans="1:5">
      <c r="B126" s="488" t="s">
        <v>221</v>
      </c>
      <c r="C126" s="458">
        <v>111.6731569</v>
      </c>
      <c r="D126" s="458">
        <v>97.881526468212897</v>
      </c>
      <c r="E126" s="458">
        <f t="shared" si="3"/>
        <v>13.791630431787098</v>
      </c>
    </row>
    <row r="127" spans="1:5">
      <c r="B127" s="488" t="s">
        <v>230</v>
      </c>
      <c r="C127" s="458">
        <v>106.6120121</v>
      </c>
      <c r="D127" s="458">
        <v>97.784337307723305</v>
      </c>
      <c r="E127" s="458">
        <f t="shared" si="3"/>
        <v>8.8276747922766958</v>
      </c>
    </row>
    <row r="128" spans="1:5">
      <c r="B128" s="488" t="s">
        <v>239</v>
      </c>
      <c r="C128" s="458">
        <v>105.43276640000001</v>
      </c>
      <c r="D128" s="458">
        <v>98.565511086487604</v>
      </c>
      <c r="E128" s="458">
        <f t="shared" si="3"/>
        <v>6.8672553135124019</v>
      </c>
    </row>
    <row r="129" spans="2:9">
      <c r="B129" s="488" t="s">
        <v>248</v>
      </c>
      <c r="C129" s="458">
        <v>102.9397847</v>
      </c>
      <c r="D129" s="458">
        <v>99.652509108181704</v>
      </c>
      <c r="E129" s="458">
        <f t="shared" si="3"/>
        <v>3.2872755918183003</v>
      </c>
    </row>
    <row r="130" spans="2:9">
      <c r="B130" s="488" t="s">
        <v>257</v>
      </c>
      <c r="C130" s="458">
        <v>100.96029369999999</v>
      </c>
      <c r="D130" s="458">
        <v>100.996109632856</v>
      </c>
      <c r="E130" s="458">
        <f t="shared" si="3"/>
        <v>-3.5815932856010591E-2</v>
      </c>
    </row>
    <row r="131" spans="2:9">
      <c r="B131" s="488" t="s">
        <v>266</v>
      </c>
      <c r="C131" s="458">
        <v>101.1624273</v>
      </c>
      <c r="D131" s="458">
        <v>101.766142025573</v>
      </c>
      <c r="E131" s="458">
        <f t="shared" si="3"/>
        <v>-0.6037147255729991</v>
      </c>
    </row>
    <row r="132" spans="2:9">
      <c r="B132" s="488" t="s">
        <v>399</v>
      </c>
      <c r="C132" s="458">
        <v>100.4997272</v>
      </c>
      <c r="D132" s="458">
        <v>102.085710410046</v>
      </c>
      <c r="E132" s="458">
        <f t="shared" si="3"/>
        <v>-1.5859832100460096</v>
      </c>
    </row>
    <row r="133" spans="2:9">
      <c r="B133" s="488" t="s">
        <v>274</v>
      </c>
      <c r="C133" s="458">
        <v>99.166705669999999</v>
      </c>
      <c r="D133" s="458">
        <v>102.76572191504999</v>
      </c>
      <c r="E133" s="458">
        <f t="shared" ref="E133:E157" si="4">C133-D133</f>
        <v>-3.5990162450499952</v>
      </c>
    </row>
    <row r="134" spans="2:9">
      <c r="B134" s="488" t="s">
        <v>282</v>
      </c>
      <c r="C134" s="458">
        <v>97.562973249999999</v>
      </c>
      <c r="D134" s="458">
        <v>103.84482362442699</v>
      </c>
      <c r="E134" s="458">
        <f t="shared" si="4"/>
        <v>-6.2818503744269947</v>
      </c>
    </row>
    <row r="135" spans="2:9">
      <c r="B135" s="488" t="s">
        <v>290</v>
      </c>
      <c r="C135" s="458">
        <v>97.564325220000001</v>
      </c>
      <c r="D135" s="458">
        <v>104.97510515430901</v>
      </c>
      <c r="E135" s="458">
        <f t="shared" si="4"/>
        <v>-7.4107799343090051</v>
      </c>
    </row>
    <row r="136" spans="2:9">
      <c r="B136" s="488" t="s">
        <v>298</v>
      </c>
      <c r="C136" s="458">
        <v>100.3152104</v>
      </c>
      <c r="D136" s="458">
        <v>106.75606858709401</v>
      </c>
      <c r="E136" s="458">
        <f t="shared" si="4"/>
        <v>-6.4408581870940083</v>
      </c>
      <c r="H136" s="477"/>
      <c r="I136" s="466"/>
    </row>
    <row r="137" spans="2:9">
      <c r="B137" s="488" t="s">
        <v>213</v>
      </c>
      <c r="C137" s="458">
        <v>102.50685660000001</v>
      </c>
      <c r="D137" s="458">
        <v>107.99344911169401</v>
      </c>
      <c r="E137" s="458">
        <f t="shared" si="4"/>
        <v>-5.4865925116939991</v>
      </c>
      <c r="H137" s="477"/>
      <c r="I137" s="466"/>
    </row>
    <row r="138" spans="2:9">
      <c r="B138" s="488" t="s">
        <v>222</v>
      </c>
      <c r="C138" s="458">
        <v>105.2041861</v>
      </c>
      <c r="D138" s="458">
        <v>108.12399001682699</v>
      </c>
      <c r="E138" s="458">
        <f t="shared" si="4"/>
        <v>-2.9198039168269929</v>
      </c>
      <c r="H138" s="477"/>
      <c r="I138" s="466"/>
    </row>
    <row r="139" spans="2:9">
      <c r="B139" s="488" t="s">
        <v>231</v>
      </c>
      <c r="C139" s="458">
        <v>105.92625839999999</v>
      </c>
      <c r="D139" s="458">
        <v>107.884473423776</v>
      </c>
      <c r="E139" s="458">
        <f t="shared" si="4"/>
        <v>-1.9582150237760061</v>
      </c>
      <c r="H139" s="477"/>
      <c r="I139" s="466"/>
    </row>
    <row r="140" spans="2:9">
      <c r="B140" s="488" t="s">
        <v>240</v>
      </c>
      <c r="C140" s="458">
        <v>106.7315442</v>
      </c>
      <c r="D140" s="458">
        <v>107.238376008179</v>
      </c>
      <c r="E140" s="458">
        <f t="shared" si="4"/>
        <v>-0.50683180817900109</v>
      </c>
      <c r="H140" s="477"/>
      <c r="I140" s="466"/>
    </row>
    <row r="141" spans="2:9">
      <c r="B141" s="488" t="s">
        <v>249</v>
      </c>
      <c r="C141" s="458">
        <v>111.7495617</v>
      </c>
      <c r="D141" s="458">
        <v>106.421161921254</v>
      </c>
      <c r="E141" s="458">
        <f t="shared" si="4"/>
        <v>5.3283997787460038</v>
      </c>
      <c r="H141" s="477"/>
      <c r="I141" s="466"/>
    </row>
    <row r="142" spans="2:9">
      <c r="B142" s="488" t="s">
        <v>258</v>
      </c>
      <c r="C142" s="458">
        <v>113.6692187</v>
      </c>
      <c r="D142" s="458">
        <v>105.357781360677</v>
      </c>
      <c r="E142" s="458">
        <f t="shared" si="4"/>
        <v>8.3114373393230068</v>
      </c>
      <c r="H142" s="477"/>
      <c r="I142" s="466"/>
    </row>
    <row r="143" spans="2:9">
      <c r="B143" s="488" t="s">
        <v>267</v>
      </c>
      <c r="C143" s="458">
        <v>110.1564329</v>
      </c>
      <c r="D143" s="458">
        <v>104.94003434147901</v>
      </c>
      <c r="E143" s="458">
        <f t="shared" si="4"/>
        <v>5.2163985585209929</v>
      </c>
      <c r="H143" s="477"/>
      <c r="I143" s="466"/>
    </row>
    <row r="144" spans="2:9">
      <c r="B144" s="488" t="s">
        <v>400</v>
      </c>
      <c r="C144" s="458">
        <v>108.80772090000001</v>
      </c>
      <c r="D144" s="458">
        <v>105.449350644093</v>
      </c>
      <c r="E144" s="458">
        <f t="shared" si="4"/>
        <v>3.3583702559070048</v>
      </c>
      <c r="H144" s="477"/>
      <c r="I144" s="466"/>
    </row>
    <row r="145" spans="2:9">
      <c r="B145" s="488" t="s">
        <v>275</v>
      </c>
      <c r="C145" s="458">
        <v>108.2344873</v>
      </c>
      <c r="D145" s="458">
        <v>106.358923044923</v>
      </c>
      <c r="E145" s="458">
        <f t="shared" si="4"/>
        <v>1.8755642550769949</v>
      </c>
      <c r="H145" s="477"/>
      <c r="I145" s="466"/>
    </row>
    <row r="146" spans="2:9">
      <c r="B146" s="488" t="s">
        <v>283</v>
      </c>
      <c r="C146" s="458">
        <v>104.9582624</v>
      </c>
      <c r="D146" s="458">
        <v>107.741128576625</v>
      </c>
      <c r="E146" s="458">
        <f t="shared" si="4"/>
        <v>-2.7828661766250065</v>
      </c>
      <c r="H146" s="477"/>
      <c r="I146" s="466"/>
    </row>
    <row r="147" spans="2:9">
      <c r="B147" s="488" t="s">
        <v>291</v>
      </c>
      <c r="C147" s="458">
        <v>106.6863852</v>
      </c>
      <c r="D147" s="458">
        <v>109.370423522165</v>
      </c>
      <c r="E147" s="458">
        <f t="shared" si="4"/>
        <v>-2.6840383221649944</v>
      </c>
      <c r="H147" s="477"/>
      <c r="I147" s="466"/>
    </row>
    <row r="148" spans="2:9">
      <c r="B148" s="488" t="s">
        <v>299</v>
      </c>
      <c r="C148" s="458">
        <v>108.1921084</v>
      </c>
      <c r="D148" s="458">
        <v>110.67236399303999</v>
      </c>
      <c r="E148" s="458">
        <f t="shared" si="4"/>
        <v>-2.480255593039999</v>
      </c>
      <c r="H148" s="477"/>
      <c r="I148" s="466"/>
    </row>
    <row r="149" spans="2:9">
      <c r="B149" s="488" t="s">
        <v>214</v>
      </c>
      <c r="C149" s="458">
        <v>108.3413815</v>
      </c>
      <c r="D149" s="458">
        <v>112.029309512678</v>
      </c>
      <c r="E149" s="458">
        <f t="shared" si="4"/>
        <v>-3.6879280126780003</v>
      </c>
      <c r="H149" s="477"/>
      <c r="I149" s="466"/>
    </row>
    <row r="150" spans="2:9">
      <c r="B150" s="488" t="s">
        <v>223</v>
      </c>
      <c r="C150" s="458">
        <v>108.2193633</v>
      </c>
      <c r="D150" s="458">
        <v>112.673784035849</v>
      </c>
      <c r="E150" s="458">
        <f t="shared" si="4"/>
        <v>-4.4544207358489984</v>
      </c>
      <c r="H150" s="477"/>
      <c r="I150" s="466"/>
    </row>
    <row r="151" spans="2:9">
      <c r="B151" s="488" t="s">
        <v>232</v>
      </c>
      <c r="C151" s="458">
        <v>106.1628714</v>
      </c>
      <c r="D151" s="458">
        <v>113.583845254827</v>
      </c>
      <c r="E151" s="458">
        <f t="shared" si="4"/>
        <v>-7.4209738548269968</v>
      </c>
      <c r="G151" s="468"/>
      <c r="H151" s="477"/>
      <c r="I151" s="466"/>
    </row>
    <row r="152" spans="2:9">
      <c r="B152" s="488" t="s">
        <v>241</v>
      </c>
      <c r="C152" s="458">
        <v>104.2366743</v>
      </c>
      <c r="D152" s="458">
        <v>114.35931167888999</v>
      </c>
      <c r="E152" s="458">
        <f t="shared" si="4"/>
        <v>-10.122637378889991</v>
      </c>
      <c r="F152" s="478"/>
      <c r="H152" s="477"/>
      <c r="I152" s="466"/>
    </row>
    <row r="153" spans="2:9">
      <c r="B153" s="488" t="s">
        <v>250</v>
      </c>
      <c r="C153" s="458">
        <v>104.3370303</v>
      </c>
      <c r="D153" s="458">
        <v>114.702154268421</v>
      </c>
      <c r="E153" s="458">
        <f t="shared" si="4"/>
        <v>-10.365123968421003</v>
      </c>
      <c r="H153" s="477"/>
      <c r="I153" s="466"/>
    </row>
    <row r="154" spans="2:9">
      <c r="B154" s="488" t="s">
        <v>259</v>
      </c>
      <c r="C154" s="458">
        <v>104.74876190000001</v>
      </c>
      <c r="D154" s="458">
        <v>115.063621149688</v>
      </c>
      <c r="E154" s="458">
        <f t="shared" si="4"/>
        <v>-10.314859249687998</v>
      </c>
      <c r="F154" s="478"/>
      <c r="G154" s="468"/>
      <c r="H154" s="468"/>
    </row>
    <row r="155" spans="2:9">
      <c r="B155" s="488" t="s">
        <v>268</v>
      </c>
      <c r="C155" s="458">
        <v>105.5213534</v>
      </c>
      <c r="D155" s="458">
        <v>114.944491450334</v>
      </c>
      <c r="E155" s="458">
        <f t="shared" si="4"/>
        <v>-9.4231380503340034</v>
      </c>
      <c r="G155" s="468"/>
    </row>
    <row r="156" spans="2:9">
      <c r="B156" s="488" t="s">
        <v>401</v>
      </c>
      <c r="C156" s="458">
        <v>105.36979839999999</v>
      </c>
      <c r="D156" s="458">
        <v>115.040338765257</v>
      </c>
      <c r="E156" s="458">
        <f t="shared" si="4"/>
        <v>-9.6705403652570112</v>
      </c>
      <c r="G156" s="468"/>
    </row>
    <row r="157" spans="2:9">
      <c r="B157" s="488" t="s">
        <v>276</v>
      </c>
      <c r="C157" s="458">
        <v>108.6108234</v>
      </c>
      <c r="D157" s="458">
        <v>115.375654723473</v>
      </c>
      <c r="E157" s="458">
        <f t="shared" si="4"/>
        <v>-6.764831323473004</v>
      </c>
    </row>
    <row r="158" spans="2:9">
      <c r="B158" s="489"/>
      <c r="C158" s="453"/>
      <c r="D158" s="453"/>
      <c r="E158" s="475"/>
    </row>
    <row r="159" spans="2:9">
      <c r="B159" s="489"/>
      <c r="C159" s="475"/>
      <c r="D159" s="475"/>
      <c r="E159" s="478"/>
    </row>
    <row r="160" spans="2:9">
      <c r="B160" s="476"/>
    </row>
    <row r="162" spans="3:8">
      <c r="H162" s="468"/>
    </row>
    <row r="163" spans="3:8">
      <c r="C163" s="475"/>
      <c r="D163" s="475"/>
    </row>
  </sheetData>
  <mergeCells count="1">
    <mergeCell ref="H13:M15"/>
  </mergeCells>
  <phoneticPr fontId="40" type="noConversion"/>
  <hyperlinks>
    <hyperlink ref="H18" location="Мазмұны!B17" display="мазмұнға"/>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tabColor indexed="9"/>
  </sheetPr>
  <dimension ref="A2:M32"/>
  <sheetViews>
    <sheetView topLeftCell="A14" workbookViewId="0">
      <selection activeCell="B32" sqref="B32"/>
    </sheetView>
  </sheetViews>
  <sheetFormatPr defaultRowHeight="12.75"/>
  <cols>
    <col min="1" max="1" width="9.140625" style="445"/>
    <col min="2" max="2" width="27.42578125" style="445" customWidth="1"/>
    <col min="3" max="16384" width="9.140625" style="445"/>
  </cols>
  <sheetData>
    <row r="2" spans="1:13">
      <c r="A2" s="445" t="s">
        <v>161</v>
      </c>
      <c r="B2" s="446" t="s">
        <v>1341</v>
      </c>
    </row>
    <row r="3" spans="1:13">
      <c r="B3" s="445" t="s">
        <v>422</v>
      </c>
    </row>
    <row r="4" spans="1:13">
      <c r="B4" s="1087"/>
      <c r="C4" s="1086">
        <v>2010</v>
      </c>
      <c r="D4" s="487">
        <v>2011</v>
      </c>
      <c r="E4" s="1086" t="s">
        <v>424</v>
      </c>
      <c r="F4" s="1086"/>
      <c r="G4" s="1086"/>
      <c r="H4" s="1086" t="s">
        <v>425</v>
      </c>
      <c r="I4" s="1086"/>
      <c r="J4" s="1086"/>
      <c r="K4" s="1086" t="s">
        <v>426</v>
      </c>
      <c r="L4" s="1086"/>
      <c r="M4" s="1086"/>
    </row>
    <row r="5" spans="1:13">
      <c r="B5" s="1087"/>
      <c r="C5" s="1086"/>
      <c r="D5" s="487" t="s">
        <v>423</v>
      </c>
      <c r="E5" s="1086"/>
      <c r="F5" s="1086"/>
      <c r="G5" s="1086"/>
      <c r="H5" s="1086"/>
      <c r="I5" s="1086"/>
      <c r="J5" s="1086"/>
      <c r="K5" s="1086"/>
      <c r="L5" s="1086"/>
      <c r="M5" s="1086"/>
    </row>
    <row r="6" spans="1:13">
      <c r="B6" s="500"/>
      <c r="C6" s="456"/>
      <c r="D6" s="456"/>
      <c r="E6" s="763" t="s">
        <v>427</v>
      </c>
      <c r="F6" s="763" t="s">
        <v>428</v>
      </c>
      <c r="G6" s="763" t="s">
        <v>429</v>
      </c>
      <c r="H6" s="763" t="s">
        <v>427</v>
      </c>
      <c r="I6" s="763" t="s">
        <v>428</v>
      </c>
      <c r="J6" s="763" t="s">
        <v>429</v>
      </c>
      <c r="K6" s="763" t="s">
        <v>427</v>
      </c>
      <c r="L6" s="763" t="s">
        <v>428</v>
      </c>
      <c r="M6" s="763" t="s">
        <v>429</v>
      </c>
    </row>
    <row r="7" spans="1:13">
      <c r="B7" s="760" t="s">
        <v>430</v>
      </c>
      <c r="C7" s="761">
        <v>3</v>
      </c>
      <c r="D7" s="761">
        <v>8.1999999999999993</v>
      </c>
      <c r="E7" s="761">
        <v>-7.6</v>
      </c>
      <c r="F7" s="761">
        <v>0.9</v>
      </c>
      <c r="G7" s="761">
        <v>7.7</v>
      </c>
      <c r="H7" s="761">
        <v>-7.4</v>
      </c>
      <c r="I7" s="761">
        <v>-2.8</v>
      </c>
      <c r="J7" s="761">
        <v>5.6</v>
      </c>
      <c r="K7" s="761">
        <v>-6.4</v>
      </c>
      <c r="L7" s="761">
        <v>-2.9</v>
      </c>
      <c r="M7" s="761">
        <v>5.9</v>
      </c>
    </row>
    <row r="8" spans="1:13">
      <c r="B8" s="762" t="s">
        <v>431</v>
      </c>
      <c r="C8" s="765">
        <v>2</v>
      </c>
      <c r="D8" s="765">
        <v>4.5999999999999996</v>
      </c>
      <c r="E8" s="765">
        <v>-4.9000000000000004</v>
      </c>
      <c r="F8" s="765">
        <v>0.5</v>
      </c>
      <c r="G8" s="765">
        <v>3.8</v>
      </c>
      <c r="H8" s="765">
        <v>-4.5</v>
      </c>
      <c r="I8" s="765">
        <v>-1.3</v>
      </c>
      <c r="J8" s="765">
        <v>2.5</v>
      </c>
      <c r="K8" s="765">
        <v>-3.7</v>
      </c>
      <c r="L8" s="765">
        <v>-1.2</v>
      </c>
      <c r="M8" s="765">
        <v>2.2999999999999998</v>
      </c>
    </row>
    <row r="9" spans="1:13">
      <c r="B9" s="500" t="s">
        <v>432</v>
      </c>
      <c r="C9" s="763">
        <v>29</v>
      </c>
      <c r="D9" s="763">
        <v>39</v>
      </c>
      <c r="E9" s="763">
        <v>13</v>
      </c>
      <c r="F9" s="763">
        <v>26</v>
      </c>
      <c r="G9" s="763">
        <v>39</v>
      </c>
      <c r="H9" s="763">
        <v>12</v>
      </c>
      <c r="I9" s="763">
        <v>21</v>
      </c>
      <c r="J9" s="763">
        <v>36</v>
      </c>
      <c r="K9" s="763">
        <v>13</v>
      </c>
      <c r="L9" s="763">
        <v>21</v>
      </c>
      <c r="M9" s="763">
        <v>36</v>
      </c>
    </row>
    <row r="10" spans="1:13">
      <c r="B10" s="500" t="s">
        <v>1302</v>
      </c>
      <c r="C10" s="763">
        <v>61</v>
      </c>
      <c r="D10" s="763">
        <v>78</v>
      </c>
      <c r="E10" s="763">
        <v>43</v>
      </c>
      <c r="F10" s="763">
        <v>66</v>
      </c>
      <c r="G10" s="763">
        <v>81</v>
      </c>
      <c r="H10" s="763">
        <v>44</v>
      </c>
      <c r="I10" s="763">
        <v>63</v>
      </c>
      <c r="J10" s="763">
        <v>82</v>
      </c>
      <c r="K10" s="763">
        <v>44</v>
      </c>
      <c r="L10" s="763">
        <v>65</v>
      </c>
      <c r="M10" s="763">
        <v>85</v>
      </c>
    </row>
    <row r="11" spans="1:13">
      <c r="B11" s="500" t="s">
        <v>1303</v>
      </c>
      <c r="C11" s="763">
        <v>-32</v>
      </c>
      <c r="D11" s="763">
        <v>-40</v>
      </c>
      <c r="E11" s="763">
        <v>-30</v>
      </c>
      <c r="F11" s="763">
        <v>-40</v>
      </c>
      <c r="G11" s="763">
        <v>-42</v>
      </c>
      <c r="H11" s="763">
        <v>-31</v>
      </c>
      <c r="I11" s="763">
        <v>-42</v>
      </c>
      <c r="J11" s="763">
        <v>-46</v>
      </c>
      <c r="K11" s="763">
        <v>-31</v>
      </c>
      <c r="L11" s="763">
        <v>-44</v>
      </c>
      <c r="M11" s="763">
        <v>-49</v>
      </c>
    </row>
    <row r="12" spans="1:13">
      <c r="B12" s="500" t="s">
        <v>433</v>
      </c>
      <c r="C12" s="763">
        <v>-7</v>
      </c>
      <c r="D12" s="763">
        <v>-5</v>
      </c>
      <c r="E12" s="763">
        <v>-6</v>
      </c>
      <c r="F12" s="763">
        <v>-6</v>
      </c>
      <c r="G12" s="763">
        <v>-6</v>
      </c>
      <c r="H12" s="763">
        <v>-6</v>
      </c>
      <c r="I12" s="763">
        <v>-6</v>
      </c>
      <c r="J12" s="763">
        <v>-6</v>
      </c>
      <c r="K12" s="763">
        <v>-5</v>
      </c>
      <c r="L12" s="763">
        <v>-6</v>
      </c>
      <c r="M12" s="763">
        <v>-6</v>
      </c>
    </row>
    <row r="13" spans="1:13" ht="25.5">
      <c r="B13" s="500" t="s">
        <v>434</v>
      </c>
      <c r="C13" s="763">
        <v>-19</v>
      </c>
      <c r="D13" s="763">
        <v>-26</v>
      </c>
      <c r="E13" s="763">
        <v>-15</v>
      </c>
      <c r="F13" s="763">
        <v>-20</v>
      </c>
      <c r="G13" s="763">
        <v>-25</v>
      </c>
      <c r="H13" s="763">
        <v>-14</v>
      </c>
      <c r="I13" s="763">
        <v>-18</v>
      </c>
      <c r="J13" s="763">
        <v>-25</v>
      </c>
      <c r="K13" s="763">
        <v>-14</v>
      </c>
      <c r="L13" s="763">
        <v>-17</v>
      </c>
      <c r="M13" s="763">
        <v>-24</v>
      </c>
    </row>
    <row r="14" spans="1:13" ht="25.5">
      <c r="B14" s="760" t="s">
        <v>435</v>
      </c>
      <c r="C14" s="761">
        <v>1.7</v>
      </c>
      <c r="D14" s="761">
        <v>-6</v>
      </c>
      <c r="E14" s="761">
        <v>3.8</v>
      </c>
      <c r="F14" s="761">
        <v>-2.7</v>
      </c>
      <c r="G14" s="761">
        <v>-6.3</v>
      </c>
      <c r="H14" s="761">
        <v>4.7</v>
      </c>
      <c r="I14" s="761">
        <v>-1</v>
      </c>
      <c r="J14" s="761">
        <v>-6.2</v>
      </c>
      <c r="K14" s="761">
        <v>6.5</v>
      </c>
      <c r="L14" s="761">
        <v>0.5</v>
      </c>
      <c r="M14" s="761">
        <v>-4.7</v>
      </c>
    </row>
    <row r="15" spans="1:13" ht="51">
      <c r="B15" s="760" t="s">
        <v>436</v>
      </c>
      <c r="C15" s="461">
        <v>2.7</v>
      </c>
      <c r="D15" s="461">
        <v>-1.2</v>
      </c>
      <c r="E15" s="461">
        <v>8.3000000000000007</v>
      </c>
      <c r="F15" s="461">
        <v>3.4</v>
      </c>
      <c r="G15" s="461">
        <v>-1.4</v>
      </c>
      <c r="H15" s="461">
        <v>6.7</v>
      </c>
      <c r="I15" s="461">
        <v>0.8</v>
      </c>
      <c r="J15" s="461">
        <v>-4.2</v>
      </c>
      <c r="K15" s="461">
        <v>7.9</v>
      </c>
      <c r="L15" s="461">
        <v>1.8</v>
      </c>
      <c r="M15" s="461">
        <v>-3.4</v>
      </c>
    </row>
    <row r="16" spans="1:13">
      <c r="B16" s="500" t="s">
        <v>437</v>
      </c>
      <c r="C16" s="763">
        <v>3</v>
      </c>
      <c r="D16" s="763">
        <v>8</v>
      </c>
      <c r="E16" s="763">
        <v>6</v>
      </c>
      <c r="F16" s="763">
        <v>6</v>
      </c>
      <c r="G16" s="763">
        <v>6</v>
      </c>
      <c r="H16" s="763">
        <v>4</v>
      </c>
      <c r="I16" s="763">
        <v>5</v>
      </c>
      <c r="J16" s="763">
        <v>5</v>
      </c>
      <c r="K16" s="763">
        <v>4</v>
      </c>
      <c r="L16" s="763">
        <v>4</v>
      </c>
      <c r="M16" s="763">
        <v>5</v>
      </c>
    </row>
    <row r="17" spans="2:13">
      <c r="B17" s="500" t="s">
        <v>438</v>
      </c>
      <c r="C17" s="763">
        <v>9</v>
      </c>
      <c r="D17" s="763">
        <v>-11</v>
      </c>
      <c r="E17" s="763">
        <v>0</v>
      </c>
      <c r="F17" s="763">
        <v>-6</v>
      </c>
      <c r="G17" s="763">
        <v>-11</v>
      </c>
      <c r="H17" s="763">
        <v>3</v>
      </c>
      <c r="I17" s="763">
        <v>-4</v>
      </c>
      <c r="J17" s="763">
        <v>-11</v>
      </c>
      <c r="K17" s="763">
        <v>3</v>
      </c>
      <c r="L17" s="763">
        <v>-4</v>
      </c>
      <c r="M17" s="763">
        <v>-10</v>
      </c>
    </row>
    <row r="18" spans="2:13" ht="25.5">
      <c r="B18" s="500" t="s">
        <v>439</v>
      </c>
      <c r="C18" s="763">
        <v>-9</v>
      </c>
      <c r="D18" s="763">
        <v>2</v>
      </c>
      <c r="E18" s="763">
        <v>2</v>
      </c>
      <c r="F18" s="763">
        <v>3</v>
      </c>
      <c r="G18" s="763">
        <v>3</v>
      </c>
      <c r="H18" s="763">
        <v>0</v>
      </c>
      <c r="I18" s="763">
        <v>1</v>
      </c>
      <c r="J18" s="763">
        <v>1</v>
      </c>
      <c r="K18" s="763">
        <v>1</v>
      </c>
      <c r="L18" s="763">
        <v>1</v>
      </c>
      <c r="M18" s="763">
        <v>2</v>
      </c>
    </row>
    <row r="19" spans="2:13" ht="25.5">
      <c r="B19" s="760" t="s">
        <v>440</v>
      </c>
      <c r="C19" s="761">
        <v>-0.9</v>
      </c>
      <c r="D19" s="761">
        <v>-4.8</v>
      </c>
      <c r="E19" s="761">
        <v>-4.5</v>
      </c>
      <c r="F19" s="761">
        <v>-6.1</v>
      </c>
      <c r="G19" s="761">
        <v>-4.9000000000000004</v>
      </c>
      <c r="H19" s="761">
        <v>-2</v>
      </c>
      <c r="I19" s="761">
        <v>-1.9</v>
      </c>
      <c r="J19" s="761">
        <v>-2</v>
      </c>
      <c r="K19" s="761">
        <v>-1.4</v>
      </c>
      <c r="L19" s="761">
        <v>-1.3</v>
      </c>
      <c r="M19" s="761">
        <v>-1.3</v>
      </c>
    </row>
    <row r="20" spans="2:13">
      <c r="B20" s="760" t="s">
        <v>441</v>
      </c>
      <c r="C20" s="761">
        <v>4.7</v>
      </c>
      <c r="D20" s="761">
        <v>2.2000000000000002</v>
      </c>
      <c r="E20" s="761">
        <v>-3.9</v>
      </c>
      <c r="F20" s="761">
        <v>-1.8</v>
      </c>
      <c r="G20" s="761">
        <v>1.3</v>
      </c>
      <c r="H20" s="761">
        <v>-2.8</v>
      </c>
      <c r="I20" s="761">
        <v>-3.8</v>
      </c>
      <c r="J20" s="761">
        <v>-0.6</v>
      </c>
      <c r="K20" s="761">
        <v>0.1</v>
      </c>
      <c r="L20" s="761">
        <v>-2.4</v>
      </c>
      <c r="M20" s="761">
        <v>1.2</v>
      </c>
    </row>
    <row r="21" spans="2:13">
      <c r="B21" s="762" t="s">
        <v>442</v>
      </c>
      <c r="C21" s="765">
        <v>3.2</v>
      </c>
      <c r="D21" s="765">
        <v>1.2</v>
      </c>
      <c r="E21" s="765">
        <v>-2.5</v>
      </c>
      <c r="F21" s="765">
        <v>-0.9</v>
      </c>
      <c r="G21" s="765">
        <v>0.7</v>
      </c>
      <c r="H21" s="765">
        <v>-1.7</v>
      </c>
      <c r="I21" s="765">
        <v>-1.8</v>
      </c>
      <c r="J21" s="765">
        <v>-0.3</v>
      </c>
      <c r="K21" s="765">
        <v>0.04</v>
      </c>
      <c r="L21" s="765">
        <v>-1</v>
      </c>
      <c r="M21" s="765">
        <v>0.5</v>
      </c>
    </row>
    <row r="22" spans="2:13">
      <c r="B22" s="500" t="s">
        <v>443</v>
      </c>
      <c r="C22" s="766">
        <v>-4.7</v>
      </c>
      <c r="D22" s="766">
        <v>-2.2000000000000002</v>
      </c>
      <c r="E22" s="766">
        <v>3.9</v>
      </c>
      <c r="F22" s="766">
        <v>1.8</v>
      </c>
      <c r="G22" s="766">
        <v>-1.3</v>
      </c>
      <c r="H22" s="766">
        <v>2.8</v>
      </c>
      <c r="I22" s="766">
        <v>3.8</v>
      </c>
      <c r="J22" s="766">
        <v>0.6</v>
      </c>
      <c r="K22" s="766">
        <v>-0.1</v>
      </c>
      <c r="L22" s="766">
        <v>2.4</v>
      </c>
      <c r="M22" s="766">
        <v>-1.2</v>
      </c>
    </row>
    <row r="23" spans="2:13">
      <c r="B23" s="762" t="s">
        <v>444</v>
      </c>
      <c r="C23" s="762"/>
      <c r="D23" s="762"/>
      <c r="E23" s="762"/>
      <c r="F23" s="762"/>
      <c r="G23" s="762"/>
      <c r="H23" s="762"/>
      <c r="I23" s="762"/>
      <c r="J23" s="762"/>
      <c r="K23" s="762"/>
      <c r="L23" s="762"/>
      <c r="M23" s="762"/>
    </row>
    <row r="24" spans="2:13" ht="13.5">
      <c r="B24" s="762" t="s">
        <v>445</v>
      </c>
      <c r="C24" s="764">
        <v>80</v>
      </c>
      <c r="D24" s="764">
        <v>0</v>
      </c>
      <c r="E24" s="764">
        <v>40</v>
      </c>
      <c r="F24" s="764">
        <v>80</v>
      </c>
      <c r="G24" s="764">
        <v>100</v>
      </c>
      <c r="H24" s="764">
        <v>40</v>
      </c>
      <c r="I24" s="764">
        <v>70</v>
      </c>
      <c r="J24" s="764">
        <v>100</v>
      </c>
      <c r="K24" s="764">
        <v>40</v>
      </c>
      <c r="L24" s="764">
        <v>70</v>
      </c>
      <c r="M24" s="764">
        <v>100</v>
      </c>
    </row>
    <row r="25" spans="2:13" ht="13.5">
      <c r="B25" s="762" t="s">
        <v>446</v>
      </c>
      <c r="C25" s="764">
        <v>107</v>
      </c>
      <c r="D25" s="764">
        <v>107</v>
      </c>
      <c r="E25" s="764">
        <v>100</v>
      </c>
      <c r="F25" s="764">
        <v>107</v>
      </c>
      <c r="G25" s="764">
        <v>107</v>
      </c>
      <c r="H25" s="764">
        <v>101</v>
      </c>
      <c r="I25" s="764">
        <v>107</v>
      </c>
      <c r="J25" s="764">
        <v>107</v>
      </c>
      <c r="K25" s="764">
        <v>102</v>
      </c>
      <c r="L25" s="764">
        <v>107</v>
      </c>
      <c r="M25" s="764">
        <v>107</v>
      </c>
    </row>
    <row r="26" spans="2:13" ht="13.5">
      <c r="B26" s="762" t="s">
        <v>447</v>
      </c>
      <c r="C26" s="764">
        <v>148</v>
      </c>
      <c r="D26" s="764">
        <v>179</v>
      </c>
      <c r="E26" s="764">
        <v>155</v>
      </c>
      <c r="F26" s="764">
        <v>195</v>
      </c>
      <c r="G26" s="764">
        <v>201</v>
      </c>
      <c r="H26" s="764">
        <v>164</v>
      </c>
      <c r="I26" s="764">
        <v>213</v>
      </c>
      <c r="J26" s="764">
        <v>224</v>
      </c>
      <c r="K26" s="764">
        <v>176</v>
      </c>
      <c r="L26" s="764">
        <v>238</v>
      </c>
      <c r="M26" s="764">
        <v>252</v>
      </c>
    </row>
    <row r="27" spans="2:13">
      <c r="B27" s="759" t="s">
        <v>448</v>
      </c>
    </row>
    <row r="28" spans="2:13">
      <c r="B28" s="759" t="s">
        <v>449</v>
      </c>
    </row>
    <row r="29" spans="2:13">
      <c r="B29" s="759" t="s">
        <v>450</v>
      </c>
    </row>
    <row r="30" spans="2:13">
      <c r="B30" s="472" t="s">
        <v>301</v>
      </c>
    </row>
    <row r="32" spans="2:13">
      <c r="B32" s="211" t="s">
        <v>40</v>
      </c>
    </row>
  </sheetData>
  <mergeCells count="5">
    <mergeCell ref="K4:M5"/>
    <mergeCell ref="E4:G5"/>
    <mergeCell ref="H4:J5"/>
    <mergeCell ref="B4:B5"/>
    <mergeCell ref="C4:C5"/>
  </mergeCells>
  <phoneticPr fontId="40" type="noConversion"/>
  <hyperlinks>
    <hyperlink ref="B32" location="Мазмұны!B18" display="мазмұнға"/>
  </hyperlink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9"/>
  </sheetPr>
  <dimension ref="A1:U51"/>
  <sheetViews>
    <sheetView topLeftCell="C1" workbookViewId="0">
      <selection activeCell="B35" sqref="B35"/>
    </sheetView>
  </sheetViews>
  <sheetFormatPr defaultRowHeight="12.75"/>
  <cols>
    <col min="2" max="2" width="23.28515625" customWidth="1"/>
  </cols>
  <sheetData>
    <row r="1" spans="1:21">
      <c r="A1" s="491"/>
      <c r="B1" s="492"/>
      <c r="C1" s="491"/>
      <c r="D1" s="491"/>
      <c r="E1" s="491"/>
      <c r="F1" s="491"/>
      <c r="G1" s="491"/>
      <c r="H1" s="491"/>
      <c r="I1" s="491"/>
      <c r="J1" s="491"/>
      <c r="K1" s="491"/>
      <c r="L1" s="491"/>
      <c r="M1" s="491"/>
      <c r="N1" s="491"/>
      <c r="O1" s="491"/>
      <c r="P1" s="491"/>
      <c r="Q1" s="491"/>
      <c r="R1" s="491"/>
      <c r="S1" s="491"/>
      <c r="T1" s="491"/>
      <c r="U1" s="491"/>
    </row>
    <row r="2" spans="1:21">
      <c r="A2" s="492" t="s">
        <v>161</v>
      </c>
      <c r="B2" s="446" t="s">
        <v>1342</v>
      </c>
      <c r="C2" s="491"/>
      <c r="D2" s="491"/>
      <c r="E2" s="491"/>
      <c r="F2" s="491"/>
      <c r="G2" s="491"/>
      <c r="H2" s="491"/>
      <c r="I2" s="491"/>
      <c r="J2" s="491"/>
      <c r="K2" s="491"/>
      <c r="L2" s="491"/>
      <c r="M2" s="491"/>
      <c r="N2" s="491"/>
      <c r="O2" s="491"/>
      <c r="P2" s="491"/>
      <c r="Q2" s="491"/>
      <c r="R2" s="491"/>
      <c r="S2" s="491"/>
      <c r="T2" s="491"/>
      <c r="U2" s="491"/>
    </row>
    <row r="3" spans="1:21">
      <c r="A3" s="492"/>
      <c r="B3" s="446"/>
      <c r="C3" s="491"/>
      <c r="D3" s="491"/>
      <c r="E3" s="491"/>
      <c r="F3" s="491"/>
      <c r="G3" s="491"/>
      <c r="H3" s="491"/>
      <c r="I3" s="491"/>
      <c r="J3" s="491"/>
      <c r="K3" s="491"/>
      <c r="L3" s="491"/>
      <c r="M3" s="491"/>
      <c r="N3" s="491"/>
      <c r="O3" s="491"/>
      <c r="P3" s="491"/>
      <c r="Q3" s="491"/>
      <c r="R3" s="491"/>
      <c r="S3" s="491"/>
      <c r="T3" s="491"/>
      <c r="U3" s="491"/>
    </row>
    <row r="4" spans="1:21">
      <c r="A4" s="491"/>
      <c r="B4" s="493" t="s">
        <v>451</v>
      </c>
      <c r="C4" s="455" t="s">
        <v>456</v>
      </c>
      <c r="D4" s="455" t="s">
        <v>457</v>
      </c>
      <c r="E4" s="455" t="s">
        <v>458</v>
      </c>
      <c r="F4" s="455" t="s">
        <v>459</v>
      </c>
      <c r="G4" s="455" t="s">
        <v>302</v>
      </c>
      <c r="H4" s="455" t="s">
        <v>303</v>
      </c>
      <c r="I4" s="455" t="s">
        <v>304</v>
      </c>
      <c r="J4" s="455" t="s">
        <v>305</v>
      </c>
      <c r="K4" s="455" t="s">
        <v>306</v>
      </c>
      <c r="L4" s="455" t="s">
        <v>307</v>
      </c>
      <c r="M4" s="455" t="s">
        <v>308</v>
      </c>
      <c r="N4" s="455" t="s">
        <v>309</v>
      </c>
      <c r="O4" s="455" t="s">
        <v>310</v>
      </c>
      <c r="P4" s="456" t="s">
        <v>311</v>
      </c>
      <c r="Q4" s="456" t="s">
        <v>312</v>
      </c>
      <c r="R4" s="456" t="s">
        <v>313</v>
      </c>
      <c r="S4" s="456" t="s">
        <v>314</v>
      </c>
      <c r="T4" s="456" t="s">
        <v>315</v>
      </c>
      <c r="U4" s="456" t="s">
        <v>316</v>
      </c>
    </row>
    <row r="5" spans="1:21" ht="25.5">
      <c r="A5" s="491"/>
      <c r="B5" s="450" t="s">
        <v>452</v>
      </c>
      <c r="C5" s="772">
        <v>21.798181935777265</v>
      </c>
      <c r="D5" s="772">
        <v>19.69014835133278</v>
      </c>
      <c r="E5" s="772">
        <v>19.996177225723386</v>
      </c>
      <c r="F5" s="772">
        <v>20.465920263780102</v>
      </c>
      <c r="G5" s="772">
        <v>19.814955282923087</v>
      </c>
      <c r="H5" s="772">
        <v>18.878928203223218</v>
      </c>
      <c r="I5" s="772">
        <v>18.370286655534741</v>
      </c>
      <c r="J5" s="772">
        <v>18.451405041645014</v>
      </c>
      <c r="K5" s="772">
        <v>18.274719828803061</v>
      </c>
      <c r="L5" s="772">
        <v>18.018815115293066</v>
      </c>
      <c r="M5" s="772">
        <v>16.565742365950577</v>
      </c>
      <c r="N5" s="772">
        <v>14.115678046288821</v>
      </c>
      <c r="O5" s="772">
        <v>13.768572126169913</v>
      </c>
      <c r="P5" s="772">
        <v>13.781548235270805</v>
      </c>
      <c r="Q5" s="772">
        <v>14.092483259482558</v>
      </c>
      <c r="R5" s="772">
        <v>14.206091082887928</v>
      </c>
      <c r="S5" s="772">
        <v>14.829415509652154</v>
      </c>
      <c r="T5" s="772">
        <v>15.614676821693044</v>
      </c>
      <c r="U5" s="772">
        <v>15.694592212777136</v>
      </c>
    </row>
    <row r="6" spans="1:21" ht="24" customHeight="1">
      <c r="A6" s="491"/>
      <c r="B6" s="450" t="s">
        <v>453</v>
      </c>
      <c r="C6" s="455">
        <v>0.3455249455080765</v>
      </c>
      <c r="D6" s="455">
        <v>1.35921040357929</v>
      </c>
      <c r="E6" s="455">
        <v>1.883999366285245</v>
      </c>
      <c r="F6" s="455">
        <v>2.0081671060252018</v>
      </c>
      <c r="G6" s="455">
        <v>2.6924782909536407</v>
      </c>
      <c r="H6" s="455">
        <v>3.0756179471800555</v>
      </c>
      <c r="I6" s="455">
        <v>3.1455557134565262</v>
      </c>
      <c r="J6" s="455">
        <v>6.680537786547883</v>
      </c>
      <c r="K6" s="455">
        <v>7.4173063783794495</v>
      </c>
      <c r="L6" s="455">
        <v>8.5529932568495326</v>
      </c>
      <c r="M6" s="455">
        <v>9.8474851950885967</v>
      </c>
      <c r="N6" s="455">
        <v>6.4947255784412743</v>
      </c>
      <c r="O6" s="455">
        <v>6.7578162886139719</v>
      </c>
      <c r="P6" s="455">
        <v>6.4134631553222423</v>
      </c>
      <c r="Q6" s="455">
        <v>5.5973364408698494</v>
      </c>
      <c r="R6" s="455">
        <v>5.5006718383066513</v>
      </c>
      <c r="S6" s="455">
        <v>4.3124169957737788</v>
      </c>
      <c r="T6" s="455">
        <v>4.6082550603913068</v>
      </c>
      <c r="U6" s="455">
        <v>4.9137032427890954</v>
      </c>
    </row>
    <row r="7" spans="1:21" ht="24" customHeight="1">
      <c r="A7" s="491"/>
      <c r="B7" s="450" t="s">
        <v>545</v>
      </c>
      <c r="C7" s="772">
        <v>-3.33942247038711</v>
      </c>
      <c r="D7" s="772">
        <v>0.22637453028292701</v>
      </c>
      <c r="E7" s="772">
        <v>-1.1790152441769144</v>
      </c>
      <c r="F7" s="772">
        <v>-2.5281594286532818</v>
      </c>
      <c r="G7" s="772">
        <v>0.72181494182357975</v>
      </c>
      <c r="H7" s="772">
        <v>-3.3937570619351405</v>
      </c>
      <c r="I7" s="772">
        <v>-2.6010296486873101</v>
      </c>
      <c r="J7" s="772">
        <v>-2.3809868468227129</v>
      </c>
      <c r="K7" s="772">
        <v>2.8569515928542697</v>
      </c>
      <c r="L7" s="772">
        <v>-4.992398232469621</v>
      </c>
      <c r="M7" s="772">
        <v>-3.2141856188207965</v>
      </c>
      <c r="N7" s="772">
        <v>-4.3640437708581601</v>
      </c>
      <c r="O7" s="772">
        <v>-0.56432461385054666</v>
      </c>
      <c r="P7" s="772">
        <v>-3.8761118160371875</v>
      </c>
      <c r="Q7" s="772">
        <v>-4.4802057486441296</v>
      </c>
      <c r="R7" s="772">
        <v>-1.0386243035011158</v>
      </c>
      <c r="S7" s="772">
        <v>-1.92967218047682</v>
      </c>
      <c r="T7" s="772">
        <v>-0.25482331448513246</v>
      </c>
      <c r="U7" s="772">
        <v>-0.20619105560521225</v>
      </c>
    </row>
    <row r="8" spans="1:21" ht="38.25">
      <c r="A8" s="491"/>
      <c r="B8" s="450" t="s">
        <v>546</v>
      </c>
      <c r="C8" s="772">
        <v>-4.7983030062554564</v>
      </c>
      <c r="D8" s="772">
        <v>-3.6310988697246436</v>
      </c>
      <c r="E8" s="772">
        <v>-3.3556052176642823</v>
      </c>
      <c r="F8" s="772">
        <v>-3.2812437362347726</v>
      </c>
      <c r="G8" s="772">
        <v>-3.7368412179626844</v>
      </c>
      <c r="H8" s="772">
        <v>-8.3677762105550464</v>
      </c>
      <c r="I8" s="772">
        <v>-5.2508187020326185</v>
      </c>
      <c r="J8" s="772">
        <v>-16.710967987651156</v>
      </c>
      <c r="K8" s="772">
        <v>-5.3256478933177602</v>
      </c>
      <c r="L8" s="772">
        <v>-14.580532325480158</v>
      </c>
      <c r="M8" s="772">
        <v>-10.176981941666311</v>
      </c>
      <c r="N8" s="772">
        <v>-7.6491361305991017</v>
      </c>
      <c r="O8" s="772">
        <v>-9.5175921386779585</v>
      </c>
      <c r="P8" s="772">
        <v>-11.443366000766055</v>
      </c>
      <c r="Q8" s="772">
        <v>-8.352541120915701</v>
      </c>
      <c r="R8" s="772">
        <v>-4.619218778274063</v>
      </c>
      <c r="S8" s="772">
        <v>-4.8353396849442838</v>
      </c>
      <c r="T8" s="772">
        <v>-8.4142176847263279</v>
      </c>
      <c r="U8" s="772">
        <v>-5.3649298918435981</v>
      </c>
    </row>
    <row r="9" spans="1:21">
      <c r="A9" s="491"/>
      <c r="B9" s="492"/>
      <c r="C9" s="491"/>
      <c r="D9" s="491"/>
      <c r="E9" s="491"/>
      <c r="F9" s="491"/>
      <c r="G9" s="491"/>
      <c r="H9" s="491"/>
      <c r="I9" s="491"/>
      <c r="J9" s="491"/>
      <c r="K9" s="491"/>
      <c r="L9" s="491"/>
      <c r="M9" s="491"/>
      <c r="N9" s="491"/>
      <c r="O9" s="491"/>
      <c r="P9" s="491"/>
      <c r="Q9" s="491"/>
      <c r="R9" s="491"/>
      <c r="S9" s="491"/>
      <c r="T9" s="491"/>
      <c r="U9" s="491"/>
    </row>
    <row r="10" spans="1:21">
      <c r="A10" s="491"/>
      <c r="B10" s="492"/>
      <c r="C10" s="491"/>
      <c r="D10" s="491"/>
      <c r="E10" s="491"/>
      <c r="F10" s="491"/>
      <c r="G10" s="491"/>
      <c r="H10" s="491"/>
      <c r="I10" s="491"/>
      <c r="J10" s="491"/>
      <c r="K10" s="491"/>
      <c r="L10" s="491"/>
      <c r="M10" s="491"/>
      <c r="N10" s="491"/>
      <c r="O10" s="491"/>
      <c r="P10" s="491"/>
      <c r="Q10" s="491"/>
      <c r="R10" s="491"/>
      <c r="S10" s="491"/>
      <c r="T10" s="491"/>
      <c r="U10" s="491"/>
    </row>
    <row r="11" spans="1:21">
      <c r="A11" s="491"/>
      <c r="B11" s="446" t="s">
        <v>1342</v>
      </c>
      <c r="D11" s="491"/>
      <c r="E11" s="491"/>
      <c r="F11" s="491"/>
      <c r="G11" s="491"/>
      <c r="H11" s="491"/>
      <c r="I11" s="491"/>
      <c r="J11" s="491"/>
      <c r="K11" s="491"/>
      <c r="L11" s="491"/>
      <c r="M11" s="491"/>
      <c r="N11" s="491"/>
      <c r="O11" s="491"/>
      <c r="P11" s="491"/>
      <c r="Q11" s="491"/>
      <c r="R11" s="491"/>
      <c r="S11" s="491"/>
      <c r="T11" s="491"/>
      <c r="U11" s="491"/>
    </row>
    <row r="12" spans="1:21">
      <c r="A12" s="491"/>
      <c r="B12" s="492"/>
      <c r="C12" s="491"/>
      <c r="D12" s="491"/>
      <c r="E12" s="491"/>
      <c r="F12" s="491"/>
      <c r="G12" s="491"/>
      <c r="H12" s="491"/>
      <c r="I12" s="491"/>
      <c r="J12" s="491"/>
      <c r="K12" s="491"/>
      <c r="L12" s="491"/>
      <c r="M12" s="491"/>
      <c r="N12" s="491"/>
      <c r="O12" s="491"/>
      <c r="P12" s="491"/>
      <c r="Q12" s="491"/>
      <c r="R12" s="491"/>
      <c r="S12" s="491"/>
      <c r="T12" s="491"/>
      <c r="U12" s="491"/>
    </row>
    <row r="13" spans="1:21">
      <c r="A13" s="491"/>
      <c r="B13" s="492"/>
      <c r="C13" s="491"/>
      <c r="D13" s="491"/>
      <c r="E13" s="491"/>
      <c r="F13" s="491"/>
      <c r="G13" s="491"/>
      <c r="H13" s="491"/>
      <c r="I13" s="491"/>
      <c r="J13" s="491"/>
      <c r="K13" s="491"/>
      <c r="L13" s="491"/>
      <c r="M13" s="491"/>
      <c r="N13" s="491"/>
      <c r="O13" s="491"/>
      <c r="P13" s="491"/>
      <c r="Q13" s="491"/>
      <c r="R13" s="491"/>
      <c r="S13" s="491"/>
      <c r="T13" s="491"/>
      <c r="U13" s="491"/>
    </row>
    <row r="14" spans="1:21">
      <c r="A14" s="491"/>
      <c r="B14" s="492"/>
      <c r="C14" s="491"/>
      <c r="D14" s="491"/>
      <c r="E14" s="491"/>
      <c r="F14" s="491"/>
      <c r="G14" s="491"/>
      <c r="H14" s="491"/>
      <c r="I14" s="491"/>
      <c r="J14" s="491"/>
      <c r="K14" s="491"/>
      <c r="L14" s="491"/>
      <c r="M14" s="491"/>
      <c r="N14" s="491"/>
      <c r="O14" s="491"/>
      <c r="P14" s="491"/>
      <c r="Q14" s="491"/>
      <c r="R14" s="491"/>
      <c r="S14" s="491"/>
      <c r="T14" s="491"/>
      <c r="U14" s="491"/>
    </row>
    <row r="15" spans="1:21">
      <c r="A15" s="491"/>
      <c r="B15" s="492"/>
      <c r="C15" s="491"/>
      <c r="D15" s="491"/>
      <c r="E15" s="491"/>
      <c r="F15" s="491"/>
      <c r="G15" s="491"/>
      <c r="H15" s="491"/>
      <c r="I15" s="491"/>
      <c r="J15" s="491"/>
      <c r="K15" s="491"/>
      <c r="L15" s="491"/>
      <c r="M15" s="491"/>
      <c r="N15" s="491"/>
      <c r="O15" s="491"/>
      <c r="P15" s="491"/>
      <c r="Q15" s="491"/>
      <c r="R15" s="491"/>
      <c r="S15" s="491"/>
      <c r="T15" s="491"/>
      <c r="U15" s="491"/>
    </row>
    <row r="16" spans="1:21">
      <c r="A16" s="491"/>
      <c r="B16" s="492"/>
      <c r="C16" s="491"/>
      <c r="D16" s="491"/>
      <c r="E16" s="491"/>
      <c r="F16" s="491"/>
      <c r="G16" s="491"/>
      <c r="H16" s="491"/>
      <c r="I16" s="491"/>
      <c r="J16" s="491"/>
      <c r="K16" s="491"/>
      <c r="L16" s="491"/>
      <c r="M16" s="491"/>
      <c r="N16" s="491"/>
      <c r="O16" s="491"/>
      <c r="P16" s="491"/>
      <c r="Q16" s="491"/>
      <c r="R16" s="491"/>
      <c r="S16" s="491"/>
      <c r="T16" s="491"/>
      <c r="U16" s="491"/>
    </row>
    <row r="17" spans="1:21">
      <c r="A17" s="491"/>
      <c r="B17" s="492"/>
      <c r="C17" s="491"/>
      <c r="D17" s="491"/>
      <c r="E17" s="491"/>
      <c r="F17" s="491"/>
      <c r="G17" s="491"/>
      <c r="H17" s="491"/>
      <c r="I17" s="491"/>
      <c r="J17" s="491"/>
      <c r="K17" s="491"/>
      <c r="L17" s="491"/>
      <c r="M17" s="491"/>
      <c r="N17" s="491"/>
      <c r="O17" s="491"/>
      <c r="P17" s="491"/>
      <c r="Q17" s="491"/>
      <c r="R17" s="491"/>
      <c r="S17" s="491"/>
      <c r="T17" s="491"/>
      <c r="U17" s="491"/>
    </row>
    <row r="18" spans="1:21">
      <c r="A18" s="491"/>
      <c r="B18" s="492"/>
      <c r="C18" s="491"/>
      <c r="D18" s="491"/>
      <c r="E18" s="491"/>
      <c r="F18" s="491"/>
      <c r="G18" s="491"/>
      <c r="H18" s="491"/>
      <c r="I18" s="491"/>
      <c r="J18" s="491"/>
      <c r="K18" s="491"/>
      <c r="L18" s="491"/>
      <c r="M18" s="491"/>
      <c r="N18" s="491"/>
      <c r="O18" s="491"/>
      <c r="P18" s="491"/>
      <c r="Q18" s="491"/>
      <c r="R18" s="491"/>
      <c r="S18" s="491"/>
      <c r="T18" s="491"/>
      <c r="U18" s="491"/>
    </row>
    <row r="19" spans="1:21">
      <c r="A19" s="491"/>
      <c r="B19" s="492"/>
      <c r="C19" s="491"/>
      <c r="D19" s="491"/>
      <c r="E19" s="491"/>
      <c r="F19" s="491"/>
      <c r="G19" s="491"/>
      <c r="H19" s="491"/>
      <c r="I19" s="491"/>
      <c r="J19" s="491"/>
      <c r="K19" s="491"/>
      <c r="L19" s="491"/>
      <c r="M19" s="491"/>
      <c r="N19" s="491"/>
      <c r="O19" s="491"/>
      <c r="P19" s="491"/>
      <c r="Q19" s="491"/>
      <c r="R19" s="491"/>
      <c r="S19" s="491"/>
      <c r="T19" s="491"/>
      <c r="U19" s="491"/>
    </row>
    <row r="20" spans="1:21">
      <c r="A20" s="491"/>
      <c r="B20" s="492"/>
      <c r="C20" s="491"/>
      <c r="D20" s="491"/>
      <c r="E20" s="491"/>
      <c r="F20" s="491"/>
      <c r="G20" s="491"/>
      <c r="H20" s="491"/>
      <c r="I20" s="491"/>
      <c r="J20" s="491"/>
      <c r="K20" s="491"/>
      <c r="L20" s="491"/>
      <c r="M20" s="491"/>
      <c r="N20" s="491"/>
      <c r="O20" s="491"/>
      <c r="P20" s="491"/>
      <c r="Q20" s="491"/>
      <c r="R20" s="491"/>
      <c r="S20" s="491"/>
      <c r="T20" s="491"/>
      <c r="U20" s="491"/>
    </row>
    <row r="21" spans="1:21">
      <c r="A21" s="491"/>
      <c r="B21" s="492"/>
      <c r="C21" s="491"/>
      <c r="D21" s="491"/>
      <c r="E21" s="491"/>
      <c r="F21" s="491"/>
      <c r="G21" s="491"/>
      <c r="H21" s="491"/>
      <c r="I21" s="491"/>
      <c r="J21" s="491"/>
      <c r="K21" s="491"/>
      <c r="L21" s="491"/>
      <c r="M21" s="491"/>
      <c r="N21" s="491"/>
      <c r="O21" s="491"/>
      <c r="P21" s="491"/>
      <c r="Q21" s="491"/>
      <c r="R21" s="491"/>
      <c r="S21" s="491"/>
      <c r="T21" s="491"/>
      <c r="U21" s="491"/>
    </row>
    <row r="22" spans="1:21">
      <c r="A22" s="491"/>
      <c r="B22" s="492"/>
      <c r="C22" s="491"/>
      <c r="D22" s="491"/>
      <c r="E22" s="491"/>
      <c r="F22" s="491"/>
      <c r="G22" s="491"/>
      <c r="H22" s="491"/>
      <c r="I22" s="491"/>
      <c r="J22" s="491"/>
      <c r="K22" s="491"/>
      <c r="L22" s="491"/>
      <c r="M22" s="491"/>
      <c r="N22" s="491"/>
      <c r="O22" s="491"/>
      <c r="P22" s="491"/>
      <c r="Q22" s="491"/>
      <c r="R22" s="491"/>
      <c r="S22" s="491"/>
      <c r="T22" s="491"/>
      <c r="U22" s="491"/>
    </row>
    <row r="23" spans="1:21">
      <c r="A23" s="491"/>
      <c r="B23" s="492"/>
      <c r="C23" s="491"/>
      <c r="D23" s="491"/>
      <c r="E23" s="491"/>
      <c r="F23" s="491"/>
      <c r="G23" s="491"/>
      <c r="H23" s="491"/>
      <c r="I23" s="491"/>
      <c r="J23" s="491"/>
      <c r="K23" s="491"/>
      <c r="L23" s="491"/>
      <c r="M23" s="491"/>
      <c r="N23" s="491"/>
      <c r="O23" s="491"/>
      <c r="P23" s="491"/>
      <c r="Q23" s="491"/>
      <c r="R23" s="491"/>
      <c r="S23" s="491"/>
      <c r="T23" s="491"/>
      <c r="U23" s="491"/>
    </row>
    <row r="24" spans="1:21">
      <c r="A24" s="491"/>
      <c r="B24" s="492"/>
      <c r="C24" s="491"/>
      <c r="D24" s="491"/>
      <c r="E24" s="491"/>
      <c r="F24" s="491"/>
      <c r="G24" s="491"/>
      <c r="H24" s="491"/>
      <c r="I24" s="491"/>
      <c r="J24" s="491"/>
      <c r="K24" s="491"/>
      <c r="L24" s="491"/>
      <c r="M24" s="491"/>
      <c r="N24" s="491"/>
      <c r="O24" s="491"/>
      <c r="P24" s="491"/>
      <c r="Q24" s="491"/>
      <c r="R24" s="491"/>
      <c r="S24" s="491"/>
      <c r="T24" s="491"/>
      <c r="U24" s="491"/>
    </row>
    <row r="25" spans="1:21">
      <c r="A25" s="491"/>
      <c r="B25" s="492"/>
      <c r="C25" s="491"/>
      <c r="D25" s="491"/>
      <c r="E25" s="491"/>
      <c r="F25" s="491"/>
      <c r="G25" s="491"/>
      <c r="H25" s="491"/>
      <c r="I25" s="491"/>
      <c r="J25" s="491"/>
      <c r="K25" s="491"/>
      <c r="L25" s="491"/>
      <c r="M25" s="491"/>
      <c r="N25" s="491"/>
      <c r="O25" s="491"/>
      <c r="P25" s="491"/>
      <c r="Q25" s="491"/>
      <c r="R25" s="491"/>
      <c r="S25" s="491"/>
      <c r="T25" s="491"/>
      <c r="U25" s="491"/>
    </row>
    <row r="26" spans="1:21">
      <c r="A26" s="491"/>
      <c r="B26" s="492"/>
      <c r="C26" s="491"/>
      <c r="D26" s="491"/>
      <c r="E26" s="491"/>
      <c r="F26" s="491"/>
      <c r="G26" s="491"/>
      <c r="H26" s="491"/>
      <c r="I26" s="491"/>
      <c r="J26" s="491"/>
      <c r="K26" s="491"/>
      <c r="L26" s="491"/>
      <c r="M26" s="491"/>
      <c r="N26" s="491"/>
      <c r="O26" s="491"/>
      <c r="P26" s="491"/>
      <c r="Q26" s="491"/>
      <c r="R26" s="491"/>
      <c r="S26" s="491"/>
      <c r="T26" s="491"/>
      <c r="U26" s="491"/>
    </row>
    <row r="27" spans="1:21">
      <c r="A27" s="491"/>
      <c r="B27" s="492"/>
      <c r="C27" s="491"/>
      <c r="D27" s="491"/>
      <c r="E27" s="491"/>
      <c r="F27" s="491"/>
      <c r="G27" s="491"/>
      <c r="H27" s="491"/>
      <c r="I27" s="491"/>
      <c r="J27" s="491"/>
      <c r="K27" s="491"/>
      <c r="L27" s="491"/>
      <c r="M27" s="491"/>
      <c r="N27" s="491"/>
      <c r="O27" s="491"/>
      <c r="P27" s="491"/>
      <c r="Q27" s="491"/>
      <c r="R27" s="491"/>
      <c r="S27" s="491"/>
      <c r="T27" s="491"/>
      <c r="U27" s="491"/>
    </row>
    <row r="28" spans="1:21">
      <c r="A28" s="491"/>
      <c r="B28" s="492"/>
      <c r="C28" s="491"/>
      <c r="D28" s="491"/>
      <c r="E28" s="491"/>
      <c r="F28" s="491"/>
      <c r="G28" s="491"/>
      <c r="H28" s="491"/>
      <c r="I28" s="491"/>
      <c r="J28" s="491"/>
      <c r="K28" s="491"/>
      <c r="L28" s="491"/>
      <c r="M28" s="491"/>
      <c r="N28" s="491"/>
      <c r="O28" s="491"/>
      <c r="P28" s="491"/>
      <c r="Q28" s="491"/>
      <c r="R28" s="491"/>
      <c r="S28" s="491"/>
      <c r="T28" s="491"/>
      <c r="U28" s="491"/>
    </row>
    <row r="29" spans="1:21">
      <c r="A29" s="491"/>
      <c r="B29" s="492"/>
      <c r="C29" s="491"/>
      <c r="D29" s="491"/>
      <c r="E29" s="491"/>
      <c r="F29" s="491"/>
      <c r="G29" s="491"/>
      <c r="H29" s="491"/>
      <c r="I29" s="491"/>
      <c r="J29" s="491"/>
      <c r="K29" s="491"/>
      <c r="L29" s="491"/>
      <c r="M29" s="491"/>
      <c r="N29" s="491"/>
      <c r="O29" s="491"/>
      <c r="P29" s="491"/>
      <c r="Q29" s="491"/>
      <c r="R29" s="491"/>
      <c r="S29" s="491"/>
      <c r="T29" s="491"/>
      <c r="U29" s="491"/>
    </row>
    <row r="30" spans="1:21">
      <c r="A30" s="491"/>
      <c r="B30" s="492"/>
      <c r="C30" s="491"/>
      <c r="D30" s="491"/>
      <c r="E30" s="491"/>
      <c r="F30" s="491"/>
      <c r="G30" s="491"/>
      <c r="H30" s="491"/>
      <c r="I30" s="491"/>
      <c r="J30" s="491"/>
      <c r="K30" s="491"/>
      <c r="L30" s="491"/>
      <c r="M30" s="491"/>
      <c r="N30" s="491"/>
      <c r="O30" s="491"/>
      <c r="P30" s="491"/>
      <c r="Q30" s="491"/>
      <c r="R30" s="491"/>
      <c r="S30" s="491"/>
      <c r="T30" s="491"/>
      <c r="U30" s="491"/>
    </row>
    <row r="31" spans="1:21">
      <c r="A31" s="491"/>
      <c r="B31" s="492"/>
      <c r="C31" s="491"/>
      <c r="D31" s="491"/>
      <c r="E31" s="491"/>
      <c r="F31" s="491"/>
      <c r="G31" s="491"/>
      <c r="H31" s="491"/>
      <c r="I31" s="491"/>
      <c r="J31" s="491"/>
      <c r="K31" s="491"/>
      <c r="L31" s="491"/>
      <c r="M31" s="491"/>
      <c r="N31" s="491"/>
      <c r="O31" s="491"/>
      <c r="P31" s="491"/>
      <c r="Q31" s="491"/>
      <c r="R31" s="491"/>
      <c r="S31" s="491"/>
      <c r="T31" s="491"/>
      <c r="U31" s="491"/>
    </row>
    <row r="32" spans="1:21">
      <c r="A32" s="491"/>
      <c r="B32" s="757" t="s">
        <v>454</v>
      </c>
      <c r="C32" s="491"/>
      <c r="D32" s="491"/>
      <c r="E32" s="491"/>
      <c r="F32" s="491"/>
      <c r="G32" s="491"/>
      <c r="H32" s="491"/>
      <c r="I32" s="491"/>
      <c r="J32" s="491"/>
      <c r="K32" s="491"/>
      <c r="L32" s="491"/>
      <c r="M32" s="491"/>
      <c r="N32" s="491"/>
      <c r="O32" s="491"/>
      <c r="P32" s="491"/>
      <c r="Q32" s="491"/>
      <c r="R32" s="491"/>
      <c r="S32" s="491"/>
      <c r="T32" s="491"/>
      <c r="U32" s="491"/>
    </row>
    <row r="33" spans="1:21">
      <c r="A33" s="491"/>
      <c r="B33" s="757" t="s">
        <v>455</v>
      </c>
      <c r="C33" s="491"/>
      <c r="D33" s="491"/>
      <c r="E33" s="491"/>
      <c r="F33" s="491"/>
      <c r="G33" s="491"/>
      <c r="H33" s="491"/>
      <c r="I33" s="491"/>
      <c r="J33" s="491"/>
      <c r="K33" s="491"/>
      <c r="L33" s="491"/>
      <c r="M33" s="491"/>
      <c r="N33" s="491"/>
      <c r="O33" s="491"/>
      <c r="P33" s="491"/>
      <c r="Q33" s="491"/>
      <c r="R33" s="491"/>
      <c r="S33" s="491"/>
      <c r="T33" s="491"/>
      <c r="U33" s="491"/>
    </row>
    <row r="34" spans="1:21">
      <c r="A34" s="491"/>
      <c r="B34" s="491"/>
      <c r="C34" s="491"/>
      <c r="D34" s="491"/>
      <c r="E34" s="491"/>
      <c r="F34" s="491"/>
      <c r="G34" s="491"/>
      <c r="H34" s="491"/>
      <c r="I34" s="491"/>
      <c r="J34" s="491"/>
      <c r="K34" s="491"/>
      <c r="L34" s="491"/>
      <c r="M34" s="491"/>
      <c r="N34" s="491"/>
      <c r="O34" s="491"/>
      <c r="P34" s="491"/>
      <c r="Q34" s="491"/>
      <c r="R34" s="491"/>
      <c r="S34" s="491"/>
      <c r="T34" s="491"/>
      <c r="U34" s="491"/>
    </row>
    <row r="35" spans="1:21">
      <c r="A35" s="491"/>
      <c r="B35" s="211" t="s">
        <v>40</v>
      </c>
      <c r="C35" s="491"/>
      <c r="D35" s="491"/>
      <c r="E35" s="491"/>
      <c r="F35" s="491"/>
      <c r="G35" s="491"/>
      <c r="H35" s="491"/>
      <c r="I35" s="491"/>
      <c r="J35" s="491"/>
      <c r="K35" s="491"/>
      <c r="L35" s="491"/>
      <c r="M35" s="491"/>
      <c r="N35" s="491"/>
      <c r="O35" s="491"/>
      <c r="P35" s="491"/>
      <c r="Q35" s="491"/>
      <c r="R35" s="491"/>
      <c r="S35" s="491"/>
      <c r="T35" s="491"/>
      <c r="U35" s="491"/>
    </row>
    <row r="36" spans="1:21">
      <c r="A36" s="491"/>
      <c r="B36" s="492"/>
      <c r="C36" s="491"/>
      <c r="D36" s="491"/>
      <c r="E36" s="491"/>
      <c r="F36" s="491"/>
      <c r="G36" s="491"/>
      <c r="H36" s="491"/>
      <c r="I36" s="491"/>
      <c r="J36" s="491"/>
      <c r="K36" s="491"/>
      <c r="L36" s="491"/>
      <c r="M36" s="491"/>
      <c r="N36" s="491"/>
      <c r="O36" s="491"/>
      <c r="P36" s="491"/>
      <c r="Q36" s="491"/>
      <c r="R36" s="491"/>
      <c r="S36" s="491"/>
      <c r="T36" s="491"/>
      <c r="U36" s="491"/>
    </row>
    <row r="37" spans="1:21">
      <c r="A37" s="491"/>
      <c r="B37" s="492"/>
      <c r="C37" s="491"/>
      <c r="D37" s="491"/>
      <c r="E37" s="491"/>
      <c r="F37" s="491"/>
      <c r="G37" s="491"/>
      <c r="H37" s="491"/>
      <c r="I37" s="491"/>
      <c r="J37" s="491"/>
      <c r="K37" s="491"/>
      <c r="L37" s="491"/>
      <c r="M37" s="491"/>
      <c r="N37" s="491"/>
      <c r="O37" s="491"/>
      <c r="P37" s="491"/>
      <c r="Q37" s="491"/>
      <c r="R37" s="491"/>
      <c r="S37" s="491"/>
      <c r="T37" s="491"/>
      <c r="U37" s="491"/>
    </row>
    <row r="38" spans="1:21">
      <c r="A38" s="491"/>
      <c r="B38" s="492"/>
      <c r="C38" s="491"/>
      <c r="D38" s="491"/>
      <c r="E38" s="491"/>
      <c r="F38" s="491"/>
      <c r="G38" s="491"/>
      <c r="H38" s="491"/>
      <c r="I38" s="491"/>
      <c r="J38" s="491"/>
      <c r="K38" s="491"/>
      <c r="L38" s="491"/>
      <c r="M38" s="491"/>
      <c r="N38" s="491"/>
      <c r="O38" s="491"/>
      <c r="P38" s="491"/>
      <c r="Q38" s="491"/>
      <c r="R38" s="491"/>
      <c r="S38" s="491"/>
      <c r="T38" s="491"/>
      <c r="U38" s="491"/>
    </row>
    <row r="39" spans="1:21">
      <c r="A39" s="491"/>
      <c r="B39" s="771"/>
      <c r="C39" s="491"/>
      <c r="D39" s="491"/>
      <c r="E39" s="491"/>
      <c r="F39" s="491"/>
      <c r="G39" s="491"/>
      <c r="H39" s="491"/>
      <c r="I39" s="491"/>
      <c r="J39" s="491"/>
      <c r="K39" s="491"/>
      <c r="L39" s="491"/>
      <c r="M39" s="491"/>
      <c r="N39" s="491"/>
      <c r="O39" s="491"/>
      <c r="P39" s="491"/>
      <c r="Q39" s="491"/>
      <c r="R39" s="491"/>
      <c r="S39" s="491"/>
      <c r="T39" s="491"/>
      <c r="U39" s="491"/>
    </row>
    <row r="40" spans="1:21">
      <c r="A40" s="491"/>
      <c r="B40" s="771"/>
      <c r="C40" s="491"/>
      <c r="D40" s="491"/>
      <c r="E40" s="491"/>
      <c r="F40" s="491"/>
      <c r="G40" s="491"/>
      <c r="H40" s="491"/>
      <c r="I40" s="491"/>
      <c r="J40" s="491"/>
      <c r="K40" s="491"/>
      <c r="L40" s="491"/>
      <c r="M40" s="491"/>
      <c r="N40" s="491"/>
      <c r="O40" s="491"/>
      <c r="P40" s="491"/>
      <c r="Q40" s="491"/>
      <c r="R40" s="491"/>
      <c r="S40" s="491"/>
      <c r="T40" s="491"/>
      <c r="U40" s="491"/>
    </row>
    <row r="41" spans="1:21">
      <c r="A41" s="491"/>
      <c r="B41" s="492"/>
      <c r="C41" s="491"/>
      <c r="D41" s="491"/>
      <c r="E41" s="491"/>
      <c r="F41" s="491"/>
      <c r="G41" s="491"/>
      <c r="H41" s="491"/>
      <c r="I41" s="491"/>
      <c r="J41" s="491"/>
      <c r="K41" s="491"/>
      <c r="L41" s="491"/>
      <c r="M41" s="491"/>
      <c r="N41" s="491"/>
      <c r="O41" s="491"/>
      <c r="P41" s="491"/>
      <c r="Q41" s="491"/>
      <c r="R41" s="491"/>
      <c r="S41" s="491"/>
      <c r="T41" s="491"/>
      <c r="U41" s="491"/>
    </row>
    <row r="42" spans="1:21">
      <c r="A42" s="491"/>
      <c r="B42" s="492"/>
      <c r="C42" s="491"/>
      <c r="D42" s="491"/>
      <c r="E42" s="491"/>
      <c r="F42" s="491"/>
      <c r="G42" s="491"/>
      <c r="H42" s="491"/>
      <c r="I42" s="491"/>
      <c r="J42" s="491"/>
      <c r="K42" s="491"/>
      <c r="L42" s="491"/>
      <c r="M42" s="491"/>
      <c r="N42" s="491"/>
      <c r="O42" s="491"/>
      <c r="P42" s="491"/>
      <c r="Q42" s="491"/>
      <c r="R42" s="491"/>
      <c r="S42" s="491"/>
      <c r="T42" s="491"/>
      <c r="U42" s="491"/>
    </row>
    <row r="43" spans="1:21">
      <c r="A43" s="491"/>
      <c r="B43" s="492"/>
      <c r="C43" s="491"/>
      <c r="D43" s="491"/>
      <c r="E43" s="491"/>
      <c r="F43" s="491"/>
      <c r="G43" s="491"/>
      <c r="H43" s="491"/>
      <c r="I43" s="491"/>
      <c r="J43" s="491"/>
      <c r="K43" s="491"/>
      <c r="L43" s="491"/>
      <c r="M43" s="491"/>
      <c r="N43" s="491"/>
      <c r="O43" s="491"/>
      <c r="P43" s="491"/>
      <c r="Q43" s="491"/>
      <c r="R43" s="491"/>
      <c r="S43" s="491"/>
      <c r="T43" s="491"/>
      <c r="U43" s="491"/>
    </row>
    <row r="44" spans="1:21">
      <c r="A44" s="491"/>
      <c r="B44" s="492"/>
      <c r="C44" s="491"/>
      <c r="D44" s="491"/>
      <c r="E44" s="491"/>
      <c r="F44" s="491"/>
      <c r="G44" s="491"/>
      <c r="H44" s="491"/>
      <c r="I44" s="491"/>
      <c r="J44" s="491"/>
      <c r="K44" s="491"/>
      <c r="L44" s="491"/>
      <c r="M44" s="491"/>
      <c r="N44" s="491"/>
      <c r="O44" s="491"/>
      <c r="P44" s="491"/>
      <c r="Q44" s="491"/>
      <c r="R44" s="491"/>
      <c r="S44" s="491"/>
      <c r="T44" s="491"/>
      <c r="U44" s="491"/>
    </row>
    <row r="45" spans="1:21">
      <c r="A45" s="491"/>
      <c r="B45" s="492"/>
      <c r="C45" s="491"/>
      <c r="D45" s="491"/>
      <c r="E45" s="491"/>
      <c r="F45" s="491"/>
      <c r="G45" s="491"/>
      <c r="H45" s="491"/>
      <c r="I45" s="491"/>
      <c r="J45" s="491"/>
      <c r="K45" s="491"/>
      <c r="L45" s="491"/>
      <c r="M45" s="491"/>
      <c r="N45" s="491"/>
      <c r="O45" s="491"/>
      <c r="P45" s="491"/>
      <c r="Q45" s="491"/>
      <c r="R45" s="491"/>
      <c r="S45" s="491"/>
      <c r="T45" s="491"/>
      <c r="U45" s="491"/>
    </row>
    <row r="46" spans="1:21">
      <c r="A46" s="491"/>
      <c r="B46" s="492"/>
      <c r="C46" s="491"/>
      <c r="D46" s="491"/>
      <c r="E46" s="491"/>
      <c r="F46" s="491"/>
      <c r="G46" s="491"/>
      <c r="H46" s="491"/>
      <c r="I46" s="491"/>
      <c r="J46" s="491"/>
      <c r="K46" s="491"/>
      <c r="L46" s="491"/>
      <c r="M46" s="491"/>
      <c r="N46" s="491"/>
      <c r="O46" s="491"/>
      <c r="P46" s="491"/>
      <c r="Q46" s="491"/>
      <c r="R46" s="491"/>
      <c r="S46" s="491"/>
      <c r="T46" s="491"/>
      <c r="U46" s="491"/>
    </row>
    <row r="47" spans="1:21">
      <c r="A47" s="491"/>
      <c r="B47" s="492"/>
      <c r="C47" s="491"/>
      <c r="D47" s="491"/>
      <c r="E47" s="491"/>
      <c r="F47" s="491"/>
      <c r="G47" s="491"/>
      <c r="H47" s="491"/>
      <c r="I47" s="491"/>
      <c r="J47" s="491"/>
      <c r="K47" s="491"/>
      <c r="L47" s="491"/>
      <c r="M47" s="491"/>
      <c r="N47" s="491"/>
      <c r="O47" s="491"/>
      <c r="P47" s="491"/>
      <c r="Q47" s="491"/>
      <c r="R47" s="491"/>
      <c r="S47" s="491"/>
      <c r="T47" s="491"/>
      <c r="U47" s="491"/>
    </row>
    <row r="48" spans="1:21">
      <c r="A48" s="491"/>
      <c r="B48" s="492"/>
      <c r="C48" s="491"/>
      <c r="D48" s="491"/>
      <c r="E48" s="491"/>
      <c r="F48" s="491"/>
      <c r="G48" s="491"/>
      <c r="H48" s="491"/>
      <c r="I48" s="491"/>
      <c r="J48" s="491"/>
      <c r="K48" s="491"/>
      <c r="L48" s="491"/>
      <c r="M48" s="491"/>
      <c r="N48" s="491"/>
      <c r="O48" s="491"/>
      <c r="P48" s="491"/>
      <c r="Q48" s="491"/>
      <c r="R48" s="491"/>
      <c r="S48" s="491"/>
      <c r="T48" s="491"/>
      <c r="U48" s="491"/>
    </row>
    <row r="49" spans="1:21">
      <c r="A49" s="491"/>
      <c r="B49" s="492"/>
      <c r="C49" s="491"/>
      <c r="D49" s="491"/>
      <c r="E49" s="491"/>
      <c r="F49" s="491"/>
      <c r="G49" s="491"/>
      <c r="H49" s="491"/>
      <c r="I49" s="491"/>
      <c r="J49" s="491"/>
      <c r="K49" s="491"/>
      <c r="L49" s="491"/>
      <c r="M49" s="491"/>
      <c r="N49" s="491"/>
      <c r="O49" s="491"/>
      <c r="P49" s="491"/>
      <c r="Q49" s="491"/>
      <c r="R49" s="491"/>
      <c r="S49" s="491"/>
      <c r="T49" s="491"/>
      <c r="U49" s="491"/>
    </row>
    <row r="50" spans="1:21">
      <c r="A50" s="491"/>
      <c r="B50" s="492"/>
      <c r="C50" s="491"/>
      <c r="D50" s="491"/>
      <c r="E50" s="491"/>
      <c r="F50" s="491"/>
      <c r="G50" s="491"/>
      <c r="H50" s="491"/>
      <c r="I50" s="491"/>
      <c r="J50" s="491"/>
      <c r="K50" s="491"/>
      <c r="L50" s="491"/>
      <c r="M50" s="491"/>
      <c r="N50" s="491"/>
      <c r="O50" s="491"/>
      <c r="P50" s="491"/>
      <c r="Q50" s="491"/>
      <c r="R50" s="491"/>
      <c r="S50" s="491"/>
      <c r="T50" s="491"/>
      <c r="U50" s="491"/>
    </row>
    <row r="51" spans="1:21">
      <c r="A51" s="491"/>
      <c r="B51" s="492"/>
      <c r="C51" s="491"/>
      <c r="D51" s="491"/>
      <c r="E51" s="491"/>
      <c r="F51" s="491"/>
      <c r="G51" s="491"/>
      <c r="H51" s="491"/>
      <c r="I51" s="491"/>
      <c r="J51" s="491"/>
      <c r="K51" s="491"/>
      <c r="L51" s="491"/>
      <c r="M51" s="491"/>
      <c r="N51" s="491"/>
      <c r="O51" s="491"/>
      <c r="P51" s="491"/>
      <c r="Q51" s="491"/>
      <c r="R51" s="491"/>
      <c r="S51" s="491"/>
      <c r="T51" s="491"/>
      <c r="U51" s="491"/>
    </row>
  </sheetData>
  <phoneticPr fontId="40" type="noConversion"/>
  <hyperlinks>
    <hyperlink ref="B35" location="Мазмұны!B19" display="мазмұнға"/>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indexed="9"/>
  </sheetPr>
  <dimension ref="A2:U33"/>
  <sheetViews>
    <sheetView workbookViewId="0">
      <selection activeCell="B33" sqref="B33"/>
    </sheetView>
  </sheetViews>
  <sheetFormatPr defaultRowHeight="12.75"/>
  <cols>
    <col min="1" max="1" width="9.140625" style="453"/>
    <col min="2" max="2" width="30" style="494" customWidth="1"/>
    <col min="3" max="16384" width="9.140625" style="453"/>
  </cols>
  <sheetData>
    <row r="2" spans="1:21">
      <c r="A2" s="453" t="s">
        <v>161</v>
      </c>
      <c r="B2" s="446" t="s">
        <v>1343</v>
      </c>
    </row>
    <row r="3" spans="1:21">
      <c r="B3" s="446"/>
    </row>
    <row r="4" spans="1:21">
      <c r="A4" s="491"/>
      <c r="B4" s="500" t="s">
        <v>460</v>
      </c>
      <c r="C4" s="455" t="s">
        <v>456</v>
      </c>
      <c r="D4" s="455" t="s">
        <v>457</v>
      </c>
      <c r="E4" s="455" t="s">
        <v>458</v>
      </c>
      <c r="F4" s="455" t="s">
        <v>459</v>
      </c>
      <c r="G4" s="455" t="s">
        <v>302</v>
      </c>
      <c r="H4" s="455" t="s">
        <v>303</v>
      </c>
      <c r="I4" s="455" t="s">
        <v>304</v>
      </c>
      <c r="J4" s="455" t="s">
        <v>305</v>
      </c>
      <c r="K4" s="455" t="s">
        <v>306</v>
      </c>
      <c r="L4" s="455" t="s">
        <v>307</v>
      </c>
      <c r="M4" s="455" t="s">
        <v>308</v>
      </c>
      <c r="N4" s="455" t="s">
        <v>309</v>
      </c>
      <c r="O4" s="455" t="s">
        <v>310</v>
      </c>
      <c r="P4" s="456" t="s">
        <v>311</v>
      </c>
      <c r="Q4" s="456" t="s">
        <v>312</v>
      </c>
      <c r="R4" s="456" t="s">
        <v>313</v>
      </c>
      <c r="S4" s="456" t="s">
        <v>314</v>
      </c>
      <c r="T4" s="456" t="s">
        <v>315</v>
      </c>
      <c r="U4" s="456" t="s">
        <v>316</v>
      </c>
    </row>
    <row r="5" spans="1:21">
      <c r="A5" s="491"/>
      <c r="B5" s="499" t="s">
        <v>461</v>
      </c>
      <c r="C5" s="498">
        <v>398.59927800000003</v>
      </c>
      <c r="D5" s="498">
        <v>438.61008800000002</v>
      </c>
      <c r="E5" s="498">
        <v>478.57238799999999</v>
      </c>
      <c r="F5" s="498">
        <v>511.69307400000002</v>
      </c>
      <c r="G5" s="498">
        <v>560.18900099999996</v>
      </c>
      <c r="H5" s="498">
        <v>622.65272985000001</v>
      </c>
      <c r="I5" s="498">
        <v>731.51496799999995</v>
      </c>
      <c r="J5" s="498">
        <v>820.20685041943727</v>
      </c>
      <c r="K5" s="498">
        <v>853.99146190660883</v>
      </c>
      <c r="L5" s="498">
        <v>960.55112193885759</v>
      </c>
      <c r="M5" s="498">
        <v>1120.0870635000001</v>
      </c>
      <c r="N5" s="498">
        <v>1288.9732771400002</v>
      </c>
      <c r="O5" s="498">
        <v>1373.4145131590346</v>
      </c>
      <c r="P5" s="498">
        <v>1499.1782448757051</v>
      </c>
      <c r="Q5" s="498">
        <v>1634.9852380627526</v>
      </c>
      <c r="R5" s="498">
        <v>1669.0638705334186</v>
      </c>
      <c r="S5" s="498">
        <v>1753.2626846024398</v>
      </c>
      <c r="T5" s="498">
        <v>1816.264938</v>
      </c>
      <c r="U5" s="498">
        <v>1916.89071567</v>
      </c>
    </row>
    <row r="6" spans="1:21">
      <c r="A6" s="491"/>
      <c r="B6" s="499" t="s">
        <v>462</v>
      </c>
      <c r="C6" s="498">
        <v>210.67584299999999</v>
      </c>
      <c r="D6" s="498">
        <v>165.58198400000001</v>
      </c>
      <c r="E6" s="498">
        <v>168.14460399999999</v>
      </c>
      <c r="F6" s="498">
        <v>172.17299199999999</v>
      </c>
      <c r="G6" s="498">
        <v>181.677942</v>
      </c>
      <c r="H6" s="498">
        <v>177.44917897349998</v>
      </c>
      <c r="I6" s="498">
        <v>180.02922599999999</v>
      </c>
      <c r="J6" s="498">
        <v>195.4233245497</v>
      </c>
      <c r="K6" s="498">
        <v>238.06006643840001</v>
      </c>
      <c r="L6" s="498">
        <v>238.31920873136997</v>
      </c>
      <c r="M6" s="498">
        <v>247.45847519</v>
      </c>
      <c r="N6" s="498">
        <v>329.07418308188005</v>
      </c>
      <c r="O6" s="498">
        <v>333.08809344990004</v>
      </c>
      <c r="P6" s="498">
        <v>344.82466784250772</v>
      </c>
      <c r="Q6" s="498">
        <v>508.92664815075568</v>
      </c>
      <c r="R6" s="498">
        <v>552.92139559176326</v>
      </c>
      <c r="S6" s="498">
        <v>544.87553663323797</v>
      </c>
      <c r="T6" s="498">
        <v>555.66102899999998</v>
      </c>
      <c r="U6" s="498">
        <v>595.73643867999999</v>
      </c>
    </row>
    <row r="7" spans="1:21" ht="25.5">
      <c r="A7" s="491"/>
      <c r="B7" s="499" t="s">
        <v>463</v>
      </c>
      <c r="C7" s="498">
        <v>5.6893648850087857</v>
      </c>
      <c r="D7" s="498">
        <v>5.2978829637928184</v>
      </c>
      <c r="E7" s="498">
        <v>5.3200334948471273</v>
      </c>
      <c r="F7" s="498">
        <v>5.3220002281748648</v>
      </c>
      <c r="G7" s="498">
        <v>5.4868554446486852</v>
      </c>
      <c r="H7" s="498">
        <v>5.5369083006403246</v>
      </c>
      <c r="I7" s="498">
        <v>5.8217761861479103</v>
      </c>
      <c r="J7" s="498">
        <v>6.3267631408070626</v>
      </c>
      <c r="K7" s="498">
        <v>6.8678431872254935</v>
      </c>
      <c r="L7" s="498">
        <v>7.7014913310386488</v>
      </c>
      <c r="M7" s="498">
        <v>8.8398482064703625</v>
      </c>
      <c r="N7" s="498">
        <v>9.5136467744296418</v>
      </c>
      <c r="O7" s="498">
        <v>9.494674058541106</v>
      </c>
      <c r="P7" s="498">
        <v>9.7001679289904352</v>
      </c>
      <c r="Q7" s="498">
        <v>10.761542576196661</v>
      </c>
      <c r="R7" s="498">
        <v>10.185343148755916</v>
      </c>
      <c r="S7" s="498">
        <v>10.010636690802079</v>
      </c>
      <c r="T7" s="498">
        <v>9.8472430993705373</v>
      </c>
      <c r="U7" s="498">
        <v>9.7986541240465641</v>
      </c>
    </row>
    <row r="8" spans="1:21">
      <c r="A8" s="491"/>
      <c r="B8" s="497"/>
      <c r="C8" s="496"/>
      <c r="D8" s="496"/>
      <c r="E8" s="496"/>
      <c r="F8" s="496"/>
      <c r="G8" s="496"/>
      <c r="H8" s="496"/>
      <c r="I8" s="496"/>
      <c r="J8" s="496"/>
      <c r="K8" s="496"/>
      <c r="L8" s="496"/>
      <c r="M8" s="496"/>
      <c r="N8" s="496"/>
      <c r="O8" s="496"/>
      <c r="P8" s="496"/>
      <c r="Q8" s="496"/>
      <c r="R8" s="496"/>
      <c r="S8" s="496"/>
      <c r="T8" s="496"/>
      <c r="U8" s="496"/>
    </row>
    <row r="9" spans="1:21">
      <c r="N9" s="495"/>
      <c r="R9" s="495"/>
    </row>
    <row r="10" spans="1:21">
      <c r="B10" s="446" t="s">
        <v>1343</v>
      </c>
    </row>
    <row r="31" spans="2:2">
      <c r="B31" s="472" t="s">
        <v>455</v>
      </c>
    </row>
    <row r="33" spans="2:2">
      <c r="B33" s="211" t="s">
        <v>40</v>
      </c>
    </row>
  </sheetData>
  <phoneticPr fontId="40" type="noConversion"/>
  <hyperlinks>
    <hyperlink ref="B33" location="Мазмұны!B20" display="мазмұнға"/>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indexed="9"/>
  </sheetPr>
  <dimension ref="A2:X33"/>
  <sheetViews>
    <sheetView workbookViewId="0">
      <selection activeCell="B33" sqref="B33"/>
    </sheetView>
  </sheetViews>
  <sheetFormatPr defaultRowHeight="12.75"/>
  <cols>
    <col min="1" max="1" width="8.85546875" style="445" bestFit="1" customWidth="1"/>
    <col min="2" max="2" width="19.7109375" style="445" customWidth="1"/>
    <col min="3" max="16384" width="9.140625" style="445"/>
  </cols>
  <sheetData>
    <row r="2" spans="1:24">
      <c r="A2" s="445" t="s">
        <v>161</v>
      </c>
      <c r="B2" s="446" t="s">
        <v>1344</v>
      </c>
    </row>
    <row r="3" spans="1:24">
      <c r="B3" s="446"/>
    </row>
    <row r="4" spans="1:24">
      <c r="B4" s="490" t="s">
        <v>451</v>
      </c>
      <c r="C4" s="501">
        <v>2007</v>
      </c>
      <c r="D4" s="501">
        <v>2008</v>
      </c>
      <c r="E4" s="501">
        <v>2009</v>
      </c>
      <c r="F4" s="501">
        <v>2010</v>
      </c>
      <c r="G4" s="501" t="s">
        <v>1123</v>
      </c>
      <c r="H4" s="501" t="s">
        <v>744</v>
      </c>
      <c r="I4" s="501" t="s">
        <v>745</v>
      </c>
      <c r="J4" s="501" t="s">
        <v>746</v>
      </c>
      <c r="K4" s="501" t="s">
        <v>747</v>
      </c>
      <c r="W4" s="445" t="s">
        <v>749</v>
      </c>
      <c r="X4" s="445" t="s">
        <v>750</v>
      </c>
    </row>
    <row r="5" spans="1:24">
      <c r="B5" s="451" t="s">
        <v>464</v>
      </c>
      <c r="C5" s="448">
        <v>1200.470067</v>
      </c>
      <c r="D5" s="448">
        <v>1604.4622450000002</v>
      </c>
      <c r="E5" s="448">
        <v>2339.4995320000003</v>
      </c>
      <c r="F5" s="448">
        <v>2394.5247759999997</v>
      </c>
      <c r="G5" s="448">
        <v>2481.6021639999999</v>
      </c>
      <c r="H5" s="448">
        <v>2592.3000000000002</v>
      </c>
      <c r="I5" s="448">
        <v>2230.5</v>
      </c>
      <c r="J5" s="448">
        <v>1849</v>
      </c>
      <c r="K5" s="448">
        <v>1794.3</v>
      </c>
      <c r="X5" s="445">
        <v>325</v>
      </c>
    </row>
    <row r="6" spans="1:24">
      <c r="B6" s="451"/>
      <c r="C6" s="448"/>
      <c r="D6" s="448"/>
      <c r="E6" s="448"/>
      <c r="F6" s="448"/>
      <c r="G6" s="448"/>
      <c r="H6" s="448"/>
      <c r="I6" s="448"/>
      <c r="J6" s="448"/>
      <c r="K6" s="448"/>
    </row>
    <row r="7" spans="1:24">
      <c r="B7" s="451" t="s">
        <v>465</v>
      </c>
      <c r="C7" s="448">
        <v>259.31739600000003</v>
      </c>
      <c r="D7" s="448">
        <v>1075.0953729999999</v>
      </c>
      <c r="E7" s="448">
        <v>1107.49803</v>
      </c>
      <c r="F7" s="448">
        <v>1203.9822290000002</v>
      </c>
      <c r="G7" s="448">
        <v>988.20962499999996</v>
      </c>
      <c r="H7" s="448">
        <v>1200</v>
      </c>
      <c r="I7" s="448">
        <v>1200</v>
      </c>
      <c r="J7" s="448">
        <v>1200</v>
      </c>
      <c r="K7" s="448">
        <v>1200</v>
      </c>
      <c r="X7" s="445" t="s">
        <v>748</v>
      </c>
    </row>
    <row r="8" spans="1:24">
      <c r="B8" s="480"/>
      <c r="C8" s="485"/>
      <c r="D8" s="485"/>
      <c r="E8" s="485"/>
      <c r="F8" s="485"/>
      <c r="G8" s="485"/>
      <c r="H8" s="485"/>
      <c r="I8" s="485"/>
      <c r="J8" s="485"/>
      <c r="K8" s="485"/>
    </row>
    <row r="10" spans="1:24">
      <c r="B10" s="446" t="s">
        <v>1344</v>
      </c>
    </row>
    <row r="30" spans="2:2">
      <c r="B30" s="472" t="s">
        <v>466</v>
      </c>
    </row>
    <row r="31" spans="2:2" ht="24">
      <c r="B31" s="454" t="s">
        <v>467</v>
      </c>
    </row>
    <row r="33" spans="2:2">
      <c r="B33" s="211" t="s">
        <v>40</v>
      </c>
    </row>
  </sheetData>
  <phoneticPr fontId="40" type="noConversion"/>
  <hyperlinks>
    <hyperlink ref="B33" location="Мазмұны!B21" display="мазмұнға"/>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H35"/>
  <sheetViews>
    <sheetView topLeftCell="A13" workbookViewId="0">
      <selection activeCell="B2" sqref="B2"/>
    </sheetView>
  </sheetViews>
  <sheetFormatPr defaultRowHeight="12.75"/>
  <cols>
    <col min="1" max="1" width="9.140625" style="26"/>
    <col min="2" max="2" width="33.42578125" style="26" customWidth="1"/>
    <col min="3" max="7" width="9.140625" style="26"/>
    <col min="8" max="8" width="11" style="26" bestFit="1" customWidth="1"/>
  </cols>
  <sheetData>
    <row r="2" spans="1:8">
      <c r="A2" s="26" t="s">
        <v>161</v>
      </c>
      <c r="B2" s="53" t="s">
        <v>1329</v>
      </c>
    </row>
    <row r="3" spans="1:8">
      <c r="B3" s="53"/>
    </row>
    <row r="4" spans="1:8">
      <c r="B4" s="54"/>
      <c r="C4" s="441">
        <v>2006</v>
      </c>
      <c r="D4" s="441">
        <v>2007</v>
      </c>
      <c r="E4" s="441">
        <v>2008</v>
      </c>
      <c r="F4" s="441">
        <v>2009</v>
      </c>
      <c r="G4" s="441">
        <v>2010</v>
      </c>
      <c r="H4" s="441" t="s">
        <v>169</v>
      </c>
    </row>
    <row r="5" spans="1:8">
      <c r="B5" s="435" t="s">
        <v>162</v>
      </c>
      <c r="C5" s="84">
        <v>0.37621827594904156</v>
      </c>
      <c r="D5" s="84">
        <v>0.54699470544713369</v>
      </c>
      <c r="E5" s="84">
        <v>-0.36972967261850009</v>
      </c>
      <c r="F5" s="84">
        <v>0.73889501341183284</v>
      </c>
      <c r="G5" s="84">
        <v>-0.71270543708131417</v>
      </c>
      <c r="H5" s="84">
        <v>0.56233457439797363</v>
      </c>
    </row>
    <row r="6" spans="1:8">
      <c r="B6" s="435" t="s">
        <v>163</v>
      </c>
      <c r="C6" s="84">
        <v>2.1190490572311624</v>
      </c>
      <c r="D6" s="84">
        <v>1.4766410239840662</v>
      </c>
      <c r="E6" s="84">
        <v>0.61560547608905669</v>
      </c>
      <c r="F6" s="84">
        <v>0.86907324205177172</v>
      </c>
      <c r="G6" s="84">
        <v>2.5378514314599321</v>
      </c>
      <c r="H6" s="84">
        <v>1.1844969542613788</v>
      </c>
    </row>
    <row r="7" spans="1:8">
      <c r="B7" s="435" t="s">
        <v>164</v>
      </c>
      <c r="C7" s="84">
        <v>2.9611426300196411</v>
      </c>
      <c r="D7" s="84">
        <v>1.784609082676974</v>
      </c>
      <c r="E7" s="84">
        <v>0.41053364490863414</v>
      </c>
      <c r="F7" s="84">
        <v>-0.31197690772017278</v>
      </c>
      <c r="G7" s="84">
        <v>0.27096018420227713</v>
      </c>
      <c r="H7" s="84">
        <v>0.31393410330569377</v>
      </c>
    </row>
    <row r="8" spans="1:8">
      <c r="B8" s="435" t="s">
        <v>165</v>
      </c>
      <c r="C8" s="84">
        <v>5.6324199155177999</v>
      </c>
      <c r="D8" s="84">
        <v>6.7299302005394193</v>
      </c>
      <c r="E8" s="84">
        <v>2.2935747545966563</v>
      </c>
      <c r="F8" s="84">
        <v>-0.58559743756515992</v>
      </c>
      <c r="G8" s="84">
        <v>3.7601905208775923</v>
      </c>
      <c r="H8" s="84">
        <v>3.653172090093991</v>
      </c>
    </row>
    <row r="9" spans="1:8">
      <c r="B9" s="54" t="s">
        <v>166</v>
      </c>
      <c r="C9" s="84">
        <v>10.699999940716083</v>
      </c>
      <c r="D9" s="84">
        <v>8.9430899533690535</v>
      </c>
      <c r="E9" s="84">
        <v>3.3167491343206734</v>
      </c>
      <c r="F9" s="84">
        <v>1.2038523011421205</v>
      </c>
      <c r="G9" s="84">
        <v>7.2957969682915689</v>
      </c>
      <c r="H9" s="84">
        <v>7</v>
      </c>
    </row>
    <row r="10" spans="1:8">
      <c r="B10" s="106"/>
    </row>
    <row r="12" spans="1:8">
      <c r="B12" s="53" t="s">
        <v>1329</v>
      </c>
    </row>
    <row r="31" spans="2:2">
      <c r="B31" s="755" t="s">
        <v>167</v>
      </c>
    </row>
    <row r="32" spans="2:2">
      <c r="B32" s="755" t="s">
        <v>168</v>
      </c>
    </row>
    <row r="34" spans="2:2">
      <c r="B34" s="211" t="s">
        <v>40</v>
      </c>
    </row>
    <row r="35" spans="2:2">
      <c r="B35" s="80"/>
    </row>
  </sheetData>
  <phoneticPr fontId="40" type="noConversion"/>
  <hyperlinks>
    <hyperlink ref="B34" location="Мазмұны!B4" display="мазмұнға"/>
  </hyperlink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9"/>
  </sheetPr>
  <dimension ref="A2:K32"/>
  <sheetViews>
    <sheetView workbookViewId="0">
      <selection activeCell="B32" sqref="B32"/>
    </sheetView>
  </sheetViews>
  <sheetFormatPr defaultRowHeight="12.75"/>
  <cols>
    <col min="1" max="1" width="9.140625" style="1"/>
    <col min="2" max="2" width="23.85546875" style="1" customWidth="1"/>
    <col min="3" max="7" width="9.140625" style="1"/>
    <col min="8" max="8" width="10.85546875" style="1" bestFit="1" customWidth="1"/>
    <col min="9" max="10" width="11.7109375" style="1" bestFit="1" customWidth="1"/>
    <col min="11" max="11" width="9.5703125" style="1" bestFit="1" customWidth="1"/>
  </cols>
  <sheetData>
    <row r="2" spans="1:11">
      <c r="A2" s="1" t="s">
        <v>161</v>
      </c>
      <c r="B2" s="2" t="s">
        <v>1345</v>
      </c>
    </row>
    <row r="3" spans="1:11" ht="13.5" thickBot="1">
      <c r="B3" s="2"/>
    </row>
    <row r="4" spans="1:11">
      <c r="B4" s="3" t="s">
        <v>468</v>
      </c>
      <c r="C4" s="4">
        <v>2004</v>
      </c>
      <c r="D4" s="4">
        <v>2005</v>
      </c>
      <c r="E4" s="4">
        <v>2006</v>
      </c>
      <c r="F4" s="4">
        <v>2007</v>
      </c>
      <c r="G4" s="4">
        <v>2008</v>
      </c>
      <c r="H4" s="4">
        <v>2009</v>
      </c>
      <c r="I4" s="4">
        <v>2010</v>
      </c>
      <c r="J4" s="5" t="s">
        <v>726</v>
      </c>
    </row>
    <row r="5" spans="1:11">
      <c r="B5" s="6" t="s">
        <v>547</v>
      </c>
      <c r="C5" s="7">
        <v>28.1</v>
      </c>
      <c r="D5" s="7">
        <v>27.2</v>
      </c>
      <c r="E5" s="7">
        <v>36.6</v>
      </c>
      <c r="F5" s="7">
        <v>36.799999999999997</v>
      </c>
      <c r="G5" s="8">
        <v>39.040910160384001</v>
      </c>
      <c r="H5" s="8">
        <v>44.036764696368103</v>
      </c>
      <c r="I5" s="343">
        <v>38.884377573999302</v>
      </c>
      <c r="J5" s="342">
        <v>38.686295580835399</v>
      </c>
    </row>
    <row r="6" spans="1:11">
      <c r="B6" s="6" t="s">
        <v>469</v>
      </c>
      <c r="C6" s="7">
        <v>25.2</v>
      </c>
      <c r="D6" s="7">
        <v>34.1</v>
      </c>
      <c r="E6" s="7">
        <v>46.7</v>
      </c>
      <c r="F6" s="7">
        <v>57.8</v>
      </c>
      <c r="G6" s="8">
        <v>46.473085379489198</v>
      </c>
      <c r="H6" s="8">
        <v>44.958575843242798</v>
      </c>
      <c r="I6" s="343">
        <v>34.821760126060703</v>
      </c>
      <c r="J6" s="342">
        <v>33.170799651297699</v>
      </c>
      <c r="K6" s="9"/>
    </row>
    <row r="7" spans="1:11">
      <c r="B7" s="6" t="s">
        <v>470</v>
      </c>
      <c r="C7" s="7">
        <v>21.6</v>
      </c>
      <c r="D7" s="7">
        <v>21.8</v>
      </c>
      <c r="E7" s="7">
        <v>30.3</v>
      </c>
      <c r="F7" s="7">
        <v>31</v>
      </c>
      <c r="G7" s="8">
        <v>33.697068076205802</v>
      </c>
      <c r="H7" s="8">
        <v>38.073822439662798</v>
      </c>
      <c r="I7" s="343">
        <v>33.619831242138297</v>
      </c>
      <c r="J7" s="342">
        <v>33.720365673031203</v>
      </c>
    </row>
    <row r="8" spans="1:11">
      <c r="B8" s="6" t="s">
        <v>548</v>
      </c>
      <c r="C8" s="343">
        <v>0.68104483238726921</v>
      </c>
      <c r="D8" s="343">
        <v>0.88429404528187938</v>
      </c>
      <c r="E8" s="343">
        <v>1.1774922232147857</v>
      </c>
      <c r="F8" s="343">
        <v>1.1466566037289472</v>
      </c>
      <c r="G8" s="343">
        <v>0.8315471992159531</v>
      </c>
      <c r="H8" s="343">
        <v>0.66611036788334088</v>
      </c>
      <c r="I8" s="343">
        <v>0.64157956925797355</v>
      </c>
      <c r="J8" s="342">
        <v>0.57755298303445002</v>
      </c>
    </row>
    <row r="9" spans="1:11" ht="13.5" thickBot="1">
      <c r="B9" s="341" t="s">
        <v>471</v>
      </c>
      <c r="C9" s="340">
        <v>8.2449922991208506</v>
      </c>
      <c r="D9" s="340">
        <v>8.5445402979545193</v>
      </c>
      <c r="E9" s="340">
        <v>8.9066031104007823</v>
      </c>
      <c r="F9" s="340">
        <v>9.4018700971525391</v>
      </c>
      <c r="G9" s="340">
        <v>8.8489152021966202</v>
      </c>
      <c r="H9" s="340">
        <v>10.93924691640178</v>
      </c>
      <c r="I9" s="340">
        <v>10.351342271650037</v>
      </c>
      <c r="J9" s="339">
        <v>9.9359822255636807</v>
      </c>
    </row>
    <row r="11" spans="1:11">
      <c r="H11" s="9"/>
      <c r="I11" s="9"/>
    </row>
    <row r="12" spans="1:11">
      <c r="B12" s="2" t="s">
        <v>1345</v>
      </c>
    </row>
    <row r="29" spans="2:3">
      <c r="B29" s="10" t="s">
        <v>472</v>
      </c>
      <c r="C29" s="773"/>
    </row>
    <row r="30" spans="2:3">
      <c r="B30" s="10" t="s">
        <v>473</v>
      </c>
      <c r="C30" s="773"/>
    </row>
    <row r="32" spans="2:3">
      <c r="B32" s="211" t="s">
        <v>40</v>
      </c>
    </row>
  </sheetData>
  <phoneticPr fontId="40" type="noConversion"/>
  <hyperlinks>
    <hyperlink ref="B32" location="Мазмұны!B24" display="мазмұнға"/>
  </hyperlinks>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9"/>
  </sheetPr>
  <dimension ref="A1:AB63"/>
  <sheetViews>
    <sheetView topLeftCell="I1" workbookViewId="0">
      <selection activeCell="K26" sqref="K26"/>
    </sheetView>
  </sheetViews>
  <sheetFormatPr defaultRowHeight="12.75"/>
  <cols>
    <col min="1" max="1" width="9.140625" style="26"/>
    <col min="2" max="2" width="18" style="26" customWidth="1"/>
    <col min="3" max="26" width="12.5703125" style="26" customWidth="1"/>
    <col min="27" max="28" width="9.140625" style="26"/>
  </cols>
  <sheetData>
    <row r="1" spans="1:27">
      <c r="R1" s="80"/>
      <c r="S1" s="80"/>
      <c r="T1" s="80"/>
      <c r="U1" s="80"/>
      <c r="V1" s="80"/>
      <c r="W1" s="80"/>
      <c r="X1" s="80"/>
      <c r="Y1" s="80"/>
      <c r="Z1" s="80"/>
      <c r="AA1" s="80"/>
    </row>
    <row r="2" spans="1:27">
      <c r="A2" s="1" t="s">
        <v>161</v>
      </c>
      <c r="B2" s="2" t="s">
        <v>1356</v>
      </c>
      <c r="K2" s="2" t="s">
        <v>1356</v>
      </c>
      <c r="R2" s="80"/>
      <c r="S2" s="80"/>
      <c r="T2" s="80"/>
      <c r="U2" s="80"/>
      <c r="V2" s="80"/>
      <c r="W2" s="80"/>
      <c r="X2" s="80"/>
      <c r="Y2" s="80"/>
      <c r="Z2" s="80"/>
      <c r="AA2" s="80"/>
    </row>
    <row r="3" spans="1:27">
      <c r="A3" s="1"/>
      <c r="B3" s="2"/>
      <c r="K3" s="2"/>
      <c r="R3" s="80"/>
      <c r="S3" s="80"/>
      <c r="T3" s="80"/>
      <c r="U3" s="80"/>
      <c r="V3" s="80"/>
      <c r="W3" s="80"/>
      <c r="X3" s="80"/>
      <c r="Y3" s="80"/>
      <c r="Z3" s="80"/>
      <c r="AA3" s="80"/>
    </row>
    <row r="4" spans="1:27" ht="38.25">
      <c r="B4" s="54"/>
      <c r="C4" s="54"/>
      <c r="D4" s="270" t="s">
        <v>162</v>
      </c>
      <c r="E4" s="270" t="s">
        <v>163</v>
      </c>
      <c r="F4" s="270" t="s">
        <v>164</v>
      </c>
      <c r="G4" s="270" t="s">
        <v>176</v>
      </c>
      <c r="H4" s="270" t="s">
        <v>539</v>
      </c>
      <c r="I4" s="270" t="s">
        <v>474</v>
      </c>
      <c r="R4" s="80"/>
      <c r="S4" s="80"/>
      <c r="T4" s="80"/>
      <c r="U4" s="80"/>
      <c r="V4" s="80"/>
      <c r="W4" s="80"/>
      <c r="X4" s="80"/>
      <c r="Y4" s="80"/>
      <c r="Z4" s="80"/>
      <c r="AA4" s="80"/>
    </row>
    <row r="5" spans="1:27">
      <c r="B5" s="1088" t="s">
        <v>549</v>
      </c>
      <c r="C5" s="73">
        <v>39539</v>
      </c>
      <c r="D5" s="84">
        <v>0.16880071245463607</v>
      </c>
      <c r="E5" s="84">
        <v>7.4896522447591207E-2</v>
      </c>
      <c r="F5" s="84">
        <v>0.15916249922075945</v>
      </c>
      <c r="G5" s="84">
        <v>0.27397360895862211</v>
      </c>
      <c r="H5" s="84">
        <v>0.11425816522344809</v>
      </c>
      <c r="I5" s="84">
        <v>5.70932450060012E-2</v>
      </c>
      <c r="R5" s="80"/>
      <c r="S5" s="80"/>
      <c r="T5" s="80"/>
      <c r="U5" s="80"/>
      <c r="V5" s="80"/>
      <c r="W5" s="80"/>
      <c r="X5" s="80"/>
      <c r="Y5" s="80"/>
      <c r="Z5" s="80"/>
      <c r="AA5" s="80"/>
    </row>
    <row r="6" spans="1:27">
      <c r="B6" s="1089"/>
      <c r="C6" s="73">
        <v>39630</v>
      </c>
      <c r="D6" s="84">
        <v>0.17957828843454052</v>
      </c>
      <c r="E6" s="84">
        <v>7.8652098277980961E-2</v>
      </c>
      <c r="F6" s="84">
        <v>0.1600663779711381</v>
      </c>
      <c r="G6" s="84">
        <v>0.25515436593919305</v>
      </c>
      <c r="H6" s="84">
        <v>0.117506067455629</v>
      </c>
      <c r="I6" s="84">
        <v>6.790283824827098E-2</v>
      </c>
    </row>
    <row r="7" spans="1:27">
      <c r="B7" s="1089"/>
      <c r="C7" s="73">
        <v>39722</v>
      </c>
      <c r="D7" s="84">
        <v>0.16166894840229712</v>
      </c>
      <c r="E7" s="84">
        <v>7.6258327138231885E-2</v>
      </c>
      <c r="F7" s="84">
        <v>0.20174560698793181</v>
      </c>
      <c r="G7" s="84">
        <v>0.22647008263135926</v>
      </c>
      <c r="H7" s="84">
        <v>0.11716939025454524</v>
      </c>
      <c r="I7" s="84">
        <v>6.3936096739031709E-2</v>
      </c>
    </row>
    <row r="8" spans="1:27">
      <c r="B8" s="1089"/>
      <c r="C8" s="73">
        <v>39814</v>
      </c>
      <c r="D8" s="84">
        <v>0.14326216209061524</v>
      </c>
      <c r="E8" s="84">
        <v>8.2968020839724363E-2</v>
      </c>
      <c r="F8" s="84">
        <v>0.22118431475882325</v>
      </c>
      <c r="G8" s="84">
        <v>0.22268151037866896</v>
      </c>
      <c r="H8" s="84">
        <v>0.17555248166342122</v>
      </c>
      <c r="I8" s="84">
        <v>6.1428398530847736E-2</v>
      </c>
    </row>
    <row r="9" spans="1:27">
      <c r="B9" s="1089"/>
      <c r="C9" s="73">
        <v>39904</v>
      </c>
      <c r="D9" s="84">
        <v>0.14132110208342005</v>
      </c>
      <c r="E9" s="84">
        <v>9.1005490202690248E-2</v>
      </c>
      <c r="F9" s="84">
        <v>0.19173172198157074</v>
      </c>
      <c r="G9" s="84">
        <v>0.21165774900403087</v>
      </c>
      <c r="H9" s="84">
        <v>0.25336326979808133</v>
      </c>
      <c r="I9" s="84">
        <v>6.6711096830590733E-2</v>
      </c>
    </row>
    <row r="10" spans="1:27">
      <c r="B10" s="1089"/>
      <c r="C10" s="73">
        <v>39995</v>
      </c>
      <c r="D10" s="84">
        <v>0.16387431097101832</v>
      </c>
      <c r="E10" s="84">
        <v>8.5265046213828508E-2</v>
      </c>
      <c r="F10" s="84">
        <v>0.19798461734764522</v>
      </c>
      <c r="G10" s="84">
        <v>0.24392414341277288</v>
      </c>
      <c r="H10" s="84">
        <v>0.27952921467539943</v>
      </c>
      <c r="I10" s="84">
        <v>7.0851697528980517E-2</v>
      </c>
    </row>
    <row r="11" spans="1:27">
      <c r="B11" s="1089"/>
      <c r="C11" s="73">
        <v>40087</v>
      </c>
      <c r="D11" s="84">
        <v>0.1570599594253704</v>
      </c>
      <c r="E11" s="84">
        <v>8.9940593493684814E-2</v>
      </c>
      <c r="F11" s="84">
        <v>0.19811036837952195</v>
      </c>
      <c r="G11" s="84">
        <v>0.23610450990663734</v>
      </c>
      <c r="H11" s="84">
        <v>0.27237863495164694</v>
      </c>
      <c r="I11" s="84">
        <v>5.4387165471577105E-2</v>
      </c>
    </row>
    <row r="12" spans="1:27">
      <c r="B12" s="1089"/>
      <c r="C12" s="73">
        <v>40179</v>
      </c>
      <c r="D12" s="84">
        <v>0.13879076563171464</v>
      </c>
      <c r="E12" s="84">
        <v>7.8329445752613705E-2</v>
      </c>
      <c r="F12" s="84">
        <v>0.19048859495976173</v>
      </c>
      <c r="G12" s="84">
        <v>0.19868191100954549</v>
      </c>
      <c r="H12" s="84">
        <v>0.24815973483081194</v>
      </c>
      <c r="I12" s="84">
        <v>8.437328145506888E-2</v>
      </c>
    </row>
    <row r="13" spans="1:27">
      <c r="B13" s="1089"/>
      <c r="C13" s="73">
        <v>40269</v>
      </c>
      <c r="D13" s="84">
        <v>0.14033225407102057</v>
      </c>
      <c r="E13" s="84">
        <v>8.0530729817301694E-2</v>
      </c>
      <c r="F13" s="84">
        <v>0.20315924875777139</v>
      </c>
      <c r="G13" s="84">
        <v>0.20699813216183774</v>
      </c>
      <c r="H13" s="84">
        <v>0.25043415638671435</v>
      </c>
      <c r="I13" s="84">
        <v>4.5284446116641203E-2</v>
      </c>
    </row>
    <row r="14" spans="1:27">
      <c r="B14" s="1089"/>
      <c r="C14" s="73">
        <v>40360</v>
      </c>
      <c r="D14" s="84">
        <v>0.13984532549567324</v>
      </c>
      <c r="E14" s="84">
        <v>8.5062463619038117E-2</v>
      </c>
      <c r="F14" s="84">
        <v>0.18817412052968827</v>
      </c>
      <c r="G14" s="84">
        <v>0.18553447599034312</v>
      </c>
      <c r="H14" s="84">
        <v>0.25826593982722895</v>
      </c>
      <c r="I14" s="84">
        <v>4.7102520741674196E-2</v>
      </c>
    </row>
    <row r="15" spans="1:27">
      <c r="B15" s="1089"/>
      <c r="C15" s="73">
        <v>40452</v>
      </c>
      <c r="D15" s="84">
        <v>0.15025340765298892</v>
      </c>
      <c r="E15" s="84">
        <v>9.3906451170684996E-2</v>
      </c>
      <c r="F15" s="84">
        <v>0.18101229082459894</v>
      </c>
      <c r="G15" s="84">
        <v>0.1814171253797143</v>
      </c>
      <c r="H15" s="84">
        <v>0.24777574089141885</v>
      </c>
      <c r="I15" s="84">
        <v>6.5632233795667988E-2</v>
      </c>
    </row>
    <row r="16" spans="1:27">
      <c r="B16" s="1089"/>
      <c r="C16" s="73">
        <v>40544</v>
      </c>
      <c r="D16" s="84">
        <v>0.16424300293168159</v>
      </c>
      <c r="E16" s="84">
        <v>9.0264445571446417E-2</v>
      </c>
      <c r="F16" s="84">
        <v>0.18698604985003642</v>
      </c>
      <c r="G16" s="84">
        <v>0.17555898345532234</v>
      </c>
      <c r="H16" s="84">
        <v>0.25252566982782643</v>
      </c>
      <c r="I16" s="84">
        <v>4.717694574229158E-2</v>
      </c>
    </row>
    <row r="17" spans="2:11">
      <c r="B17" s="1089"/>
      <c r="C17" s="73">
        <v>40634</v>
      </c>
      <c r="D17" s="84">
        <v>0.16170602673765533</v>
      </c>
      <c r="E17" s="84">
        <v>8.7059027771121233E-2</v>
      </c>
      <c r="F17" s="84">
        <v>0.20764899747898971</v>
      </c>
      <c r="G17" s="84">
        <v>0.16721046479604945</v>
      </c>
      <c r="H17" s="84">
        <v>0.23791396538186221</v>
      </c>
      <c r="I17" s="84">
        <v>3.8468612694520038E-2</v>
      </c>
    </row>
    <row r="18" spans="2:11">
      <c r="B18" s="1089"/>
      <c r="C18" s="73">
        <v>40725</v>
      </c>
      <c r="D18" s="84">
        <v>0.15941501930600224</v>
      </c>
      <c r="E18" s="84">
        <v>8.5772834064226394E-2</v>
      </c>
      <c r="F18" s="84">
        <v>0.1911750275750847</v>
      </c>
      <c r="G18" s="84">
        <v>0.16942841015796734</v>
      </c>
      <c r="H18" s="84">
        <v>0.23477411895575567</v>
      </c>
      <c r="I18" s="84">
        <v>3.428819529577453E-2</v>
      </c>
    </row>
    <row r="19" spans="2:11">
      <c r="B19" s="1090"/>
      <c r="C19" s="73">
        <v>40817</v>
      </c>
      <c r="D19" s="84">
        <v>0.17525989003560319</v>
      </c>
      <c r="E19" s="84">
        <v>7.8620228091587918E-2</v>
      </c>
      <c r="F19" s="84">
        <v>0.17790678965768267</v>
      </c>
      <c r="G19" s="84">
        <v>0.16404103016938834</v>
      </c>
      <c r="H19" s="84">
        <v>0.23992604248741498</v>
      </c>
      <c r="I19" s="84">
        <v>4.5461214449010461E-2</v>
      </c>
    </row>
    <row r="20" spans="2:11">
      <c r="B20" s="1091"/>
      <c r="C20" s="1092"/>
      <c r="D20" s="1092"/>
      <c r="E20" s="1092"/>
      <c r="F20" s="1092"/>
      <c r="G20" s="1092"/>
      <c r="H20" s="1092"/>
      <c r="I20" s="1093"/>
    </row>
    <row r="21" spans="2:11">
      <c r="B21" s="1088" t="s">
        <v>550</v>
      </c>
      <c r="C21" s="73">
        <v>39539</v>
      </c>
      <c r="D21" s="84">
        <v>0.27539514638868873</v>
      </c>
      <c r="E21" s="84">
        <v>0.1769806326330424</v>
      </c>
      <c r="F21" s="84">
        <v>0.17554643401368822</v>
      </c>
      <c r="G21" s="84">
        <v>0.33823769316966373</v>
      </c>
      <c r="H21" s="84">
        <v>0.26296116729504992</v>
      </c>
      <c r="I21" s="84">
        <v>6.6305151881459579E-2</v>
      </c>
    </row>
    <row r="22" spans="2:11">
      <c r="B22" s="1089"/>
      <c r="C22" s="73">
        <v>39630</v>
      </c>
      <c r="D22" s="84">
        <v>0.27282587813523324</v>
      </c>
      <c r="E22" s="84">
        <v>0.18344560416955849</v>
      </c>
      <c r="F22" s="84">
        <v>0.18017774744732773</v>
      </c>
      <c r="G22" s="84">
        <v>0.31995810040571082</v>
      </c>
      <c r="H22" s="84">
        <v>0.27856304466176329</v>
      </c>
      <c r="I22" s="84">
        <v>7.9714026452587489E-2</v>
      </c>
    </row>
    <row r="23" spans="2:11" ht="18" customHeight="1">
      <c r="B23" s="1089"/>
      <c r="C23" s="73">
        <v>39722</v>
      </c>
      <c r="D23" s="84">
        <v>0.21654470480031243</v>
      </c>
      <c r="E23" s="84">
        <v>0.1780746797349349</v>
      </c>
      <c r="F23" s="84">
        <v>0.22629855677155408</v>
      </c>
      <c r="G23" s="84">
        <v>0.28517180692490063</v>
      </c>
      <c r="H23" s="84">
        <v>0.25744612408257789</v>
      </c>
      <c r="I23" s="84">
        <v>7.4944906638100439E-2</v>
      </c>
    </row>
    <row r="24" spans="2:11">
      <c r="B24" s="1089"/>
      <c r="C24" s="73">
        <v>39814</v>
      </c>
      <c r="D24" s="84">
        <v>0.22244687775503799</v>
      </c>
      <c r="E24" s="84">
        <v>0.19031762053438109</v>
      </c>
      <c r="F24" s="84">
        <v>0.24610080353067096</v>
      </c>
      <c r="G24" s="84">
        <v>0.28052644029876561</v>
      </c>
      <c r="H24" s="84">
        <v>0.37020027687911</v>
      </c>
      <c r="I24" s="84">
        <v>7.0582090609114329E-2</v>
      </c>
      <c r="K24" s="10" t="s">
        <v>168</v>
      </c>
    </row>
    <row r="25" spans="2:11">
      <c r="B25" s="1089"/>
      <c r="C25" s="73">
        <v>39904</v>
      </c>
      <c r="D25" s="84">
        <v>0.21884238628961172</v>
      </c>
      <c r="E25" s="84">
        <v>0.20532024906675708</v>
      </c>
      <c r="F25" s="84">
        <v>0.21382538980424612</v>
      </c>
      <c r="G25" s="84">
        <v>0.27124389520489817</v>
      </c>
      <c r="H25" s="84">
        <v>0.4138165963283143</v>
      </c>
      <c r="I25" s="84">
        <v>7.7023336277381657E-2</v>
      </c>
    </row>
    <row r="26" spans="2:11">
      <c r="B26" s="1089"/>
      <c r="C26" s="73">
        <v>39995</v>
      </c>
      <c r="D26" s="84">
        <v>0.22575616379517616</v>
      </c>
      <c r="E26" s="84">
        <v>0.18665649032438678</v>
      </c>
      <c r="F26" s="84">
        <v>0.1998130699033932</v>
      </c>
      <c r="G26" s="84">
        <v>0.29189205048345851</v>
      </c>
      <c r="H26" s="84">
        <v>0.47103303945959085</v>
      </c>
      <c r="I26" s="84">
        <v>7.1373356984325273E-2</v>
      </c>
      <c r="K26" s="211" t="s">
        <v>40</v>
      </c>
    </row>
    <row r="27" spans="2:11">
      <c r="B27" s="1089"/>
      <c r="C27" s="73">
        <v>40087</v>
      </c>
      <c r="D27" s="84">
        <v>0.22108703924783507</v>
      </c>
      <c r="E27" s="84">
        <v>0.19409390470092361</v>
      </c>
      <c r="F27" s="84">
        <v>0.20288198945720579</v>
      </c>
      <c r="G27" s="84">
        <v>0.31152972743075075</v>
      </c>
      <c r="H27" s="84">
        <v>0.47731993303856368</v>
      </c>
      <c r="I27" s="84">
        <v>5.6117812033468523E-2</v>
      </c>
    </row>
    <row r="28" spans="2:11">
      <c r="B28" s="1089"/>
      <c r="C28" s="73">
        <v>40179</v>
      </c>
      <c r="D28" s="84">
        <v>0.20435726599246395</v>
      </c>
      <c r="E28" s="84">
        <v>0.17006597439472484</v>
      </c>
      <c r="F28" s="84">
        <v>0.21009861239839081</v>
      </c>
      <c r="G28" s="84">
        <v>0.25467374842775387</v>
      </c>
      <c r="H28" s="84">
        <v>0.45566981704694992</v>
      </c>
      <c r="I28" s="84">
        <v>9.2266248185975716E-2</v>
      </c>
    </row>
    <row r="29" spans="2:11">
      <c r="B29" s="1089"/>
      <c r="C29" s="73">
        <v>40269</v>
      </c>
      <c r="D29" s="84">
        <v>0.19895071559616948</v>
      </c>
      <c r="E29" s="84">
        <v>0.18107354950368462</v>
      </c>
      <c r="F29" s="84">
        <v>0.2308772502377201</v>
      </c>
      <c r="G29" s="84">
        <v>0.25633844009782292</v>
      </c>
      <c r="H29" s="84">
        <v>0.47480994429601842</v>
      </c>
      <c r="I29" s="84">
        <v>5.016472169322099E-2</v>
      </c>
    </row>
    <row r="30" spans="2:11">
      <c r="B30" s="1089"/>
      <c r="C30" s="73">
        <v>40360</v>
      </c>
      <c r="D30" s="84">
        <v>0.19353466166051367</v>
      </c>
      <c r="E30" s="84">
        <v>0.19016233447810221</v>
      </c>
      <c r="F30" s="84">
        <v>0.21156352959628572</v>
      </c>
      <c r="G30" s="84">
        <v>0.25547306824611288</v>
      </c>
      <c r="H30" s="84">
        <v>0.48761180639004581</v>
      </c>
      <c r="I30" s="84">
        <v>5.2712825515291467E-2</v>
      </c>
    </row>
    <row r="31" spans="2:11">
      <c r="B31" s="1089"/>
      <c r="C31" s="73">
        <v>40452</v>
      </c>
      <c r="D31" s="84">
        <v>0.21033500753024037</v>
      </c>
      <c r="E31" s="84">
        <v>0.21123669344674406</v>
      </c>
      <c r="F31" s="84">
        <v>0.21214356587570096</v>
      </c>
      <c r="G31" s="84">
        <v>0.25229241299350968</v>
      </c>
      <c r="H31" s="84">
        <v>0.47158575011188525</v>
      </c>
      <c r="I31" s="84">
        <v>7.2807818792343021E-2</v>
      </c>
    </row>
    <row r="32" spans="2:11">
      <c r="B32" s="1089"/>
      <c r="C32" s="73">
        <v>40544</v>
      </c>
      <c r="D32" s="84">
        <v>0.23154615568226825</v>
      </c>
      <c r="E32" s="84">
        <v>0.20468791870122682</v>
      </c>
      <c r="F32" s="84">
        <v>0.22150101496212224</v>
      </c>
      <c r="G32" s="84">
        <v>0.29067249879360679</v>
      </c>
      <c r="H32" s="84">
        <v>0.46829083818609712</v>
      </c>
      <c r="I32" s="84">
        <v>5.2584760556062704E-2</v>
      </c>
    </row>
    <row r="33" spans="2:17">
      <c r="B33" s="1089"/>
      <c r="C33" s="73">
        <v>40634</v>
      </c>
      <c r="D33" s="84">
        <v>0.22536820019507103</v>
      </c>
      <c r="E33" s="84">
        <v>0.19607290939598845</v>
      </c>
      <c r="F33" s="84">
        <v>0.25115336217060485</v>
      </c>
      <c r="G33" s="84">
        <v>0.25526032726700154</v>
      </c>
      <c r="H33" s="84">
        <v>0.44042645762116533</v>
      </c>
      <c r="I33" s="84">
        <v>4.2251042448909357E-2</v>
      </c>
    </row>
    <row r="34" spans="2:17">
      <c r="B34" s="1089"/>
      <c r="C34" s="73">
        <v>40725</v>
      </c>
      <c r="D34" s="84">
        <v>0.21357232351858543</v>
      </c>
      <c r="E34" s="84">
        <v>0.19203303798199881</v>
      </c>
      <c r="F34" s="84">
        <v>0.24174001334154047</v>
      </c>
      <c r="G34" s="84">
        <v>0.24432452801029333</v>
      </c>
      <c r="H34" s="84">
        <v>0.43422060830922576</v>
      </c>
      <c r="I34" s="84">
        <v>3.7376320157360692E-2</v>
      </c>
    </row>
    <row r="35" spans="2:17">
      <c r="B35" s="1090"/>
      <c r="C35" s="73">
        <v>40817</v>
      </c>
      <c r="D35" s="84">
        <v>0.23588256418154802</v>
      </c>
      <c r="E35" s="84">
        <v>0.17846558561583861</v>
      </c>
      <c r="F35" s="84">
        <v>0.23817089435698635</v>
      </c>
      <c r="G35" s="84">
        <v>0.24385566067602563</v>
      </c>
      <c r="H35" s="84">
        <v>0.44604303179169846</v>
      </c>
      <c r="I35" s="84">
        <v>5.0006025513764631E-2</v>
      </c>
    </row>
    <row r="36" spans="2:17" ht="13.5">
      <c r="B36" s="350"/>
      <c r="C36" s="349"/>
      <c r="D36" s="348"/>
      <c r="E36" s="348"/>
      <c r="F36" s="348"/>
      <c r="G36" s="348"/>
      <c r="H36" s="348"/>
      <c r="I36" s="348"/>
    </row>
    <row r="37" spans="2:17" ht="13.5">
      <c r="B37" s="347" t="s">
        <v>475</v>
      </c>
      <c r="C37" s="82">
        <v>39539</v>
      </c>
      <c r="D37" s="346" t="s">
        <v>1296</v>
      </c>
      <c r="E37" s="346" t="s">
        <v>1297</v>
      </c>
      <c r="F37" s="346" t="s">
        <v>1291</v>
      </c>
      <c r="G37" s="346" t="s">
        <v>1298</v>
      </c>
      <c r="H37" s="346" t="s">
        <v>1299</v>
      </c>
      <c r="I37" s="346" t="s">
        <v>1300</v>
      </c>
      <c r="J37" s="96" t="s">
        <v>1292</v>
      </c>
      <c r="K37" s="96" t="s">
        <v>1293</v>
      </c>
      <c r="L37" s="96" t="s">
        <v>1294</v>
      </c>
      <c r="M37" s="96" t="s">
        <v>1295</v>
      </c>
      <c r="N37" s="96" t="s">
        <v>728</v>
      </c>
      <c r="O37" s="96" t="s">
        <v>729</v>
      </c>
      <c r="P37" s="96" t="s">
        <v>730</v>
      </c>
      <c r="Q37" s="96" t="s">
        <v>731</v>
      </c>
    </row>
    <row r="38" spans="2:17" ht="38.25">
      <c r="B38" s="270" t="s">
        <v>476</v>
      </c>
      <c r="C38" s="345">
        <v>0.20968193322051731</v>
      </c>
      <c r="D38" s="345">
        <v>0.19312981472578886</v>
      </c>
      <c r="E38" s="345">
        <v>0.17494544823402286</v>
      </c>
      <c r="F38" s="345">
        <v>0.16816283580288605</v>
      </c>
      <c r="G38" s="345">
        <v>0.17869820760622893</v>
      </c>
      <c r="H38" s="345">
        <v>0.17462407087063286</v>
      </c>
      <c r="I38" s="345">
        <v>0.17231712744866887</v>
      </c>
      <c r="J38" s="345">
        <v>0.15151579497233275</v>
      </c>
      <c r="K38" s="345">
        <v>0.13628095407296584</v>
      </c>
      <c r="L38" s="345">
        <v>0.12475133302844191</v>
      </c>
      <c r="M38" s="345">
        <v>0.12125394085591651</v>
      </c>
      <c r="N38" s="345">
        <v>0.1117681809722445</v>
      </c>
      <c r="O38" s="345">
        <v>0.10613083802671652</v>
      </c>
      <c r="P38" s="345">
        <v>0.10444782795580003</v>
      </c>
      <c r="Q38" s="345">
        <v>0.1052737905340265</v>
      </c>
    </row>
    <row r="39" spans="2:17" ht="63.75">
      <c r="B39" s="270" t="s">
        <v>477</v>
      </c>
      <c r="C39" s="345">
        <v>0.12599261161276826</v>
      </c>
      <c r="D39" s="345">
        <v>0.12956719847440795</v>
      </c>
      <c r="E39" s="345">
        <v>0.13045251663845917</v>
      </c>
      <c r="F39" s="345">
        <v>0.13092876138642554</v>
      </c>
      <c r="G39" s="345">
        <v>0.14136014660074775</v>
      </c>
      <c r="H39" s="345">
        <v>0.13566010664192041</v>
      </c>
      <c r="I39" s="345">
        <v>0.13536513005178938</v>
      </c>
      <c r="J39" s="345">
        <v>0.12852459414783504</v>
      </c>
      <c r="K39" s="345">
        <v>0.11171790912076224</v>
      </c>
      <c r="L39" s="345">
        <v>0.11324290055043892</v>
      </c>
      <c r="M39" s="345">
        <v>0.10988538043154343</v>
      </c>
      <c r="N39" s="345">
        <v>0.10874544734575417</v>
      </c>
      <c r="O39" s="345">
        <v>0.10712225067203174</v>
      </c>
      <c r="P39" s="345">
        <v>0.10644743662131634</v>
      </c>
      <c r="Q39" s="345">
        <v>9.8780884844407252E-2</v>
      </c>
    </row>
    <row r="60" spans="2:5">
      <c r="E60" s="76"/>
    </row>
    <row r="63" spans="2:5">
      <c r="B63" s="344"/>
    </row>
  </sheetData>
  <mergeCells count="3">
    <mergeCell ref="B5:B19"/>
    <mergeCell ref="B21:B35"/>
    <mergeCell ref="B20:I20"/>
  </mergeCells>
  <phoneticPr fontId="40" type="noConversion"/>
  <hyperlinks>
    <hyperlink ref="K26" location="Мазмұны!B25" display="мазмұнға"/>
  </hyperlinks>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9"/>
  </sheetPr>
  <dimension ref="A2:G37"/>
  <sheetViews>
    <sheetView topLeftCell="A16" workbookViewId="0">
      <selection activeCell="B37" sqref="B37"/>
    </sheetView>
  </sheetViews>
  <sheetFormatPr defaultRowHeight="12.75"/>
  <cols>
    <col min="1" max="1" width="8.85546875" style="30" bestFit="1" customWidth="1"/>
    <col min="2" max="2" width="24.5703125" style="30" customWidth="1"/>
    <col min="3" max="6" width="10.42578125" style="30" bestFit="1" customWidth="1"/>
  </cols>
  <sheetData>
    <row r="2" spans="1:7">
      <c r="A2" s="1" t="s">
        <v>161</v>
      </c>
      <c r="B2" s="29" t="s">
        <v>478</v>
      </c>
      <c r="C2" s="774"/>
      <c r="D2" s="774"/>
      <c r="E2" s="774"/>
      <c r="F2" s="774"/>
      <c r="G2" s="26"/>
    </row>
    <row r="3" spans="1:7">
      <c r="A3" s="1"/>
      <c r="B3" s="29"/>
      <c r="C3" s="774"/>
      <c r="D3" s="774"/>
      <c r="E3" s="774"/>
      <c r="F3" s="774"/>
      <c r="G3" s="26"/>
    </row>
    <row r="4" spans="1:7">
      <c r="A4" s="774"/>
      <c r="B4" s="32"/>
      <c r="C4" s="33">
        <v>2008</v>
      </c>
      <c r="D4" s="33">
        <v>2009</v>
      </c>
      <c r="E4" s="33">
        <v>2010</v>
      </c>
      <c r="F4" s="33" t="s">
        <v>726</v>
      </c>
      <c r="G4" s="26"/>
    </row>
    <row r="5" spans="1:7" ht="63.75">
      <c r="A5" s="774"/>
      <c r="B5" s="775" t="s">
        <v>480</v>
      </c>
      <c r="C5" s="776">
        <v>0.15231593645330416</v>
      </c>
      <c r="D5" s="776">
        <v>0.22741857700937609</v>
      </c>
      <c r="E5" s="776">
        <v>0.23433819961473151</v>
      </c>
      <c r="F5" s="776">
        <v>0.26500877045791238</v>
      </c>
      <c r="G5" s="26"/>
    </row>
    <row r="6" spans="1:7" ht="38.25">
      <c r="A6" s="774"/>
      <c r="B6" s="35" t="s">
        <v>481</v>
      </c>
      <c r="C6" s="776">
        <v>1.0080695312535481</v>
      </c>
      <c r="D6" s="776">
        <v>1.2259171341567812</v>
      </c>
      <c r="E6" s="776">
        <v>1.1220552918515203</v>
      </c>
      <c r="F6" s="776">
        <v>1.1721499240016746</v>
      </c>
      <c r="G6" s="26"/>
    </row>
    <row r="7" spans="1:7" ht="25.5">
      <c r="A7" s="774"/>
      <c r="B7" s="35" t="s">
        <v>482</v>
      </c>
      <c r="C7" s="776">
        <v>1.0064311545211133</v>
      </c>
      <c r="D7" s="776">
        <v>1.0075700100199281</v>
      </c>
      <c r="E7" s="776">
        <v>0.72990603177955404</v>
      </c>
      <c r="F7" s="777">
        <v>1.1799010725078589</v>
      </c>
      <c r="G7" s="26"/>
    </row>
    <row r="8" spans="1:7" ht="25.5">
      <c r="A8" s="774"/>
      <c r="B8" s="775" t="s">
        <v>483</v>
      </c>
      <c r="C8" s="776">
        <v>1.0174599534842039</v>
      </c>
      <c r="D8" s="776">
        <v>1.0402155150317351</v>
      </c>
      <c r="E8" s="778">
        <v>1.0166487523187779</v>
      </c>
      <c r="F8" s="778">
        <v>1.0113996049647391</v>
      </c>
      <c r="G8" s="26"/>
    </row>
    <row r="9" spans="1:7">
      <c r="A9" s="774"/>
      <c r="B9" s="775" t="s">
        <v>484</v>
      </c>
      <c r="C9" s="776">
        <v>1.7415980594419915</v>
      </c>
      <c r="D9" s="776">
        <v>0.87385144028712103</v>
      </c>
      <c r="E9" s="778">
        <v>1.0972846142050314</v>
      </c>
      <c r="F9" s="778">
        <v>1.3728012491932442</v>
      </c>
      <c r="G9" s="26"/>
    </row>
    <row r="10" spans="1:7">
      <c r="A10" s="774"/>
      <c r="B10" s="774"/>
      <c r="C10" s="774"/>
      <c r="D10" s="774"/>
      <c r="E10" s="774"/>
      <c r="F10" s="774"/>
      <c r="G10" s="26"/>
    </row>
    <row r="11" spans="1:7">
      <c r="A11" s="774"/>
      <c r="B11" s="774"/>
      <c r="C11" s="774"/>
      <c r="D11" s="774"/>
      <c r="E11" s="774"/>
      <c r="F11" s="774"/>
      <c r="G11" s="26"/>
    </row>
    <row r="12" spans="1:7">
      <c r="A12" s="774"/>
      <c r="B12" s="29" t="s">
        <v>478</v>
      </c>
      <c r="C12" s="774"/>
      <c r="D12" s="774"/>
      <c r="E12" s="774"/>
      <c r="F12" s="774"/>
      <c r="G12" s="26"/>
    </row>
    <row r="13" spans="1:7">
      <c r="A13" s="774"/>
      <c r="B13" s="774"/>
      <c r="C13" s="774"/>
      <c r="D13" s="774"/>
      <c r="E13" s="774"/>
      <c r="F13" s="774"/>
      <c r="G13" s="26"/>
    </row>
    <row r="35" spans="2:2">
      <c r="B35" s="57" t="s">
        <v>479</v>
      </c>
    </row>
    <row r="37" spans="2:2">
      <c r="B37" s="211" t="s">
        <v>40</v>
      </c>
    </row>
  </sheetData>
  <phoneticPr fontId="40" type="noConversion"/>
  <hyperlinks>
    <hyperlink ref="B37" location="Мазмұны!B26" display="мазмұнға"/>
  </hyperlinks>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9"/>
  </sheetPr>
  <dimension ref="A1:J30"/>
  <sheetViews>
    <sheetView workbookViewId="0">
      <selection activeCell="B30" sqref="B30"/>
    </sheetView>
  </sheetViews>
  <sheetFormatPr defaultRowHeight="12.75"/>
  <cols>
    <col min="1" max="1" width="8.85546875" style="30" bestFit="1" customWidth="1"/>
    <col min="2" max="2" width="25.5703125" style="30" customWidth="1"/>
    <col min="3" max="6" width="10.42578125" style="30" bestFit="1" customWidth="1"/>
    <col min="7" max="7" width="10.85546875" style="30" bestFit="1" customWidth="1"/>
    <col min="8" max="10" width="8" style="30" customWidth="1"/>
  </cols>
  <sheetData>
    <row r="1" spans="1:10">
      <c r="A1" s="31"/>
      <c r="B1" s="31"/>
      <c r="C1" s="31"/>
      <c r="D1" s="31"/>
      <c r="E1" s="31"/>
      <c r="F1" s="31"/>
      <c r="G1" s="31"/>
      <c r="H1" s="31"/>
      <c r="I1" s="31"/>
      <c r="J1" s="31"/>
    </row>
    <row r="2" spans="1:10">
      <c r="A2" s="779" t="s">
        <v>161</v>
      </c>
      <c r="B2" s="780" t="s">
        <v>1357</v>
      </c>
      <c r="C2" s="31"/>
      <c r="D2" s="31"/>
      <c r="E2" s="31"/>
      <c r="F2" s="31"/>
      <c r="G2" s="31"/>
      <c r="H2" s="31"/>
      <c r="I2" s="31"/>
      <c r="J2" s="31"/>
    </row>
    <row r="3" spans="1:10">
      <c r="A3" s="779"/>
      <c r="B3" s="780"/>
      <c r="C3" s="31"/>
      <c r="D3" s="31"/>
      <c r="E3" s="31"/>
      <c r="F3" s="31"/>
      <c r="G3" s="31"/>
      <c r="H3" s="31"/>
      <c r="I3" s="31"/>
      <c r="J3" s="31"/>
    </row>
    <row r="4" spans="1:10">
      <c r="A4" s="31"/>
      <c r="B4" s="781"/>
      <c r="C4" s="782">
        <v>2008</v>
      </c>
      <c r="D4" s="782">
        <v>2009</v>
      </c>
      <c r="E4" s="782">
        <v>2010</v>
      </c>
      <c r="F4" s="782" t="s">
        <v>726</v>
      </c>
      <c r="G4" s="31"/>
      <c r="H4" s="31"/>
      <c r="I4" s="31"/>
      <c r="J4" s="31"/>
    </row>
    <row r="5" spans="1:10" ht="38.25">
      <c r="A5" s="31"/>
      <c r="B5" s="783" t="s">
        <v>481</v>
      </c>
      <c r="C5" s="784">
        <v>7.9446604012469293E-2</v>
      </c>
      <c r="D5" s="784">
        <v>0.11531342333719997</v>
      </c>
      <c r="E5" s="784">
        <v>0.12800606447557547</v>
      </c>
      <c r="F5" s="784">
        <v>0.17279644284998003</v>
      </c>
      <c r="G5" s="31"/>
      <c r="H5" s="31"/>
      <c r="I5" s="31"/>
      <c r="J5" s="31"/>
    </row>
    <row r="6" spans="1:10" ht="25.5">
      <c r="A6" s="31"/>
      <c r="B6" s="783" t="s">
        <v>482</v>
      </c>
      <c r="C6" s="784">
        <v>5.5994817632373538E-2</v>
      </c>
      <c r="D6" s="784">
        <v>0.75261865454184818</v>
      </c>
      <c r="E6" s="784">
        <v>0.64496942760245823</v>
      </c>
      <c r="F6" s="784">
        <v>0.7116157364421245</v>
      </c>
      <c r="G6" s="31"/>
      <c r="H6" s="31"/>
      <c r="I6" s="31"/>
      <c r="J6" s="31"/>
    </row>
    <row r="7" spans="1:10" ht="25.5">
      <c r="A7" s="31"/>
      <c r="B7" s="34" t="s">
        <v>483</v>
      </c>
      <c r="C7" s="784">
        <v>8.4822410960972178E-2</v>
      </c>
      <c r="D7" s="784">
        <v>0.22469480042996198</v>
      </c>
      <c r="E7" s="785">
        <v>0.27131615712528467</v>
      </c>
      <c r="F7" s="785">
        <v>0.29667281160888354</v>
      </c>
      <c r="G7" s="31"/>
      <c r="H7" s="31"/>
      <c r="I7" s="31"/>
      <c r="J7" s="31"/>
    </row>
    <row r="8" spans="1:10">
      <c r="A8" s="31"/>
      <c r="B8" s="34" t="s">
        <v>484</v>
      </c>
      <c r="C8" s="784">
        <v>4.2019243695894777E-2</v>
      </c>
      <c r="D8" s="784">
        <v>6.6061390345365761E-2</v>
      </c>
      <c r="E8" s="785">
        <v>0.20315369859950563</v>
      </c>
      <c r="F8" s="785">
        <v>0.16231026793736464</v>
      </c>
      <c r="G8" s="31"/>
      <c r="H8" s="31"/>
      <c r="I8" s="31"/>
      <c r="J8" s="31"/>
    </row>
    <row r="9" spans="1:10">
      <c r="A9" s="31"/>
      <c r="B9" s="31"/>
      <c r="C9" s="31"/>
      <c r="D9" s="31"/>
      <c r="E9" s="31"/>
      <c r="F9" s="31"/>
      <c r="G9" s="31"/>
      <c r="H9" s="31"/>
      <c r="I9" s="31"/>
      <c r="J9" s="31"/>
    </row>
    <row r="10" spans="1:10">
      <c r="A10" s="31"/>
      <c r="B10" s="31"/>
      <c r="C10" s="31"/>
      <c r="D10" s="31"/>
      <c r="E10" s="31"/>
      <c r="F10" s="31"/>
      <c r="G10" s="31"/>
      <c r="H10" s="31"/>
      <c r="I10" s="31"/>
      <c r="J10" s="31"/>
    </row>
    <row r="11" spans="1:10">
      <c r="A11" s="31"/>
      <c r="B11" s="780" t="s">
        <v>1357</v>
      </c>
      <c r="C11" s="31"/>
      <c r="D11" s="31"/>
      <c r="E11" s="31"/>
      <c r="F11" s="31"/>
      <c r="G11" s="31"/>
      <c r="H11" s="31"/>
      <c r="I11" s="31"/>
      <c r="J11" s="31"/>
    </row>
    <row r="28" spans="2:2">
      <c r="B28" s="57" t="s">
        <v>479</v>
      </c>
    </row>
    <row r="30" spans="2:2">
      <c r="B30" s="211" t="s">
        <v>40</v>
      </c>
    </row>
  </sheetData>
  <phoneticPr fontId="40" type="noConversion"/>
  <hyperlinks>
    <hyperlink ref="B30" location="Мазмұны!B27" display="мазмұнға"/>
  </hyperlinks>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9"/>
  </sheetPr>
  <dimension ref="A1:Q74"/>
  <sheetViews>
    <sheetView topLeftCell="F37" workbookViewId="0">
      <selection activeCell="B74" sqref="B74"/>
    </sheetView>
  </sheetViews>
  <sheetFormatPr defaultRowHeight="12.75"/>
  <cols>
    <col min="1" max="1" width="8.5703125" style="26" customWidth="1"/>
    <col min="2" max="2" width="39.5703125" style="26" customWidth="1"/>
    <col min="3" max="3" width="9.140625" style="26"/>
    <col min="4" max="4" width="7.85546875" style="26" customWidth="1"/>
    <col min="5" max="5" width="7.7109375" style="26" customWidth="1"/>
    <col min="6" max="6" width="7.5703125" style="26" customWidth="1"/>
    <col min="7" max="7" width="7.140625" style="26" customWidth="1"/>
    <col min="8" max="8" width="8.140625" style="26" customWidth="1"/>
    <col min="9" max="9" width="7.85546875" style="26" customWidth="1"/>
    <col min="10" max="10" width="8.5703125" style="26" customWidth="1"/>
    <col min="11" max="11" width="9.42578125" style="26" customWidth="1"/>
    <col min="12" max="17" width="9.140625" style="26"/>
  </cols>
  <sheetData>
    <row r="1" spans="1:16">
      <c r="J1" s="58"/>
      <c r="K1" s="58"/>
      <c r="L1" s="58"/>
      <c r="M1" s="58"/>
      <c r="N1" s="58"/>
      <c r="O1" s="58"/>
      <c r="P1" s="58"/>
    </row>
    <row r="2" spans="1:16">
      <c r="A2" s="26" t="s">
        <v>161</v>
      </c>
      <c r="B2" s="59" t="s">
        <v>485</v>
      </c>
      <c r="C2" s="59"/>
      <c r="D2" s="59"/>
      <c r="E2" s="59"/>
      <c r="F2" s="59"/>
      <c r="G2" s="59"/>
      <c r="H2" s="59"/>
      <c r="J2" s="58"/>
      <c r="K2" s="58"/>
      <c r="L2" s="58"/>
      <c r="M2" s="58"/>
      <c r="N2" s="58"/>
      <c r="O2" s="58"/>
      <c r="P2" s="58"/>
    </row>
    <row r="3" spans="1:16">
      <c r="B3" s="59"/>
      <c r="C3" s="59"/>
      <c r="D3" s="59"/>
      <c r="E3" s="59"/>
      <c r="F3" s="59"/>
      <c r="G3" s="59"/>
      <c r="H3" s="59"/>
      <c r="J3" s="58"/>
      <c r="K3" s="58"/>
      <c r="L3" s="58"/>
      <c r="M3" s="58"/>
      <c r="N3" s="58"/>
      <c r="O3" s="58"/>
      <c r="P3" s="58"/>
    </row>
    <row r="4" spans="1:16">
      <c r="B4" s="60" t="s">
        <v>468</v>
      </c>
      <c r="C4" s="61" t="s">
        <v>719</v>
      </c>
      <c r="D4" s="62" t="s">
        <v>720</v>
      </c>
      <c r="E4" s="62" t="s">
        <v>721</v>
      </c>
      <c r="F4" s="60" t="s">
        <v>722</v>
      </c>
      <c r="G4" s="61" t="s">
        <v>723</v>
      </c>
      <c r="H4" s="62" t="s">
        <v>724</v>
      </c>
      <c r="I4" s="62" t="s">
        <v>725</v>
      </c>
      <c r="J4" s="60" t="s">
        <v>1308</v>
      </c>
      <c r="K4" s="62" t="s">
        <v>1307</v>
      </c>
      <c r="L4" s="62" t="s">
        <v>1306</v>
      </c>
      <c r="M4" s="62" t="s">
        <v>1305</v>
      </c>
    </row>
    <row r="5" spans="1:16" ht="25.5">
      <c r="B5" s="63" t="s">
        <v>487</v>
      </c>
      <c r="C5" s="64">
        <v>8.8235294117647078E-2</v>
      </c>
      <c r="D5" s="64">
        <v>0.15151515151515149</v>
      </c>
      <c r="E5" s="65">
        <v>6.0606060606060608E-2</v>
      </c>
      <c r="F5" s="66">
        <v>0.27272727272727271</v>
      </c>
      <c r="G5" s="66">
        <v>0.48484848484848486</v>
      </c>
      <c r="H5" s="66">
        <v>0.42424242424242425</v>
      </c>
      <c r="I5" s="66">
        <v>0.39393939393939392</v>
      </c>
      <c r="J5" s="66">
        <v>0.4242424242424242</v>
      </c>
      <c r="K5" s="66">
        <v>0.5</v>
      </c>
      <c r="L5" s="66">
        <v>0.76470588235294124</v>
      </c>
      <c r="M5" s="66">
        <v>0.73529411764705888</v>
      </c>
    </row>
    <row r="6" spans="1:16">
      <c r="B6" s="67" t="s">
        <v>488</v>
      </c>
      <c r="C6" s="65">
        <v>0</v>
      </c>
      <c r="D6" s="65">
        <v>0.1818181818181818</v>
      </c>
      <c r="E6" s="65">
        <v>6.0606060606060608E-2</v>
      </c>
      <c r="F6" s="66">
        <v>0.21875</v>
      </c>
      <c r="G6" s="66">
        <v>0.38709677419354838</v>
      </c>
      <c r="H6" s="66">
        <v>0.41935483870967738</v>
      </c>
      <c r="I6" s="66">
        <v>0.38709677419354838</v>
      </c>
      <c r="J6" s="66">
        <v>0.45161290322580649</v>
      </c>
      <c r="K6" s="66">
        <v>0.45454545454545453</v>
      </c>
      <c r="L6" s="66">
        <v>0.60606060606060608</v>
      </c>
      <c r="M6" s="66">
        <v>0.5757575757575758</v>
      </c>
    </row>
    <row r="7" spans="1:16">
      <c r="B7" s="67" t="s">
        <v>489</v>
      </c>
      <c r="C7" s="65">
        <v>6.4516129032258035E-2</v>
      </c>
      <c r="D7" s="65">
        <v>6.6666666666666652E-2</v>
      </c>
      <c r="E7" s="65">
        <v>6.6666666666666652E-2</v>
      </c>
      <c r="F7" s="66">
        <v>0.19354838709677424</v>
      </c>
      <c r="G7" s="66">
        <v>0.45161290322580649</v>
      </c>
      <c r="H7" s="66">
        <v>0.45161290322580649</v>
      </c>
      <c r="I7" s="66">
        <v>0.46666666666666667</v>
      </c>
      <c r="J7" s="66">
        <v>0.40625</v>
      </c>
      <c r="K7" s="66">
        <v>0.41935483870967749</v>
      </c>
      <c r="L7" s="66">
        <v>0.80645161290322587</v>
      </c>
      <c r="M7" s="66">
        <v>0.64516129032258063</v>
      </c>
    </row>
    <row r="8" spans="1:16">
      <c r="B8" s="67" t="s">
        <v>490</v>
      </c>
      <c r="C8" s="65">
        <v>3.3333333333333326E-2</v>
      </c>
      <c r="D8" s="65">
        <v>0.27586206896551729</v>
      </c>
      <c r="E8" s="65">
        <v>6.8965517241379309E-2</v>
      </c>
      <c r="F8" s="66">
        <v>6.8965517241379323E-2</v>
      </c>
      <c r="G8" s="66">
        <v>0.33333333333333331</v>
      </c>
      <c r="H8" s="66">
        <v>0.3666666666666667</v>
      </c>
      <c r="I8" s="66">
        <v>0.25</v>
      </c>
      <c r="J8" s="66">
        <v>0.32258064516129037</v>
      </c>
      <c r="K8" s="66">
        <v>0.34482758620689652</v>
      </c>
      <c r="L8" s="66">
        <v>0.62068965517241381</v>
      </c>
      <c r="M8" s="66">
        <v>0.5</v>
      </c>
    </row>
    <row r="9" spans="1:16">
      <c r="B9" s="67" t="s">
        <v>551</v>
      </c>
      <c r="C9" s="65">
        <v>2.9411764705882359E-2</v>
      </c>
      <c r="D9" s="65">
        <v>9.0909090909090884E-2</v>
      </c>
      <c r="E9" s="65">
        <v>0.1818181818181818</v>
      </c>
      <c r="F9" s="65">
        <v>0.24242424242424243</v>
      </c>
      <c r="G9" s="65">
        <v>0.51515151515151514</v>
      </c>
      <c r="H9" s="65">
        <v>0.48484848484848486</v>
      </c>
      <c r="I9" s="65">
        <v>0.57575757575757569</v>
      </c>
      <c r="J9" s="65">
        <v>0.5757575757575758</v>
      </c>
      <c r="K9" s="65">
        <v>0.67647058823529405</v>
      </c>
      <c r="L9" s="65">
        <v>0.67647058823529416</v>
      </c>
      <c r="M9" s="65">
        <v>0.55882352941176505</v>
      </c>
    </row>
    <row r="10" spans="1:16">
      <c r="B10" s="67" t="s">
        <v>491</v>
      </c>
      <c r="C10" s="65">
        <v>-6.25E-2</v>
      </c>
      <c r="D10" s="65">
        <v>0.125</v>
      </c>
      <c r="E10" s="65">
        <v>0.125</v>
      </c>
      <c r="F10" s="65">
        <v>0.16129032258064516</v>
      </c>
      <c r="G10" s="65">
        <v>0.4375</v>
      </c>
      <c r="H10" s="65">
        <v>0.4375</v>
      </c>
      <c r="I10" s="65">
        <v>0.53125</v>
      </c>
      <c r="J10" s="65">
        <v>0.40625</v>
      </c>
      <c r="K10" s="65">
        <v>0.57575757575757569</v>
      </c>
      <c r="L10" s="65">
        <v>0.57575757575757569</v>
      </c>
      <c r="M10" s="65">
        <v>0.42424242424242425</v>
      </c>
    </row>
    <row r="11" spans="1:16">
      <c r="B11" s="67" t="s">
        <v>492</v>
      </c>
      <c r="C11" s="65">
        <v>0.22580645161290325</v>
      </c>
      <c r="D11" s="65">
        <v>0.23333333333333336</v>
      </c>
      <c r="E11" s="65">
        <v>0.26666666666666672</v>
      </c>
      <c r="F11" s="65">
        <v>0.32258064516129026</v>
      </c>
      <c r="G11" s="65">
        <v>0.4838709677419355</v>
      </c>
      <c r="H11" s="65">
        <v>0.35483870967741937</v>
      </c>
      <c r="I11" s="65">
        <v>0.58064516129032262</v>
      </c>
      <c r="J11" s="65">
        <v>0.65625</v>
      </c>
      <c r="K11" s="65">
        <v>0.70967741935483875</v>
      </c>
      <c r="L11" s="65">
        <v>0.77419354838709675</v>
      </c>
      <c r="M11" s="65">
        <v>0.67741935483870974</v>
      </c>
    </row>
    <row r="12" spans="1:16">
      <c r="B12" s="67" t="s">
        <v>493</v>
      </c>
      <c r="C12" s="65">
        <v>0.1333333333333333</v>
      </c>
      <c r="D12" s="65">
        <v>0.16666666666666666</v>
      </c>
      <c r="E12" s="65">
        <v>0.1</v>
      </c>
      <c r="F12" s="65">
        <v>0.13333333333333336</v>
      </c>
      <c r="G12" s="65">
        <v>0.4</v>
      </c>
      <c r="H12" s="65">
        <v>0.23333333333333331</v>
      </c>
      <c r="I12" s="65">
        <v>0.41379310344827586</v>
      </c>
      <c r="J12" s="65">
        <v>0.51724137931034486</v>
      </c>
      <c r="K12" s="65">
        <v>0.65517241379310354</v>
      </c>
      <c r="L12" s="65">
        <v>0.68965517241379315</v>
      </c>
      <c r="M12" s="65">
        <v>0.62068965517241381</v>
      </c>
    </row>
    <row r="13" spans="1:16">
      <c r="B13" s="68"/>
      <c r="C13" s="69"/>
      <c r="D13" s="69"/>
      <c r="E13" s="69"/>
      <c r="F13" s="69"/>
      <c r="G13" s="69"/>
      <c r="H13" s="69"/>
      <c r="I13" s="69"/>
    </row>
    <row r="14" spans="1:16">
      <c r="B14" s="68"/>
      <c r="C14" s="69"/>
      <c r="D14" s="69"/>
      <c r="E14" s="69"/>
      <c r="F14" s="69"/>
      <c r="G14" s="69"/>
      <c r="H14" s="69"/>
      <c r="I14" s="69"/>
    </row>
    <row r="15" spans="1:16">
      <c r="B15" s="59" t="s">
        <v>485</v>
      </c>
      <c r="G15" s="69"/>
      <c r="H15" s="69"/>
      <c r="I15" s="69"/>
    </row>
    <row r="16" spans="1:16">
      <c r="B16" s="68"/>
      <c r="C16" s="69"/>
      <c r="D16" s="69"/>
      <c r="E16" s="69"/>
      <c r="F16" s="69"/>
      <c r="G16" s="69"/>
      <c r="H16" s="69"/>
      <c r="I16" s="69"/>
    </row>
    <row r="17" spans="2:15">
      <c r="B17" s="68"/>
      <c r="C17" s="69"/>
      <c r="D17" s="69"/>
      <c r="E17" s="69"/>
      <c r="F17" s="69"/>
      <c r="G17" s="69"/>
      <c r="H17" s="69"/>
      <c r="I17" s="69"/>
    </row>
    <row r="18" spans="2:15">
      <c r="B18" s="68"/>
      <c r="C18" s="69"/>
      <c r="D18" s="69"/>
      <c r="E18" s="69"/>
      <c r="F18" s="69"/>
      <c r="G18" s="69"/>
      <c r="H18" s="69"/>
      <c r="I18" s="69"/>
    </row>
    <row r="19" spans="2:15">
      <c r="B19" s="68"/>
      <c r="C19" s="69"/>
      <c r="D19" s="69"/>
      <c r="E19" s="69"/>
      <c r="F19" s="69"/>
      <c r="G19" s="69"/>
      <c r="H19" s="69"/>
      <c r="I19" s="69"/>
    </row>
    <row r="20" spans="2:15">
      <c r="B20" s="68"/>
      <c r="C20" s="69"/>
      <c r="D20" s="69"/>
      <c r="E20" s="69"/>
      <c r="F20" s="69"/>
      <c r="G20" s="69"/>
      <c r="H20" s="69"/>
      <c r="I20" s="69"/>
    </row>
    <row r="21" spans="2:15">
      <c r="B21" s="68"/>
      <c r="C21" s="69"/>
      <c r="D21" s="69"/>
      <c r="E21" s="69"/>
      <c r="F21" s="69"/>
      <c r="G21" s="69"/>
      <c r="H21" s="69"/>
      <c r="I21" s="69"/>
    </row>
    <row r="22" spans="2:15">
      <c r="B22" s="68"/>
      <c r="C22" s="69"/>
      <c r="D22" s="69"/>
      <c r="E22" s="69"/>
      <c r="F22" s="69"/>
      <c r="G22" s="69"/>
      <c r="H22" s="69"/>
      <c r="I22" s="69"/>
    </row>
    <row r="23" spans="2:15">
      <c r="B23" s="68"/>
      <c r="C23" s="69"/>
      <c r="D23" s="69"/>
      <c r="E23" s="69"/>
      <c r="F23" s="69"/>
      <c r="G23" s="69"/>
      <c r="H23" s="69"/>
      <c r="I23" s="69"/>
    </row>
    <row r="24" spans="2:15">
      <c r="B24" s="68"/>
      <c r="C24" s="69"/>
      <c r="D24" s="69"/>
      <c r="E24" s="69"/>
      <c r="F24" s="69"/>
      <c r="G24" s="69"/>
      <c r="H24" s="69"/>
      <c r="I24" s="69"/>
    </row>
    <row r="25" spans="2:15">
      <c r="B25" s="68"/>
      <c r="C25" s="69"/>
      <c r="D25" s="69"/>
      <c r="E25" s="69"/>
      <c r="F25" s="69"/>
      <c r="G25" s="69"/>
      <c r="H25" s="69"/>
      <c r="I25" s="69"/>
    </row>
    <row r="26" spans="2:15">
      <c r="B26" s="68"/>
      <c r="C26" s="69"/>
      <c r="D26" s="69"/>
      <c r="E26" s="69"/>
      <c r="F26" s="69"/>
      <c r="G26" s="69"/>
      <c r="H26" s="69"/>
      <c r="I26" s="69"/>
    </row>
    <row r="27" spans="2:15">
      <c r="B27" s="68"/>
      <c r="C27" s="69"/>
      <c r="D27" s="69"/>
      <c r="E27" s="69"/>
      <c r="F27" s="69"/>
      <c r="G27" s="69"/>
      <c r="H27" s="69"/>
      <c r="I27" s="69"/>
    </row>
    <row r="28" spans="2:15">
      <c r="B28" s="68"/>
      <c r="C28" s="69"/>
      <c r="D28" s="69"/>
      <c r="E28" s="69"/>
      <c r="F28" s="69"/>
      <c r="G28" s="69"/>
      <c r="H28" s="69"/>
      <c r="I28" s="69"/>
    </row>
    <row r="29" spans="2:15">
      <c r="B29" s="68"/>
      <c r="C29" s="69"/>
      <c r="D29" s="69"/>
      <c r="E29" s="69"/>
      <c r="F29" s="69"/>
      <c r="G29" s="69"/>
      <c r="H29" s="69"/>
      <c r="I29" s="69"/>
    </row>
    <row r="30" spans="2:15">
      <c r="J30" s="58"/>
      <c r="K30" s="58"/>
      <c r="L30" s="58"/>
      <c r="M30" s="58"/>
      <c r="N30" s="58"/>
      <c r="O30" s="58"/>
    </row>
    <row r="31" spans="2:15">
      <c r="J31" s="58"/>
      <c r="K31" s="58"/>
      <c r="L31" s="58"/>
      <c r="M31" s="58"/>
      <c r="N31" s="58"/>
      <c r="O31" s="58"/>
    </row>
    <row r="32" spans="2:15">
      <c r="J32" s="58"/>
      <c r="K32" s="58"/>
      <c r="L32" s="58"/>
      <c r="M32" s="58"/>
      <c r="N32" s="58"/>
      <c r="O32" s="58"/>
    </row>
    <row r="33" spans="1:15" ht="12.75" customHeight="1">
      <c r="B33" s="1095" t="s">
        <v>495</v>
      </c>
      <c r="C33" s="1095"/>
      <c r="D33" s="1095"/>
      <c r="E33" s="1095"/>
      <c r="F33" s="1095"/>
      <c r="G33" s="1095"/>
      <c r="J33" s="58"/>
      <c r="K33" s="58"/>
      <c r="L33" s="58"/>
      <c r="M33" s="58"/>
      <c r="N33" s="58"/>
      <c r="O33" s="58"/>
    </row>
    <row r="34" spans="1:15">
      <c r="B34" s="1095"/>
      <c r="C34" s="1095"/>
      <c r="D34" s="1095"/>
      <c r="E34" s="1095"/>
      <c r="F34" s="1095"/>
      <c r="G34" s="1095"/>
      <c r="J34" s="58"/>
      <c r="K34" s="58"/>
      <c r="L34" s="58"/>
      <c r="M34" s="58"/>
      <c r="N34" s="58"/>
      <c r="O34" s="58"/>
    </row>
    <row r="35" spans="1:15">
      <c r="B35" s="1095"/>
      <c r="C35" s="1095"/>
      <c r="D35" s="1095"/>
      <c r="E35" s="1095"/>
      <c r="F35" s="1095"/>
      <c r="G35" s="1095"/>
      <c r="J35" s="58"/>
      <c r="K35" s="58"/>
      <c r="L35" s="58"/>
      <c r="M35" s="58"/>
      <c r="N35" s="58"/>
      <c r="O35" s="58"/>
    </row>
    <row r="36" spans="1:15">
      <c r="B36" s="70" t="s">
        <v>494</v>
      </c>
      <c r="C36" s="70"/>
      <c r="D36" s="70"/>
      <c r="E36" s="70"/>
      <c r="F36" s="70"/>
      <c r="J36" s="58"/>
      <c r="K36" s="58"/>
      <c r="L36" s="58"/>
      <c r="M36" s="58"/>
      <c r="N36" s="58"/>
      <c r="O36" s="58"/>
    </row>
    <row r="37" spans="1:15">
      <c r="B37" s="70"/>
      <c r="J37" s="58"/>
      <c r="K37" s="58"/>
      <c r="L37" s="58"/>
      <c r="M37" s="58"/>
      <c r="N37" s="58"/>
      <c r="O37" s="58"/>
    </row>
    <row r="38" spans="1:15">
      <c r="B38" s="70"/>
      <c r="J38" s="58"/>
      <c r="K38" s="58"/>
      <c r="L38" s="58"/>
      <c r="M38" s="58"/>
      <c r="N38" s="58"/>
      <c r="O38" s="58"/>
    </row>
    <row r="39" spans="1:15">
      <c r="A39" s="26" t="s">
        <v>161</v>
      </c>
      <c r="B39" s="71" t="s">
        <v>486</v>
      </c>
      <c r="C39" s="71"/>
      <c r="D39" s="71"/>
      <c r="E39" s="71"/>
      <c r="F39" s="71"/>
      <c r="G39" s="71"/>
      <c r="H39" s="71"/>
    </row>
    <row r="40" spans="1:15">
      <c r="B40" s="71"/>
      <c r="C40" s="71"/>
      <c r="D40" s="71"/>
      <c r="E40" s="71"/>
      <c r="F40" s="71"/>
      <c r="G40" s="71"/>
      <c r="H40" s="71"/>
    </row>
    <row r="41" spans="1:15">
      <c r="B41" s="61" t="s">
        <v>468</v>
      </c>
      <c r="C41" s="61" t="s">
        <v>719</v>
      </c>
      <c r="D41" s="62" t="s">
        <v>720</v>
      </c>
      <c r="E41" s="62" t="s">
        <v>721</v>
      </c>
      <c r="F41" s="60" t="s">
        <v>722</v>
      </c>
      <c r="G41" s="61" t="s">
        <v>723</v>
      </c>
      <c r="H41" s="62" t="s">
        <v>724</v>
      </c>
      <c r="I41" s="62" t="s">
        <v>725</v>
      </c>
      <c r="J41" s="62" t="s">
        <v>1308</v>
      </c>
      <c r="K41" s="62" t="s">
        <v>1307</v>
      </c>
      <c r="L41" s="62" t="s">
        <v>1306</v>
      </c>
      <c r="M41" s="62" t="s">
        <v>1305</v>
      </c>
    </row>
    <row r="42" spans="1:15">
      <c r="B42" s="72" t="s">
        <v>496</v>
      </c>
      <c r="C42" s="65">
        <v>-0.19354838709677422</v>
      </c>
      <c r="D42" s="65">
        <v>-9.6774193548387066E-2</v>
      </c>
      <c r="E42" s="65">
        <v>6.4516129032258063E-2</v>
      </c>
      <c r="F42" s="65">
        <v>0</v>
      </c>
      <c r="G42" s="65">
        <v>0.17241379310344829</v>
      </c>
      <c r="H42" s="65">
        <v>0.27586206896551724</v>
      </c>
      <c r="I42" s="65">
        <v>0.25925925925925924</v>
      </c>
      <c r="J42" s="65">
        <v>0.18518518518518517</v>
      </c>
      <c r="K42" s="65">
        <v>0.22222222222222221</v>
      </c>
      <c r="L42" s="65">
        <v>0.4642857142857143</v>
      </c>
      <c r="M42" s="65">
        <v>0.5862068965517242</v>
      </c>
    </row>
    <row r="43" spans="1:15">
      <c r="B43" s="72" t="s">
        <v>497</v>
      </c>
      <c r="C43" s="65">
        <v>-9.375E-2</v>
      </c>
      <c r="D43" s="65">
        <v>0.15625</v>
      </c>
      <c r="E43" s="65">
        <v>0.125</v>
      </c>
      <c r="F43" s="65">
        <v>-9.375E-2</v>
      </c>
      <c r="G43" s="65">
        <v>0.38709677419354838</v>
      </c>
      <c r="H43" s="65">
        <v>0.38709677419354838</v>
      </c>
      <c r="I43" s="65">
        <v>0.33333333333333331</v>
      </c>
      <c r="J43" s="65">
        <v>0.3</v>
      </c>
      <c r="K43" s="65">
        <v>0.54838709677419351</v>
      </c>
      <c r="L43" s="65">
        <v>0.90625</v>
      </c>
      <c r="M43" s="65">
        <v>0.63636363636363646</v>
      </c>
    </row>
    <row r="44" spans="1:15">
      <c r="B44" s="72" t="s">
        <v>498</v>
      </c>
      <c r="C44" s="64">
        <v>-0.15625</v>
      </c>
      <c r="D44" s="65">
        <v>6.25E-2</v>
      </c>
      <c r="E44" s="65">
        <v>9.375E-2</v>
      </c>
      <c r="F44" s="65">
        <v>3.125E-2</v>
      </c>
      <c r="G44" s="65">
        <v>0.2</v>
      </c>
      <c r="H44" s="65">
        <v>0.3</v>
      </c>
      <c r="I44" s="65">
        <v>0.2857142857142857</v>
      </c>
      <c r="J44" s="65">
        <v>0.31034482758620691</v>
      </c>
      <c r="K44" s="65">
        <v>0.37931034482758619</v>
      </c>
      <c r="L44" s="65">
        <v>0.46666666666666667</v>
      </c>
      <c r="M44" s="65">
        <v>0.54838709677419351</v>
      </c>
    </row>
    <row r="45" spans="1:15">
      <c r="B45" s="72" t="s">
        <v>499</v>
      </c>
      <c r="C45" s="65">
        <v>0.21875</v>
      </c>
      <c r="D45" s="65">
        <v>0.125</v>
      </c>
      <c r="E45" s="65">
        <v>0.15625</v>
      </c>
      <c r="F45" s="65">
        <v>0.25</v>
      </c>
      <c r="G45" s="65">
        <v>0.54838709677419351</v>
      </c>
      <c r="H45" s="65">
        <v>0.54838709677419351</v>
      </c>
      <c r="I45" s="65">
        <v>0.56666666666666665</v>
      </c>
      <c r="J45" s="65">
        <v>0.53333333333333333</v>
      </c>
      <c r="K45" s="65">
        <v>0.80645161290322576</v>
      </c>
      <c r="L45" s="65">
        <v>0.78125</v>
      </c>
      <c r="M45" s="65">
        <v>0.81818181818181823</v>
      </c>
    </row>
    <row r="46" spans="1:15">
      <c r="B46" s="27"/>
      <c r="C46" s="69"/>
      <c r="D46" s="69"/>
      <c r="E46" s="69"/>
      <c r="F46" s="69"/>
      <c r="G46" s="69"/>
      <c r="H46" s="69"/>
      <c r="I46" s="69"/>
    </row>
    <row r="47" spans="1:15">
      <c r="B47" s="27"/>
      <c r="C47" s="69"/>
      <c r="D47" s="69"/>
      <c r="E47" s="69"/>
      <c r="F47" s="69"/>
      <c r="G47" s="69"/>
      <c r="H47" s="69"/>
      <c r="I47" s="69"/>
    </row>
    <row r="48" spans="1:15">
      <c r="B48" s="71" t="s">
        <v>486</v>
      </c>
      <c r="C48" s="71"/>
      <c r="D48" s="71"/>
      <c r="E48" s="71"/>
      <c r="F48" s="71"/>
      <c r="G48" s="71"/>
      <c r="H48" s="71"/>
    </row>
    <row r="62" ht="13.5" customHeight="1"/>
    <row r="63" ht="13.5" customHeight="1"/>
    <row r="64" ht="13.5" customHeight="1"/>
    <row r="65" spans="2:8" ht="13.5" customHeight="1"/>
    <row r="66" spans="2:8" ht="13.5" customHeight="1"/>
    <row r="67" spans="2:8" ht="13.5" customHeight="1"/>
    <row r="68" spans="2:8" ht="13.5" customHeight="1"/>
    <row r="69" spans="2:8" ht="12.75" customHeight="1">
      <c r="B69" s="1095" t="s">
        <v>495</v>
      </c>
      <c r="C69" s="1095"/>
      <c r="D69" s="1095"/>
      <c r="E69" s="1095"/>
      <c r="F69" s="1095"/>
      <c r="G69" s="1095"/>
      <c r="H69" s="70"/>
    </row>
    <row r="70" spans="2:8">
      <c r="B70" s="1095"/>
      <c r="C70" s="1095"/>
      <c r="D70" s="1095"/>
      <c r="E70" s="1095"/>
      <c r="F70" s="1095"/>
      <c r="G70" s="1095"/>
      <c r="H70" s="70"/>
    </row>
    <row r="71" spans="2:8">
      <c r="B71" s="1095"/>
      <c r="C71" s="1095"/>
      <c r="D71" s="1095"/>
      <c r="E71" s="1095"/>
      <c r="F71" s="1095"/>
      <c r="G71" s="1095"/>
      <c r="H71" s="70"/>
    </row>
    <row r="72" spans="2:8">
      <c r="B72" s="1094" t="s">
        <v>494</v>
      </c>
      <c r="C72" s="1094"/>
      <c r="D72" s="1094"/>
    </row>
    <row r="74" spans="2:8">
      <c r="B74" s="211" t="s">
        <v>40</v>
      </c>
    </row>
  </sheetData>
  <mergeCells count="3">
    <mergeCell ref="B72:D72"/>
    <mergeCell ref="B69:G71"/>
    <mergeCell ref="B33:G35"/>
  </mergeCells>
  <phoneticPr fontId="40" type="noConversion"/>
  <hyperlinks>
    <hyperlink ref="B74" location="Мазмұны!B28" display="мазмұнға"/>
  </hyperlinks>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tabColor indexed="9"/>
    <pageSetUpPr fitToPage="1"/>
  </sheetPr>
  <dimension ref="A2:H20"/>
  <sheetViews>
    <sheetView zoomScaleNormal="100" zoomScaleSheetLayoutView="85" workbookViewId="0">
      <selection activeCell="B17" sqref="B17"/>
    </sheetView>
  </sheetViews>
  <sheetFormatPr defaultRowHeight="12.75"/>
  <cols>
    <col min="1" max="1" width="9.140625" style="12"/>
    <col min="2" max="2" width="37" style="12" customWidth="1"/>
    <col min="3" max="4" width="15.42578125" style="12" customWidth="1"/>
    <col min="5" max="5" width="15.7109375" style="12" bestFit="1" customWidth="1"/>
    <col min="6" max="6" width="14.140625" style="12" customWidth="1"/>
    <col min="7" max="8" width="13.7109375" style="12" customWidth="1"/>
    <col min="9" max="16384" width="9.140625" style="12"/>
  </cols>
  <sheetData>
    <row r="2" spans="1:8">
      <c r="A2" s="1" t="s">
        <v>161</v>
      </c>
      <c r="B2" s="11" t="s">
        <v>1359</v>
      </c>
    </row>
    <row r="3" spans="1:8">
      <c r="A3" s="1"/>
      <c r="B3" s="11"/>
      <c r="H3" s="574" t="s">
        <v>501</v>
      </c>
    </row>
    <row r="4" spans="1:8" s="15" customFormat="1" ht="16.5" customHeight="1">
      <c r="B4" s="13" t="s">
        <v>500</v>
      </c>
      <c r="C4" s="14">
        <v>39083</v>
      </c>
      <c r="D4" s="14">
        <v>39448</v>
      </c>
      <c r="E4" s="14">
        <v>39814</v>
      </c>
      <c r="F4" s="14">
        <v>40179</v>
      </c>
      <c r="G4" s="14">
        <v>40544</v>
      </c>
      <c r="H4" s="14">
        <v>40817</v>
      </c>
    </row>
    <row r="5" spans="1:8" s="16" customFormat="1" ht="14.25" customHeight="1">
      <c r="B5" s="17" t="s">
        <v>502</v>
      </c>
      <c r="C5" s="18">
        <v>33</v>
      </c>
      <c r="D5" s="18">
        <v>35</v>
      </c>
      <c r="E5" s="19">
        <v>37</v>
      </c>
      <c r="F5" s="19">
        <v>38</v>
      </c>
      <c r="G5" s="19">
        <v>39</v>
      </c>
      <c r="H5" s="19">
        <v>39</v>
      </c>
    </row>
    <row r="6" spans="1:8" s="16" customFormat="1" ht="14.25" customHeight="1">
      <c r="B6" s="17" t="s">
        <v>503</v>
      </c>
      <c r="C6" s="20">
        <v>40</v>
      </c>
      <c r="D6" s="20">
        <v>41</v>
      </c>
      <c r="E6" s="20">
        <v>44</v>
      </c>
      <c r="F6" s="21">
        <v>41</v>
      </c>
      <c r="G6" s="21">
        <v>40</v>
      </c>
      <c r="H6" s="21">
        <v>38</v>
      </c>
    </row>
    <row r="7" spans="1:8" s="16" customFormat="1">
      <c r="B7" s="22" t="s">
        <v>1124</v>
      </c>
      <c r="C7" s="351">
        <v>147</v>
      </c>
      <c r="D7" s="351">
        <v>208</v>
      </c>
      <c r="E7" s="351">
        <v>213</v>
      </c>
      <c r="F7" s="351">
        <v>172</v>
      </c>
      <c r="G7" s="351">
        <v>153</v>
      </c>
      <c r="H7" s="351">
        <v>144</v>
      </c>
    </row>
    <row r="8" spans="1:8" s="16" customFormat="1" ht="14.25" customHeight="1">
      <c r="B8" s="17" t="s">
        <v>504</v>
      </c>
      <c r="C8" s="18">
        <v>14</v>
      </c>
      <c r="D8" s="18">
        <v>14</v>
      </c>
      <c r="E8" s="19">
        <v>14</v>
      </c>
      <c r="F8" s="19">
        <v>14</v>
      </c>
      <c r="G8" s="19">
        <v>13</v>
      </c>
      <c r="H8" s="352" t="s">
        <v>735</v>
      </c>
    </row>
    <row r="9" spans="1:8" s="16" customFormat="1" ht="14.25" customHeight="1">
      <c r="B9" s="17" t="s">
        <v>505</v>
      </c>
      <c r="C9" s="18">
        <v>1</v>
      </c>
      <c r="D9" s="17">
        <v>1</v>
      </c>
      <c r="E9" s="19">
        <v>1</v>
      </c>
      <c r="F9" s="19">
        <v>1</v>
      </c>
      <c r="G9" s="19">
        <v>1</v>
      </c>
      <c r="H9" s="19">
        <v>1</v>
      </c>
    </row>
    <row r="10" spans="1:8" s="16" customFormat="1" ht="14.25" customHeight="1">
      <c r="B10" s="17" t="s">
        <v>506</v>
      </c>
      <c r="C10" s="18">
        <v>10</v>
      </c>
      <c r="D10" s="18">
        <v>12</v>
      </c>
      <c r="E10" s="19">
        <v>12</v>
      </c>
      <c r="F10" s="19">
        <v>7</v>
      </c>
      <c r="G10" s="19">
        <v>6</v>
      </c>
      <c r="H10" s="19">
        <v>4</v>
      </c>
    </row>
    <row r="11" spans="1:8" s="16" customFormat="1" ht="26.25" customHeight="1">
      <c r="B11" s="23" t="s">
        <v>511</v>
      </c>
      <c r="C11" s="18">
        <v>15</v>
      </c>
      <c r="D11" s="18">
        <v>22</v>
      </c>
      <c r="E11" s="19">
        <v>21</v>
      </c>
      <c r="F11" s="19">
        <v>8</v>
      </c>
      <c r="G11" s="19">
        <v>8</v>
      </c>
      <c r="H11" s="19">
        <v>9</v>
      </c>
    </row>
    <row r="12" spans="1:8">
      <c r="B12" s="24" t="s">
        <v>512</v>
      </c>
      <c r="C12" s="18">
        <v>1</v>
      </c>
      <c r="D12" s="18">
        <v>4</v>
      </c>
      <c r="E12" s="19">
        <v>4</v>
      </c>
      <c r="F12" s="19">
        <v>2</v>
      </c>
      <c r="G12" s="19">
        <v>2</v>
      </c>
      <c r="H12" s="19">
        <v>1</v>
      </c>
    </row>
    <row r="13" spans="1:8" ht="39" customHeight="1">
      <c r="B13" s="1096" t="s">
        <v>513</v>
      </c>
      <c r="C13" s="1096"/>
      <c r="D13" s="1096"/>
      <c r="E13" s="1096"/>
      <c r="F13" s="1096"/>
      <c r="G13" s="1096"/>
      <c r="H13" s="1096"/>
    </row>
    <row r="14" spans="1:8">
      <c r="B14" s="577" t="s">
        <v>1280</v>
      </c>
      <c r="C14" s="788"/>
      <c r="D14" s="788"/>
      <c r="E14" s="789"/>
      <c r="F14" s="789"/>
      <c r="G14" s="789"/>
      <c r="H14" s="789"/>
    </row>
    <row r="15" spans="1:8">
      <c r="B15" s="787" t="s">
        <v>514</v>
      </c>
      <c r="C15" s="790"/>
      <c r="D15" s="787"/>
      <c r="E15" s="787"/>
      <c r="F15" s="787"/>
      <c r="G15" s="787"/>
      <c r="H15" s="787"/>
    </row>
    <row r="16" spans="1:8">
      <c r="B16" s="27"/>
      <c r="C16" s="27"/>
      <c r="D16" s="27"/>
      <c r="E16" s="27"/>
      <c r="F16" s="27"/>
      <c r="G16" s="27"/>
      <c r="H16" s="27"/>
    </row>
    <row r="17" spans="2:8">
      <c r="B17" s="211" t="s">
        <v>40</v>
      </c>
      <c r="C17" s="27"/>
      <c r="D17" s="27"/>
      <c r="E17" s="27"/>
      <c r="F17" s="27"/>
      <c r="G17" s="27"/>
      <c r="H17" s="27"/>
    </row>
    <row r="18" spans="2:8">
      <c r="B18" s="786"/>
      <c r="C18" s="27"/>
      <c r="D18" s="27"/>
      <c r="E18" s="27"/>
      <c r="F18" s="27"/>
      <c r="G18" s="27"/>
      <c r="H18" s="27"/>
    </row>
    <row r="20" spans="2:8">
      <c r="B20" s="361"/>
    </row>
  </sheetData>
  <mergeCells count="1">
    <mergeCell ref="B13:H13"/>
  </mergeCells>
  <phoneticPr fontId="40" type="noConversion"/>
  <hyperlinks>
    <hyperlink ref="B17" location="Мазмұны!B29" display="мазмұнға"/>
  </hyperlinks>
  <pageMargins left="0" right="0" top="0" bottom="0" header="0.51181102362204722" footer="0.51181102362204722"/>
  <pageSetup paperSize="9" scale="91" orientation="portrait"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tabColor indexed="9"/>
  </sheetPr>
  <dimension ref="A2:F23"/>
  <sheetViews>
    <sheetView workbookViewId="0">
      <selection activeCell="B21" sqref="B21"/>
    </sheetView>
  </sheetViews>
  <sheetFormatPr defaultRowHeight="12.75"/>
  <cols>
    <col min="1" max="1" width="9.140625" style="354"/>
    <col min="2" max="2" width="37" style="354" customWidth="1"/>
    <col min="3" max="3" width="9.7109375" style="354" customWidth="1"/>
    <col min="4" max="4" width="9.85546875" style="354" customWidth="1"/>
    <col min="5" max="5" width="10.140625" style="354" customWidth="1"/>
    <col min="6" max="6" width="10.42578125" style="354" customWidth="1"/>
    <col min="7" max="16384" width="9.140625" style="354"/>
  </cols>
  <sheetData>
    <row r="2" spans="1:6">
      <c r="A2" s="1" t="s">
        <v>161</v>
      </c>
      <c r="B2" s="363" t="s">
        <v>1360</v>
      </c>
    </row>
    <row r="3" spans="1:6">
      <c r="B3" s="362"/>
      <c r="C3" s="362"/>
      <c r="D3" s="362"/>
      <c r="E3" s="362"/>
      <c r="F3" s="361" t="s">
        <v>520</v>
      </c>
    </row>
    <row r="4" spans="1:6" s="360" customFormat="1">
      <c r="B4" s="791" t="s">
        <v>521</v>
      </c>
      <c r="C4" s="1033">
        <v>39814</v>
      </c>
      <c r="D4" s="1033">
        <v>40179</v>
      </c>
      <c r="E4" s="1033">
        <v>40544</v>
      </c>
      <c r="F4" s="1033">
        <v>40817</v>
      </c>
    </row>
    <row r="5" spans="1:6" s="356" customFormat="1">
      <c r="B5" s="792" t="s">
        <v>522</v>
      </c>
      <c r="C5" s="792"/>
      <c r="D5" s="792"/>
      <c r="E5" s="792"/>
      <c r="F5" s="792"/>
    </row>
    <row r="6" spans="1:6">
      <c r="B6" s="358" t="s">
        <v>523</v>
      </c>
      <c r="C6" s="359">
        <v>84.4</v>
      </c>
      <c r="D6" s="359">
        <v>85.78</v>
      </c>
      <c r="E6" s="359">
        <v>82.9650863034054</v>
      </c>
      <c r="F6" s="793">
        <v>81.011046882029405</v>
      </c>
    </row>
    <row r="7" spans="1:6">
      <c r="B7" s="358" t="s">
        <v>524</v>
      </c>
      <c r="C7" s="359">
        <v>66.459999999999994</v>
      </c>
      <c r="D7" s="359">
        <v>60.21</v>
      </c>
      <c r="E7" s="359">
        <v>57.2964384995892</v>
      </c>
      <c r="F7" s="793">
        <v>54.625954430087504</v>
      </c>
    </row>
    <row r="8" spans="1:6">
      <c r="B8" s="358" t="s">
        <v>525</v>
      </c>
      <c r="C8" s="359">
        <v>73.05</v>
      </c>
      <c r="D8" s="359">
        <v>54.74</v>
      </c>
      <c r="E8" s="359">
        <v>43.932459588203699</v>
      </c>
      <c r="F8" s="793">
        <v>42.122085954357203</v>
      </c>
    </row>
    <row r="9" spans="1:6">
      <c r="B9" s="358" t="s">
        <v>526</v>
      </c>
      <c r="C9" s="359">
        <v>63.14</v>
      </c>
      <c r="D9" s="359">
        <v>61.28</v>
      </c>
      <c r="E9" s="359">
        <v>66.112977118789203</v>
      </c>
      <c r="F9" s="793">
        <v>63.599080043268501</v>
      </c>
    </row>
    <row r="10" spans="1:6">
      <c r="B10" s="794" t="s">
        <v>527</v>
      </c>
      <c r="C10" s="359">
        <v>63.96</v>
      </c>
      <c r="D10" s="359">
        <v>60.47</v>
      </c>
      <c r="E10" s="359">
        <v>62.6826719570712</v>
      </c>
      <c r="F10" s="793">
        <v>60.773797344991799</v>
      </c>
    </row>
    <row r="11" spans="1:6">
      <c r="B11" s="358" t="s">
        <v>528</v>
      </c>
      <c r="C11" s="358">
        <v>87.85</v>
      </c>
      <c r="D11" s="358">
        <v>91.45</v>
      </c>
      <c r="E11" s="359">
        <v>86.612974861304806</v>
      </c>
      <c r="F11" s="793">
        <v>87.377007559468893</v>
      </c>
    </row>
    <row r="12" spans="1:6">
      <c r="B12" s="358" t="s">
        <v>529</v>
      </c>
      <c r="C12" s="358">
        <v>79.180000000000007</v>
      </c>
      <c r="D12" s="358">
        <v>80.150000000000006</v>
      </c>
      <c r="E12" s="359">
        <v>73.525565038927297</v>
      </c>
      <c r="F12" s="793">
        <v>70.8873818606627</v>
      </c>
    </row>
    <row r="13" spans="1:6">
      <c r="B13" s="358" t="s">
        <v>530</v>
      </c>
      <c r="C13" s="358">
        <v>74.03</v>
      </c>
      <c r="D13" s="358">
        <v>73.88</v>
      </c>
      <c r="E13" s="358">
        <v>71.83</v>
      </c>
      <c r="F13" s="358">
        <v>66.56</v>
      </c>
    </row>
    <row r="14" spans="1:6" ht="24">
      <c r="B14" s="795" t="s">
        <v>531</v>
      </c>
      <c r="C14" s="358"/>
      <c r="D14" s="796"/>
      <c r="E14" s="358"/>
      <c r="F14" s="358"/>
    </row>
    <row r="15" spans="1:6">
      <c r="B15" s="358" t="s">
        <v>532</v>
      </c>
      <c r="C15" s="358">
        <v>57.16</v>
      </c>
      <c r="D15" s="358">
        <v>55.59</v>
      </c>
      <c r="E15" s="357">
        <v>57.648599182468217</v>
      </c>
      <c r="F15" s="357">
        <v>59.569797476543798</v>
      </c>
    </row>
    <row r="16" spans="1:6">
      <c r="B16" s="358" t="s">
        <v>533</v>
      </c>
      <c r="C16" s="358">
        <v>83.04</v>
      </c>
      <c r="D16" s="358">
        <v>85.97</v>
      </c>
      <c r="E16" s="357">
        <v>86.990808947212827</v>
      </c>
      <c r="F16" s="357">
        <v>86.489030120018896</v>
      </c>
    </row>
    <row r="17" spans="2:6" s="356" customFormat="1">
      <c r="B17" s="797" t="s">
        <v>504</v>
      </c>
      <c r="C17" s="798"/>
      <c r="D17" s="799"/>
      <c r="E17" s="798"/>
      <c r="F17" s="798"/>
    </row>
    <row r="18" spans="2:6">
      <c r="B18" s="358" t="s">
        <v>534</v>
      </c>
      <c r="C18" s="358">
        <v>78.12</v>
      </c>
      <c r="D18" s="793">
        <v>76.010000000000005</v>
      </c>
      <c r="E18" s="793">
        <v>76.73</v>
      </c>
      <c r="F18" s="358">
        <v>81.48</v>
      </c>
    </row>
    <row r="19" spans="2:6">
      <c r="B19" s="57" t="s">
        <v>479</v>
      </c>
    </row>
    <row r="21" spans="2:6">
      <c r="B21" s="211" t="s">
        <v>40</v>
      </c>
    </row>
    <row r="23" spans="2:6">
      <c r="B23" s="355"/>
    </row>
  </sheetData>
  <phoneticPr fontId="12" type="noConversion"/>
  <hyperlinks>
    <hyperlink ref="B21" location="Мазмұны!B30" display="мазмұнға"/>
  </hyperlinks>
  <pageMargins left="0" right="0" top="0" bottom="0"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9"/>
  </sheetPr>
  <dimension ref="A2:G41"/>
  <sheetViews>
    <sheetView topLeftCell="B13" workbookViewId="0">
      <selection activeCell="B41" sqref="B41"/>
    </sheetView>
  </sheetViews>
  <sheetFormatPr defaultRowHeight="12.75"/>
  <cols>
    <col min="1" max="2" width="9.140625" style="364"/>
    <col min="3" max="3" width="42.7109375" style="364" bestFit="1" customWidth="1"/>
    <col min="4" max="6" width="12.7109375" style="364" customWidth="1"/>
    <col min="7" max="7" width="12.7109375" customWidth="1"/>
  </cols>
  <sheetData>
    <row r="2" spans="1:7">
      <c r="A2" s="1" t="s">
        <v>161</v>
      </c>
      <c r="B2" s="53" t="s">
        <v>1361</v>
      </c>
      <c r="G2" s="716"/>
    </row>
    <row r="3" spans="1:7">
      <c r="A3" s="1"/>
      <c r="B3" s="53"/>
      <c r="G3" s="716"/>
    </row>
    <row r="4" spans="1:7">
      <c r="A4" s="1"/>
      <c r="B4" s="800" t="s">
        <v>535</v>
      </c>
      <c r="C4" s="800" t="s">
        <v>536</v>
      </c>
      <c r="D4" s="801">
        <v>39814</v>
      </c>
      <c r="E4" s="801">
        <v>40179</v>
      </c>
      <c r="F4" s="801">
        <v>40544</v>
      </c>
      <c r="G4" s="801" t="s">
        <v>726</v>
      </c>
    </row>
    <row r="5" spans="1:7">
      <c r="B5" s="802">
        <v>1</v>
      </c>
      <c r="C5" s="367" t="s">
        <v>537</v>
      </c>
      <c r="D5" s="803">
        <v>0.11369798954601112</v>
      </c>
      <c r="E5" s="803">
        <v>5.2433099829526361E-2</v>
      </c>
      <c r="F5" s="803">
        <v>2.7262795750206775E-2</v>
      </c>
      <c r="G5" s="803">
        <v>2.2781853292857115E-2</v>
      </c>
    </row>
    <row r="6" spans="1:7">
      <c r="B6" s="802">
        <v>2</v>
      </c>
      <c r="C6" s="367" t="s">
        <v>163</v>
      </c>
      <c r="D6" s="803">
        <v>0.33018631219641797</v>
      </c>
      <c r="E6" s="803">
        <v>0.36099862389028819</v>
      </c>
      <c r="F6" s="803">
        <v>0.33077252524529682</v>
      </c>
      <c r="G6" s="803">
        <v>0.33341135139775091</v>
      </c>
    </row>
    <row r="7" spans="1:7">
      <c r="B7" s="802">
        <v>3</v>
      </c>
      <c r="C7" s="367" t="s">
        <v>538</v>
      </c>
      <c r="D7" s="803">
        <v>0.22291774328031086</v>
      </c>
      <c r="E7" s="803">
        <v>0.26451834407940095</v>
      </c>
      <c r="F7" s="803">
        <v>0.33747177450595617</v>
      </c>
      <c r="G7" s="803">
        <v>0.38873601641891903</v>
      </c>
    </row>
    <row r="8" spans="1:7">
      <c r="B8" s="802">
        <v>4</v>
      </c>
      <c r="C8" s="367" t="s">
        <v>539</v>
      </c>
      <c r="D8" s="803">
        <v>9.3968121131480883E-2</v>
      </c>
      <c r="E8" s="803">
        <v>7.1494504189477698E-2</v>
      </c>
      <c r="F8" s="803">
        <v>5.5604998466318729E-2</v>
      </c>
      <c r="G8" s="803">
        <v>5.6076993640567466E-2</v>
      </c>
    </row>
    <row r="9" spans="1:7">
      <c r="B9" s="802">
        <v>6</v>
      </c>
      <c r="C9" s="367" t="s">
        <v>173</v>
      </c>
      <c r="D9" s="803">
        <v>5.9577851011207321E-2</v>
      </c>
      <c r="E9" s="803">
        <v>6.7745053412156531E-2</v>
      </c>
      <c r="F9" s="803">
        <v>8.3061329846414955E-2</v>
      </c>
      <c r="G9" s="803">
        <v>6.0698023264439183E-2</v>
      </c>
    </row>
    <row r="10" spans="1:7">
      <c r="B10" s="802">
        <v>7</v>
      </c>
      <c r="C10" s="367" t="s">
        <v>164</v>
      </c>
      <c r="D10" s="803">
        <v>5.4831477956407505E-2</v>
      </c>
      <c r="E10" s="803">
        <v>3.9206570477893304E-2</v>
      </c>
      <c r="F10" s="803">
        <v>4.8092339415654432E-2</v>
      </c>
      <c r="G10" s="803">
        <v>3.914319396977671E-2</v>
      </c>
    </row>
    <row r="11" spans="1:7">
      <c r="B11" s="802">
        <v>8</v>
      </c>
      <c r="C11" s="367" t="s">
        <v>176</v>
      </c>
      <c r="D11" s="803">
        <v>4.9438183443106194E-2</v>
      </c>
      <c r="E11" s="803">
        <v>2.8595822677866829E-2</v>
      </c>
      <c r="F11" s="803">
        <v>4.7992370775171073E-2</v>
      </c>
      <c r="G11" s="803">
        <v>4.1459879266293291E-2</v>
      </c>
    </row>
    <row r="12" spans="1:7">
      <c r="B12" s="802">
        <v>11</v>
      </c>
      <c r="C12" s="367" t="s">
        <v>162</v>
      </c>
      <c r="D12" s="803">
        <v>1.4543521945268765E-2</v>
      </c>
      <c r="E12" s="803">
        <v>1.466954720024358E-2</v>
      </c>
      <c r="F12" s="803">
        <v>1.3706463664214198E-2</v>
      </c>
      <c r="G12" s="803">
        <v>9.1147621508430327E-3</v>
      </c>
    </row>
    <row r="13" spans="1:7">
      <c r="B13" s="802">
        <v>12</v>
      </c>
      <c r="C13" s="367" t="s">
        <v>474</v>
      </c>
      <c r="D13" s="803">
        <v>6.0838799489789361E-2</v>
      </c>
      <c r="E13" s="803">
        <v>0.10033843424314658</v>
      </c>
      <c r="F13" s="803">
        <v>5.6035402330766863E-2</v>
      </c>
      <c r="G13" s="803">
        <v>4.8577926598553318E-2</v>
      </c>
    </row>
    <row r="14" spans="1:7">
      <c r="B14" s="802"/>
      <c r="C14" s="804" t="s">
        <v>540</v>
      </c>
      <c r="D14" s="805">
        <v>1</v>
      </c>
      <c r="E14" s="805">
        <v>1</v>
      </c>
      <c r="F14" s="805">
        <v>1</v>
      </c>
      <c r="G14" s="805">
        <v>1</v>
      </c>
    </row>
    <row r="17" spans="2:2">
      <c r="B17" s="53" t="s">
        <v>1361</v>
      </c>
    </row>
    <row r="39" spans="2:2">
      <c r="B39" s="57" t="s">
        <v>479</v>
      </c>
    </row>
    <row r="41" spans="2:2">
      <c r="B41" s="211" t="s">
        <v>40</v>
      </c>
    </row>
  </sheetData>
  <phoneticPr fontId="40" type="noConversion"/>
  <hyperlinks>
    <hyperlink ref="B41" location="Мазмұны!B31" display="мазмұнға"/>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9"/>
  </sheetPr>
  <dimension ref="A2:O30"/>
  <sheetViews>
    <sheetView workbookViewId="0">
      <selection activeCell="B30" sqref="B30"/>
    </sheetView>
  </sheetViews>
  <sheetFormatPr defaultRowHeight="12.75"/>
  <cols>
    <col min="1" max="1" width="9.140625" style="364"/>
    <col min="2" max="2" width="42.7109375" style="364" customWidth="1"/>
    <col min="3" max="6" width="8.7109375" style="364" customWidth="1"/>
    <col min="7" max="7" width="11" style="364" customWidth="1"/>
    <col min="8" max="12" width="8.7109375" style="364" customWidth="1"/>
    <col min="13" max="13" width="10.140625" style="364" customWidth="1"/>
    <col min="14" max="15" width="9.140625" style="364"/>
  </cols>
  <sheetData>
    <row r="2" spans="1:13">
      <c r="A2" s="1" t="s">
        <v>161</v>
      </c>
      <c r="B2" s="53" t="s">
        <v>1362</v>
      </c>
    </row>
    <row r="3" spans="1:13">
      <c r="A3" s="1"/>
      <c r="B3" s="53"/>
    </row>
    <row r="4" spans="1:13">
      <c r="B4" s="1098"/>
      <c r="C4" s="1097" t="s">
        <v>710</v>
      </c>
      <c r="D4" s="1097"/>
      <c r="E4" s="1097"/>
      <c r="F4" s="1097"/>
      <c r="G4" s="1097"/>
      <c r="H4" s="1098"/>
      <c r="I4" s="1097" t="s">
        <v>727</v>
      </c>
      <c r="J4" s="1097"/>
      <c r="K4" s="1097"/>
      <c r="L4" s="1097"/>
      <c r="M4" s="1097"/>
    </row>
    <row r="5" spans="1:13">
      <c r="B5" s="1100"/>
      <c r="C5" s="366">
        <v>2007</v>
      </c>
      <c r="D5" s="366">
        <v>2008</v>
      </c>
      <c r="E5" s="366">
        <v>2009</v>
      </c>
      <c r="F5" s="366">
        <v>2010</v>
      </c>
      <c r="G5" s="806" t="s">
        <v>726</v>
      </c>
      <c r="H5" s="1099"/>
      <c r="I5" s="366">
        <v>2007</v>
      </c>
      <c r="J5" s="366">
        <v>2008</v>
      </c>
      <c r="K5" s="366">
        <v>2009</v>
      </c>
      <c r="L5" s="366">
        <v>2010</v>
      </c>
      <c r="M5" s="806" t="s">
        <v>726</v>
      </c>
    </row>
    <row r="6" spans="1:13">
      <c r="B6" s="1034" t="s">
        <v>541</v>
      </c>
      <c r="C6" s="365">
        <v>0.30100303981256799</v>
      </c>
      <c r="D6" s="365">
        <v>0.150338764053493</v>
      </c>
      <c r="E6" s="365">
        <v>8.7376628710405801E-2</v>
      </c>
      <c r="F6" s="365">
        <v>0.142113672047991</v>
      </c>
      <c r="G6" s="365">
        <v>9.8724308490303198E-2</v>
      </c>
      <c r="H6" s="1099"/>
      <c r="I6" s="365">
        <v>0.57727473351583602</v>
      </c>
      <c r="J6" s="365">
        <v>0.26582353072916298</v>
      </c>
      <c r="K6" s="365">
        <v>0.146459510324632</v>
      </c>
      <c r="L6" s="365">
        <v>0.237538190926086</v>
      </c>
      <c r="M6" s="365">
        <v>0.16821184147828</v>
      </c>
    </row>
    <row r="7" spans="1:13">
      <c r="B7" s="1034" t="s">
        <v>601</v>
      </c>
      <c r="C7" s="365">
        <v>0.33656738853123302</v>
      </c>
      <c r="D7" s="365">
        <v>0.24432830870764999</v>
      </c>
      <c r="E7" s="365">
        <v>0.15138628095862799</v>
      </c>
      <c r="F7" s="365">
        <v>0.103523036371909</v>
      </c>
      <c r="G7" s="365">
        <v>8.6225054533782403E-2</v>
      </c>
      <c r="H7" s="1100"/>
      <c r="I7" s="365">
        <v>0.504043873682258</v>
      </c>
      <c r="J7" s="365">
        <v>0.38619281415651302</v>
      </c>
      <c r="K7" s="365">
        <v>0.24102374932016299</v>
      </c>
      <c r="L7" s="365">
        <v>0.16753969361780399</v>
      </c>
      <c r="M7" s="365">
        <v>0.13663139162527199</v>
      </c>
    </row>
    <row r="10" spans="1:13">
      <c r="B10" s="53" t="s">
        <v>1362</v>
      </c>
    </row>
    <row r="28" spans="2:2">
      <c r="B28" s="57" t="s">
        <v>479</v>
      </c>
    </row>
    <row r="30" spans="2:2">
      <c r="B30" s="211" t="s">
        <v>40</v>
      </c>
    </row>
  </sheetData>
  <mergeCells count="4">
    <mergeCell ref="C4:G4"/>
    <mergeCell ref="I4:M4"/>
    <mergeCell ref="H4:H7"/>
    <mergeCell ref="B4:B5"/>
  </mergeCells>
  <phoneticPr fontId="40" type="noConversion"/>
  <hyperlinks>
    <hyperlink ref="B30" location="Мазмұны!B32" display="мазмұнға"/>
  </hyperlinks>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9"/>
  </sheetPr>
  <dimension ref="A2:S34"/>
  <sheetViews>
    <sheetView topLeftCell="A2" workbookViewId="0">
      <selection activeCell="B2" sqref="B2"/>
    </sheetView>
  </sheetViews>
  <sheetFormatPr defaultRowHeight="12.75"/>
  <cols>
    <col min="1" max="1" width="8.85546875" style="36" bestFit="1" customWidth="1"/>
    <col min="2" max="2" width="31.42578125" style="36" customWidth="1"/>
    <col min="3" max="6" width="8" style="36" customWidth="1"/>
    <col min="7" max="7" width="10.7109375" style="36" customWidth="1"/>
    <col min="8" max="12" width="8" style="36" customWidth="1"/>
    <col min="13" max="13" width="10.7109375" style="36" customWidth="1"/>
    <col min="14" max="18" width="8" style="36" customWidth="1"/>
    <col min="19" max="19" width="10.7109375" style="36" customWidth="1"/>
  </cols>
  <sheetData>
    <row r="2" spans="1:19">
      <c r="A2" s="1" t="s">
        <v>161</v>
      </c>
      <c r="B2" s="53" t="s">
        <v>858</v>
      </c>
      <c r="C2" s="808"/>
      <c r="D2" s="808"/>
      <c r="E2" s="808"/>
      <c r="F2" s="808"/>
      <c r="G2" s="808"/>
      <c r="H2" s="808"/>
      <c r="I2" s="808"/>
      <c r="J2" s="808"/>
      <c r="K2" s="808"/>
      <c r="L2" s="808"/>
      <c r="M2" s="808"/>
      <c r="N2" s="808"/>
      <c r="O2" s="808"/>
      <c r="P2" s="808"/>
      <c r="Q2" s="808"/>
      <c r="R2" s="808"/>
      <c r="S2" s="808"/>
    </row>
    <row r="3" spans="1:19">
      <c r="A3" s="1"/>
      <c r="B3" s="53"/>
      <c r="C3" s="808"/>
      <c r="D3" s="808"/>
      <c r="E3" s="808"/>
      <c r="F3" s="808"/>
      <c r="G3" s="808"/>
      <c r="H3" s="808"/>
      <c r="I3" s="808"/>
      <c r="J3" s="808"/>
      <c r="K3" s="808"/>
      <c r="L3" s="808"/>
      <c r="M3" s="808"/>
      <c r="N3" s="808"/>
      <c r="O3" s="808"/>
      <c r="P3" s="808"/>
      <c r="Q3" s="808"/>
      <c r="R3" s="808"/>
      <c r="S3" s="808"/>
    </row>
    <row r="4" spans="1:19">
      <c r="A4" s="808"/>
      <c r="B4" s="809"/>
      <c r="C4" s="1101" t="s">
        <v>603</v>
      </c>
      <c r="D4" s="1101"/>
      <c r="E4" s="1101"/>
      <c r="F4" s="1101"/>
      <c r="G4" s="1101"/>
      <c r="H4" s="1102"/>
      <c r="I4" s="1101" t="s">
        <v>604</v>
      </c>
      <c r="J4" s="1101"/>
      <c r="K4" s="1101"/>
      <c r="L4" s="1101"/>
      <c r="M4" s="1101"/>
      <c r="N4" s="1102"/>
      <c r="O4" s="1101" t="s">
        <v>605</v>
      </c>
      <c r="P4" s="1101"/>
      <c r="Q4" s="1101"/>
      <c r="R4" s="1101"/>
      <c r="S4" s="1101"/>
    </row>
    <row r="5" spans="1:19">
      <c r="A5" s="808"/>
      <c r="B5" s="809"/>
      <c r="C5" s="37">
        <v>2007</v>
      </c>
      <c r="D5" s="37">
        <v>2008</v>
      </c>
      <c r="E5" s="37">
        <v>2009</v>
      </c>
      <c r="F5" s="37">
        <v>2010</v>
      </c>
      <c r="G5" s="37" t="s">
        <v>726</v>
      </c>
      <c r="H5" s="1103"/>
      <c r="I5" s="37">
        <v>2007</v>
      </c>
      <c r="J5" s="37">
        <v>2008</v>
      </c>
      <c r="K5" s="37">
        <v>2009</v>
      </c>
      <c r="L5" s="37">
        <v>2010</v>
      </c>
      <c r="M5" s="37" t="s">
        <v>726</v>
      </c>
      <c r="N5" s="1103"/>
      <c r="O5" s="37">
        <v>2007</v>
      </c>
      <c r="P5" s="37">
        <v>2008</v>
      </c>
      <c r="Q5" s="37">
        <v>2009</v>
      </c>
      <c r="R5" s="37">
        <v>2010</v>
      </c>
      <c r="S5" s="37" t="s">
        <v>726</v>
      </c>
    </row>
    <row r="6" spans="1:19" ht="27.75" customHeight="1">
      <c r="A6" s="808"/>
      <c r="B6" s="810" t="s">
        <v>552</v>
      </c>
      <c r="C6" s="38">
        <v>9.813479225777634</v>
      </c>
      <c r="D6" s="38">
        <v>-1.5504554346120458</v>
      </c>
      <c r="E6" s="38">
        <v>14.401097821459874</v>
      </c>
      <c r="F6" s="38">
        <v>3.9985807376803031</v>
      </c>
      <c r="G6" s="38">
        <v>4.4431071941390474</v>
      </c>
      <c r="H6" s="1103"/>
      <c r="I6" s="38">
        <v>36.117657643893956</v>
      </c>
      <c r="J6" s="38">
        <v>25.721948871262224</v>
      </c>
      <c r="K6" s="38">
        <v>22.709508974074179</v>
      </c>
      <c r="L6" s="38">
        <v>15.755983224424234</v>
      </c>
      <c r="M6" s="38">
        <v>18.333803272479287</v>
      </c>
      <c r="N6" s="1103"/>
      <c r="O6" s="38">
        <v>51.028778007415887</v>
      </c>
      <c r="P6" s="38">
        <v>40.518000047750171</v>
      </c>
      <c r="Q6" s="38">
        <v>53.33511038490623</v>
      </c>
      <c r="R6" s="38">
        <v>44.526366037955832</v>
      </c>
      <c r="S6" s="38">
        <v>32.547609429634157</v>
      </c>
    </row>
    <row r="7" spans="1:19">
      <c r="A7" s="808"/>
      <c r="B7" s="809" t="s">
        <v>602</v>
      </c>
      <c r="C7" s="38">
        <v>8.4947227620841321</v>
      </c>
      <c r="D7" s="38">
        <v>6.2524704174781611</v>
      </c>
      <c r="E7" s="38">
        <v>5.0820822502849037</v>
      </c>
      <c r="F7" s="38">
        <v>5.7041742243966125</v>
      </c>
      <c r="G7" s="38">
        <v>4.5539833637550577</v>
      </c>
      <c r="H7" s="1104"/>
      <c r="I7" s="38">
        <v>30.663582720530346</v>
      </c>
      <c r="J7" s="38">
        <v>27.98558593733933</v>
      </c>
      <c r="K7" s="38">
        <v>20.967913401382678</v>
      </c>
      <c r="L7" s="38">
        <v>17.358049897202765</v>
      </c>
      <c r="M7" s="38">
        <v>14.36099751532786</v>
      </c>
      <c r="N7" s="1104"/>
      <c r="O7" s="38">
        <v>45.548442127479312</v>
      </c>
      <c r="P7" s="38">
        <v>46.288875489281679</v>
      </c>
      <c r="Q7" s="38">
        <v>45.890237390182904</v>
      </c>
      <c r="R7" s="38">
        <v>39.751688804579445</v>
      </c>
      <c r="S7" s="38">
        <v>30.902022685680151</v>
      </c>
    </row>
    <row r="8" spans="1:19">
      <c r="A8" s="808"/>
      <c r="B8" s="808"/>
      <c r="C8" s="808"/>
      <c r="D8" s="808"/>
      <c r="E8" s="808"/>
      <c r="F8" s="808"/>
      <c r="G8" s="808"/>
      <c r="H8" s="808"/>
      <c r="I8" s="808"/>
      <c r="J8" s="808"/>
      <c r="K8" s="808"/>
      <c r="L8" s="808"/>
      <c r="M8" s="808"/>
      <c r="N8" s="808"/>
      <c r="O8" s="808"/>
      <c r="P8" s="808"/>
      <c r="Q8" s="808"/>
      <c r="R8" s="808"/>
      <c r="S8" s="808"/>
    </row>
    <row r="9" spans="1:19">
      <c r="A9" s="808"/>
      <c r="B9" s="808"/>
      <c r="C9" s="808"/>
      <c r="D9" s="808"/>
      <c r="E9" s="808"/>
      <c r="F9" s="808"/>
      <c r="G9" s="808"/>
      <c r="H9" s="808"/>
      <c r="I9" s="808"/>
      <c r="J9" s="808"/>
      <c r="K9" s="808"/>
      <c r="L9" s="808"/>
      <c r="M9" s="808"/>
      <c r="N9" s="808"/>
      <c r="O9" s="808"/>
      <c r="P9" s="808"/>
      <c r="Q9" s="808"/>
      <c r="R9" s="808"/>
      <c r="S9" s="808"/>
    </row>
    <row r="10" spans="1:19">
      <c r="A10" s="808"/>
      <c r="B10" s="53" t="s">
        <v>858</v>
      </c>
      <c r="C10" s="808"/>
      <c r="D10" s="808"/>
      <c r="E10" s="808"/>
      <c r="F10" s="808"/>
      <c r="G10" s="808"/>
      <c r="H10" s="808"/>
      <c r="I10" s="808"/>
      <c r="J10" s="808"/>
      <c r="K10" s="808"/>
      <c r="L10" s="808"/>
      <c r="M10" s="808"/>
      <c r="N10" s="808"/>
      <c r="O10" s="808"/>
      <c r="P10" s="808"/>
      <c r="Q10" s="808"/>
      <c r="R10" s="808"/>
      <c r="S10" s="808"/>
    </row>
    <row r="31" spans="2:2">
      <c r="B31" s="57" t="s">
        <v>479</v>
      </c>
    </row>
    <row r="33" spans="2:2">
      <c r="B33" s="211" t="s">
        <v>40</v>
      </c>
    </row>
    <row r="34" spans="2:2">
      <c r="B34" s="344"/>
    </row>
  </sheetData>
  <mergeCells count="5">
    <mergeCell ref="C4:G4"/>
    <mergeCell ref="I4:M4"/>
    <mergeCell ref="O4:S4"/>
    <mergeCell ref="H4:H7"/>
    <mergeCell ref="N4:N7"/>
  </mergeCells>
  <phoneticPr fontId="40" type="noConversion"/>
  <hyperlinks>
    <hyperlink ref="B33" location="Мазмұны!B33" display="мазмұнға"/>
  </hyperlink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9"/>
  </sheetPr>
  <dimension ref="A2:H40"/>
  <sheetViews>
    <sheetView topLeftCell="A16" workbookViewId="0">
      <selection activeCell="B40" sqref="B40"/>
    </sheetView>
  </sheetViews>
  <sheetFormatPr defaultRowHeight="12.75"/>
  <cols>
    <col min="1" max="1" width="9.140625" style="26"/>
    <col min="2" max="2" width="24.5703125" style="26" customWidth="1"/>
    <col min="3" max="16384" width="9.140625" style="26"/>
  </cols>
  <sheetData>
    <row r="2" spans="1:8">
      <c r="A2" s="26" t="s">
        <v>161</v>
      </c>
      <c r="B2" s="53" t="s">
        <v>1330</v>
      </c>
    </row>
    <row r="3" spans="1:8">
      <c r="B3" s="53"/>
    </row>
    <row r="4" spans="1:8" ht="25.5">
      <c r="B4" s="438"/>
      <c r="C4" s="1014" t="s">
        <v>170</v>
      </c>
      <c r="D4" s="1014" t="s">
        <v>171</v>
      </c>
      <c r="E4" s="1014" t="s">
        <v>172</v>
      </c>
    </row>
    <row r="5" spans="1:8" ht="25.5">
      <c r="B5" s="437" t="s">
        <v>173</v>
      </c>
      <c r="C5" s="436">
        <v>1.8</v>
      </c>
      <c r="D5" s="436">
        <v>2.9000000000000057</v>
      </c>
      <c r="E5" s="436">
        <v>0.90000000000000568</v>
      </c>
    </row>
    <row r="6" spans="1:8" ht="25.5">
      <c r="B6" s="437" t="s">
        <v>542</v>
      </c>
      <c r="C6" s="436">
        <v>-6.0999999999999943</v>
      </c>
      <c r="D6" s="436">
        <v>-8.3000000000000007</v>
      </c>
      <c r="E6" s="436">
        <v>-4.5999999999999943</v>
      </c>
    </row>
    <row r="7" spans="1:8">
      <c r="B7" s="437" t="s">
        <v>174</v>
      </c>
      <c r="C7" s="436">
        <v>6.3</v>
      </c>
      <c r="D7" s="436">
        <v>10.199999999999999</v>
      </c>
      <c r="E7" s="436">
        <v>18</v>
      </c>
    </row>
    <row r="8" spans="1:8">
      <c r="B8" s="437" t="s">
        <v>175</v>
      </c>
      <c r="C8" s="436">
        <v>-10.7</v>
      </c>
      <c r="D8" s="436">
        <v>7.2</v>
      </c>
      <c r="E8" s="436">
        <v>6.5</v>
      </c>
    </row>
    <row r="9" spans="1:8">
      <c r="B9" s="437" t="s">
        <v>176</v>
      </c>
      <c r="C9" s="436">
        <v>-2.2999999999999998</v>
      </c>
      <c r="D9" s="436">
        <v>12.9</v>
      </c>
      <c r="E9" s="436">
        <v>14.8</v>
      </c>
    </row>
    <row r="10" spans="1:8">
      <c r="B10" s="106"/>
      <c r="C10" s="106"/>
      <c r="D10" s="106"/>
      <c r="E10" s="106"/>
      <c r="F10" s="106"/>
      <c r="G10" s="106"/>
      <c r="H10" s="80"/>
    </row>
    <row r="11" spans="1:8">
      <c r="B11" s="106"/>
      <c r="C11" s="106"/>
      <c r="D11" s="106"/>
      <c r="E11" s="106"/>
      <c r="F11" s="106"/>
      <c r="G11" s="106"/>
      <c r="H11" s="80"/>
    </row>
    <row r="12" spans="1:8">
      <c r="B12" s="53" t="s">
        <v>1330</v>
      </c>
      <c r="C12" s="106"/>
      <c r="D12" s="106"/>
      <c r="E12" s="106"/>
      <c r="F12" s="106"/>
      <c r="G12" s="106"/>
      <c r="H12" s="80"/>
    </row>
    <row r="13" spans="1:8">
      <c r="B13" s="80"/>
      <c r="C13" s="80"/>
      <c r="D13" s="80"/>
      <c r="E13" s="80"/>
      <c r="F13" s="80"/>
      <c r="G13" s="80"/>
      <c r="H13" s="80"/>
    </row>
    <row r="14" spans="1:8">
      <c r="B14" s="80"/>
      <c r="C14" s="80"/>
      <c r="D14" s="80"/>
      <c r="E14" s="80"/>
      <c r="F14" s="80"/>
      <c r="G14" s="80"/>
      <c r="H14" s="80"/>
    </row>
    <row r="37" spans="2:2">
      <c r="B37" s="755" t="s">
        <v>177</v>
      </c>
    </row>
    <row r="38" spans="2:2">
      <c r="B38" s="755" t="s">
        <v>178</v>
      </c>
    </row>
    <row r="40" spans="2:2">
      <c r="B40" s="211" t="s">
        <v>40</v>
      </c>
    </row>
  </sheetData>
  <phoneticPr fontId="40" type="noConversion"/>
  <hyperlinks>
    <hyperlink ref="B40" location="Мазмұны!B5" display="мазмұнға"/>
  </hyperlinks>
  <pageMargins left="0.75" right="0.75" top="1" bottom="1" header="0.5" footer="0.5"/>
  <pageSetup paperSize="9" orientation="portrait" verticalDpi="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9"/>
  </sheetPr>
  <dimension ref="A2:AT58"/>
  <sheetViews>
    <sheetView topLeftCell="A7" workbookViewId="0">
      <selection activeCell="B2" sqref="B2"/>
    </sheetView>
  </sheetViews>
  <sheetFormatPr defaultRowHeight="12.75"/>
  <cols>
    <col min="1" max="1" width="8.85546875" style="160" bestFit="1" customWidth="1"/>
    <col min="2" max="2" width="41" style="160" bestFit="1" customWidth="1"/>
    <col min="3" max="35" width="9.140625" style="160"/>
    <col min="36" max="36" width="8" style="160" customWidth="1"/>
    <col min="37" max="46" width="10.85546875" style="160" bestFit="1" customWidth="1"/>
  </cols>
  <sheetData>
    <row r="2" spans="1:46">
      <c r="A2" s="160" t="s">
        <v>161</v>
      </c>
      <c r="B2" s="161" t="s">
        <v>72</v>
      </c>
      <c r="AJ2" s="304"/>
      <c r="AK2" s="304"/>
      <c r="AL2" s="304"/>
      <c r="AM2" s="304"/>
      <c r="AN2" s="304"/>
      <c r="AO2" s="304"/>
      <c r="AP2" s="304"/>
      <c r="AQ2" s="304"/>
      <c r="AR2" s="304"/>
      <c r="AS2" s="304"/>
      <c r="AT2" s="304"/>
    </row>
    <row r="3" spans="1:46">
      <c r="B3" s="161"/>
      <c r="AJ3" s="304"/>
      <c r="AK3" s="304"/>
      <c r="AL3" s="304"/>
      <c r="AM3" s="304"/>
      <c r="AN3" s="304"/>
      <c r="AO3" s="304"/>
      <c r="AP3" s="304"/>
      <c r="AQ3" s="304"/>
      <c r="AR3" s="304"/>
      <c r="AS3" s="304"/>
      <c r="AT3" s="304"/>
    </row>
    <row r="4" spans="1:46">
      <c r="B4" s="216"/>
      <c r="C4" s="220" t="s">
        <v>212</v>
      </c>
      <c r="D4" s="220" t="s">
        <v>221</v>
      </c>
      <c r="E4" s="220" t="s">
        <v>230</v>
      </c>
      <c r="F4" s="220" t="s">
        <v>239</v>
      </c>
      <c r="G4" s="220" t="s">
        <v>248</v>
      </c>
      <c r="H4" s="220" t="s">
        <v>257</v>
      </c>
      <c r="I4" s="220" t="s">
        <v>266</v>
      </c>
      <c r="J4" s="220" t="s">
        <v>399</v>
      </c>
      <c r="K4" s="220" t="s">
        <v>274</v>
      </c>
      <c r="L4" s="220" t="s">
        <v>282</v>
      </c>
      <c r="M4" s="220" t="s">
        <v>290</v>
      </c>
      <c r="N4" s="220" t="s">
        <v>298</v>
      </c>
      <c r="O4" s="220" t="s">
        <v>213</v>
      </c>
      <c r="P4" s="220" t="s">
        <v>222</v>
      </c>
      <c r="Q4" s="220" t="s">
        <v>231</v>
      </c>
      <c r="R4" s="220" t="s">
        <v>240</v>
      </c>
      <c r="S4" s="220" t="s">
        <v>249</v>
      </c>
      <c r="T4" s="220" t="s">
        <v>258</v>
      </c>
      <c r="U4" s="220" t="s">
        <v>267</v>
      </c>
      <c r="V4" s="220" t="s">
        <v>400</v>
      </c>
      <c r="W4" s="220" t="s">
        <v>275</v>
      </c>
      <c r="X4" s="220" t="s">
        <v>283</v>
      </c>
      <c r="Y4" s="220" t="s">
        <v>291</v>
      </c>
      <c r="Z4" s="220" t="s">
        <v>299</v>
      </c>
      <c r="AA4" s="220" t="s">
        <v>214</v>
      </c>
      <c r="AB4" s="220" t="s">
        <v>223</v>
      </c>
      <c r="AC4" s="220" t="s">
        <v>232</v>
      </c>
      <c r="AD4" s="220" t="s">
        <v>241</v>
      </c>
      <c r="AE4" s="220" t="s">
        <v>250</v>
      </c>
      <c r="AF4" s="220" t="s">
        <v>259</v>
      </c>
      <c r="AG4" s="220" t="s">
        <v>268</v>
      </c>
      <c r="AH4" s="220" t="s">
        <v>401</v>
      </c>
      <c r="AI4" s="220" t="s">
        <v>276</v>
      </c>
      <c r="AJ4" s="220" t="s">
        <v>284</v>
      </c>
    </row>
    <row r="5" spans="1:46">
      <c r="B5" s="217" t="s">
        <v>606</v>
      </c>
      <c r="C5" s="222">
        <v>34.048123179699999</v>
      </c>
      <c r="D5" s="222">
        <v>27.1281313902</v>
      </c>
      <c r="E5" s="222">
        <v>17.935831590999999</v>
      </c>
      <c r="F5" s="222">
        <v>11.7380214801</v>
      </c>
      <c r="G5" s="222">
        <v>10.537296700299999</v>
      </c>
      <c r="H5" s="222">
        <v>15.2152620721</v>
      </c>
      <c r="I5" s="222">
        <v>17.749653196099999</v>
      </c>
      <c r="J5" s="222">
        <v>18.079369867299999</v>
      </c>
      <c r="K5" s="222">
        <v>14.961017009500001</v>
      </c>
      <c r="L5" s="222">
        <v>16.521292105000001</v>
      </c>
      <c r="M5" s="222">
        <v>20.234424445599998</v>
      </c>
      <c r="N5" s="222">
        <v>20.762117275799998</v>
      </c>
      <c r="O5" s="222">
        <v>14.582839889000001</v>
      </c>
      <c r="P5" s="222">
        <v>15.179371000000002</v>
      </c>
      <c r="Q5" s="222">
        <v>16.349378999999995</v>
      </c>
      <c r="R5" s="222">
        <v>18.195125000000001</v>
      </c>
      <c r="S5" s="222">
        <v>23.491078142999999</v>
      </c>
      <c r="T5" s="222">
        <v>23.292387999999999</v>
      </c>
      <c r="U5" s="222">
        <v>24.948566649999997</v>
      </c>
      <c r="V5" s="222">
        <v>23.0824570708</v>
      </c>
      <c r="W5" s="222">
        <v>19.548333543099996</v>
      </c>
      <c r="X5" s="302">
        <v>22.393836664399995</v>
      </c>
      <c r="Y5" s="302">
        <v>22.004252682000001</v>
      </c>
      <c r="Z5" s="302">
        <v>20.070245929999992</v>
      </c>
      <c r="AA5" s="302">
        <v>18.879754479999992</v>
      </c>
      <c r="AB5" s="302">
        <v>21.218408360999998</v>
      </c>
      <c r="AC5" s="302">
        <v>21.886255020000004</v>
      </c>
      <c r="AD5" s="302">
        <v>24.664934410000004</v>
      </c>
      <c r="AE5" s="302">
        <v>22.564983800000004</v>
      </c>
      <c r="AF5" s="302">
        <v>20.294064900000002</v>
      </c>
      <c r="AG5" s="302">
        <v>21.222601560000001</v>
      </c>
      <c r="AH5" s="302">
        <v>25.247904999999999</v>
      </c>
      <c r="AI5" s="302">
        <v>23.237556400000003</v>
      </c>
      <c r="AJ5" s="302">
        <v>33.370211189999992</v>
      </c>
    </row>
    <row r="6" spans="1:46">
      <c r="B6" s="217" t="s">
        <v>607</v>
      </c>
      <c r="C6" s="222">
        <v>4.2557103999999999</v>
      </c>
      <c r="D6" s="222">
        <v>2.6203352600000001</v>
      </c>
      <c r="E6" s="222">
        <v>1.8862846899999999</v>
      </c>
      <c r="F6" s="222">
        <v>1.6759628500000001</v>
      </c>
      <c r="G6" s="222">
        <v>1.8301624999999999</v>
      </c>
      <c r="H6" s="222">
        <v>2.1877543100000003</v>
      </c>
      <c r="I6" s="222">
        <v>1.8107318100000001</v>
      </c>
      <c r="J6" s="222">
        <v>1.2195951699999998</v>
      </c>
      <c r="K6" s="222">
        <v>1.8574600800000001</v>
      </c>
      <c r="L6" s="222">
        <v>2.1820692200000003</v>
      </c>
      <c r="M6" s="222">
        <v>1.9274674700000001</v>
      </c>
      <c r="N6" s="222">
        <v>1.9281661000000001</v>
      </c>
      <c r="O6" s="222">
        <v>1.3369741500000001</v>
      </c>
      <c r="P6" s="222">
        <v>1.6541331299999997</v>
      </c>
      <c r="Q6" s="222">
        <v>1.29353125</v>
      </c>
      <c r="R6" s="222">
        <v>1.48498248</v>
      </c>
      <c r="S6" s="222">
        <v>3.2224112999999996</v>
      </c>
      <c r="T6" s="222">
        <v>2.8746146299999999</v>
      </c>
      <c r="U6" s="222">
        <v>3.1515540499999997</v>
      </c>
      <c r="V6" s="222">
        <v>3.0326924200000001</v>
      </c>
      <c r="W6" s="222">
        <v>3.1713375200000002</v>
      </c>
      <c r="X6" s="302">
        <v>4.1857180600000001</v>
      </c>
      <c r="Y6" s="302">
        <v>4.0644795700000005</v>
      </c>
      <c r="Z6" s="302">
        <v>3.0431904899999993</v>
      </c>
      <c r="AA6" s="302">
        <v>2.4618481399999994</v>
      </c>
      <c r="AB6" s="302">
        <v>3.29896945</v>
      </c>
      <c r="AC6" s="302">
        <v>3.4356558599999998</v>
      </c>
      <c r="AD6" s="302">
        <v>2.8723911299999996</v>
      </c>
      <c r="AE6" s="302">
        <v>2.7049143299999998</v>
      </c>
      <c r="AF6" s="302">
        <v>2.5250285800000003</v>
      </c>
      <c r="AG6" s="302">
        <v>2.8616601500000001</v>
      </c>
      <c r="AH6" s="302">
        <v>3.9068912899999995</v>
      </c>
      <c r="AI6" s="302">
        <v>3.3502163999999994</v>
      </c>
      <c r="AJ6" s="302">
        <v>4.1947635800000009</v>
      </c>
    </row>
    <row r="7" spans="1:46">
      <c r="B7" s="217" t="s">
        <v>608</v>
      </c>
      <c r="C7" s="222">
        <v>0.90854104000000002</v>
      </c>
      <c r="D7" s="222">
        <v>0.77022064000000001</v>
      </c>
      <c r="E7" s="222">
        <v>0.75344915000000001</v>
      </c>
      <c r="F7" s="222">
        <v>0.75382912999999996</v>
      </c>
      <c r="G7" s="222">
        <v>0.67679962000000005</v>
      </c>
      <c r="H7" s="222">
        <v>0.86640339000000011</v>
      </c>
      <c r="I7" s="222">
        <v>0.93352593000000006</v>
      </c>
      <c r="J7" s="222">
        <v>0.89572724999999997</v>
      </c>
      <c r="K7" s="222">
        <v>0.96612659999999995</v>
      </c>
      <c r="L7" s="222">
        <v>0.93856799000000002</v>
      </c>
      <c r="M7" s="222">
        <v>0.74914210999999997</v>
      </c>
      <c r="N7" s="222">
        <v>1.00968401</v>
      </c>
      <c r="O7" s="222">
        <v>0.68261519999999998</v>
      </c>
      <c r="P7" s="222">
        <v>0.83990408999999999</v>
      </c>
      <c r="Q7" s="222">
        <v>1.0822734899999999</v>
      </c>
      <c r="R7" s="222">
        <v>1.2020410099999999</v>
      </c>
      <c r="S7" s="222">
        <v>1.01332157</v>
      </c>
      <c r="T7" s="222">
        <v>1.1330804699999999</v>
      </c>
      <c r="U7" s="222">
        <v>1.1671606399999999</v>
      </c>
      <c r="V7" s="222">
        <v>1.1411263200000001</v>
      </c>
      <c r="W7" s="222">
        <v>1.0417983779999997</v>
      </c>
      <c r="X7" s="302">
        <v>1.1338282100000003</v>
      </c>
      <c r="Y7" s="302">
        <v>1.12263735</v>
      </c>
      <c r="Z7" s="302">
        <v>1.4144206300000004</v>
      </c>
      <c r="AA7" s="302">
        <v>0.88940302999999998</v>
      </c>
      <c r="AB7" s="302">
        <v>1.0817430600000002</v>
      </c>
      <c r="AC7" s="302">
        <v>1.2685065799999997</v>
      </c>
      <c r="AD7" s="302">
        <v>1.2936134300000002</v>
      </c>
      <c r="AE7" s="302">
        <v>1.0552707700000001</v>
      </c>
      <c r="AF7" s="302">
        <v>1.0459941099999999</v>
      </c>
      <c r="AG7" s="302">
        <v>1.2242433699999997</v>
      </c>
      <c r="AH7" s="302">
        <v>1.1031349100000003</v>
      </c>
      <c r="AI7" s="302">
        <v>0.92115382999999984</v>
      </c>
      <c r="AJ7" s="302">
        <v>1.0947119499999998</v>
      </c>
    </row>
    <row r="8" spans="1:46">
      <c r="B8" s="217" t="s">
        <v>609</v>
      </c>
      <c r="C8" s="222">
        <v>0.74063500000000004</v>
      </c>
      <c r="D8" s="222">
        <v>0.63549999999999995</v>
      </c>
      <c r="E8" s="222">
        <v>0.32991000000000004</v>
      </c>
      <c r="F8" s="222">
        <v>0.57250000000000001</v>
      </c>
      <c r="G8" s="222">
        <v>0.28370999999999996</v>
      </c>
      <c r="H8" s="222">
        <v>0.14645</v>
      </c>
      <c r="I8" s="222">
        <v>4.8000000000000001E-2</v>
      </c>
      <c r="J8" s="222">
        <v>1.52E-2</v>
      </c>
      <c r="K8" s="222">
        <v>2.0999999999999999E-3</v>
      </c>
      <c r="L8" s="222">
        <v>3.9300000000000002E-2</v>
      </c>
      <c r="M8" s="222">
        <v>3.0256150000000002</v>
      </c>
      <c r="N8" s="222">
        <v>0.84640000000000004</v>
      </c>
      <c r="O8" s="222">
        <v>2.2525149999999998</v>
      </c>
      <c r="P8" s="222">
        <v>2.0825550000000002</v>
      </c>
      <c r="Q8" s="222">
        <v>0.62480000000000002</v>
      </c>
      <c r="R8" s="222">
        <v>1.0854999999999999</v>
      </c>
      <c r="S8" s="222">
        <v>0.44590000000000002</v>
      </c>
      <c r="T8" s="222">
        <v>0</v>
      </c>
      <c r="U8" s="222">
        <v>6.9000000000000006E-2</v>
      </c>
      <c r="V8" s="222">
        <v>0.74829999999999997</v>
      </c>
      <c r="W8" s="222">
        <v>5.0500000000000003E-2</v>
      </c>
      <c r="X8" s="302">
        <v>0.1318</v>
      </c>
      <c r="Y8" s="302">
        <v>0.65370000000000006</v>
      </c>
      <c r="Z8" s="302">
        <v>0.91579999999999995</v>
      </c>
      <c r="AA8" s="302">
        <v>1.84</v>
      </c>
      <c r="AB8" s="302">
        <v>2.6509999999999998</v>
      </c>
      <c r="AC8" s="302">
        <v>1.8445</v>
      </c>
      <c r="AD8" s="302">
        <v>0.86899999999999999</v>
      </c>
      <c r="AE8" s="302">
        <v>0.14000000000000001</v>
      </c>
      <c r="AF8" s="302">
        <v>0</v>
      </c>
      <c r="AG8" s="302">
        <v>0.33500000000000002</v>
      </c>
      <c r="AH8" s="302">
        <v>0.3155</v>
      </c>
      <c r="AI8" s="302">
        <v>0</v>
      </c>
      <c r="AJ8" s="302">
        <v>1E-3</v>
      </c>
    </row>
    <row r="9" spans="1:46">
      <c r="B9" s="217" t="s">
        <v>610</v>
      </c>
      <c r="C9" s="223">
        <v>0.12850236566057141</v>
      </c>
      <c r="D9" s="223">
        <v>0.22635519788291422</v>
      </c>
      <c r="E9" s="223">
        <v>0.31079619529995117</v>
      </c>
      <c r="F9" s="223">
        <v>0.16362330129688463</v>
      </c>
      <c r="G9" s="223">
        <v>0.10653852775730485</v>
      </c>
      <c r="H9" s="223">
        <v>0.10808337017990718</v>
      </c>
      <c r="I9" s="223">
        <v>0.17330869454221917</v>
      </c>
      <c r="J9" s="223">
        <v>0.36617985879638704</v>
      </c>
      <c r="K9" s="223">
        <v>0.29987233920476164</v>
      </c>
      <c r="L9" s="223">
        <v>0.29017633852023661</v>
      </c>
      <c r="M9" s="223">
        <v>0.18583867603891341</v>
      </c>
      <c r="N9" s="223">
        <v>0.25657312016991796</v>
      </c>
      <c r="O9" s="223">
        <v>0.24248268323548552</v>
      </c>
      <c r="P9" s="223">
        <v>0.22669828819242879</v>
      </c>
      <c r="Q9" s="223">
        <v>0.23126954427417551</v>
      </c>
      <c r="R9" s="223">
        <v>0.22940162609675996</v>
      </c>
      <c r="S9" s="223">
        <v>0.19277336466115585</v>
      </c>
      <c r="T9" s="223">
        <v>0.25029758132860774</v>
      </c>
      <c r="U9" s="223">
        <v>0.25985932180197513</v>
      </c>
      <c r="V9" s="223">
        <v>0.2236402017323543</v>
      </c>
      <c r="W9" s="223">
        <v>0.24014183824549887</v>
      </c>
      <c r="X9" s="223">
        <v>0.29355474503625895</v>
      </c>
      <c r="Y9" s="223">
        <v>0.25803653046163316</v>
      </c>
      <c r="Z9" s="223">
        <v>0.25037635156961269</v>
      </c>
      <c r="AA9" s="301">
        <v>0.22705675755158655</v>
      </c>
      <c r="AB9" s="301">
        <v>0.18170833461197264</v>
      </c>
      <c r="AC9" s="301">
        <v>0.23018322706694347</v>
      </c>
      <c r="AD9" s="301">
        <v>0.25276274794875325</v>
      </c>
      <c r="AE9" s="301">
        <v>0.27276945296256006</v>
      </c>
      <c r="AF9" s="301">
        <v>0.29225725544466769</v>
      </c>
      <c r="AG9" s="301">
        <v>0.20608119576851749</v>
      </c>
      <c r="AH9" s="301">
        <v>0.23117144704195774</v>
      </c>
      <c r="AI9" s="301">
        <v>0.27260134067979086</v>
      </c>
      <c r="AJ9" s="301">
        <v>0.27468758831163137</v>
      </c>
    </row>
    <row r="10" spans="1:46" ht="38.25">
      <c r="B10" s="219" t="s">
        <v>611</v>
      </c>
      <c r="C10" s="300">
        <f t="shared" ref="C10:AJ10" si="0">C8/C5</f>
        <v>2.1752594000293612E-2</v>
      </c>
      <c r="D10" s="300">
        <f t="shared" si="0"/>
        <v>2.3425867077213194E-2</v>
      </c>
      <c r="E10" s="300">
        <f t="shared" si="0"/>
        <v>1.8393905982343479E-2</v>
      </c>
      <c r="F10" s="300">
        <f t="shared" si="0"/>
        <v>4.877312594550838E-2</v>
      </c>
      <c r="G10" s="300">
        <f t="shared" si="0"/>
        <v>2.6924362867368316E-2</v>
      </c>
      <c r="H10" s="300">
        <f t="shared" si="0"/>
        <v>9.6252039107852898E-3</v>
      </c>
      <c r="I10" s="300">
        <f t="shared" si="0"/>
        <v>2.7042781889702887E-3</v>
      </c>
      <c r="J10" s="300">
        <f t="shared" si="0"/>
        <v>8.4073726637409578E-4</v>
      </c>
      <c r="K10" s="300">
        <f t="shared" si="0"/>
        <v>1.4036478928314394E-4</v>
      </c>
      <c r="L10" s="300">
        <f t="shared" si="0"/>
        <v>2.3787485718569346E-3</v>
      </c>
      <c r="M10" s="300">
        <f t="shared" si="0"/>
        <v>0.14952809792709099</v>
      </c>
      <c r="N10" s="300">
        <f t="shared" si="0"/>
        <v>4.0766555200348026E-2</v>
      </c>
      <c r="O10" s="300">
        <f t="shared" si="0"/>
        <v>0.15446339788034683</v>
      </c>
      <c r="P10" s="300">
        <f t="shared" si="0"/>
        <v>0.13719639634606731</v>
      </c>
      <c r="Q10" s="300">
        <f t="shared" si="0"/>
        <v>3.8215518766798434E-2</v>
      </c>
      <c r="R10" s="300">
        <f t="shared" si="0"/>
        <v>5.9658837188532633E-2</v>
      </c>
      <c r="S10" s="300">
        <f t="shared" si="0"/>
        <v>1.8981674544080972E-2</v>
      </c>
      <c r="T10" s="300">
        <f t="shared" si="0"/>
        <v>0</v>
      </c>
      <c r="U10" s="300">
        <f t="shared" si="0"/>
        <v>2.7656899479634039E-3</v>
      </c>
      <c r="V10" s="300">
        <f t="shared" si="0"/>
        <v>3.2418559155325884E-2</v>
      </c>
      <c r="W10" s="300">
        <f t="shared" si="0"/>
        <v>2.5833404105090616E-3</v>
      </c>
      <c r="X10" s="300">
        <f t="shared" si="0"/>
        <v>5.8855479735424494E-3</v>
      </c>
      <c r="Y10" s="300">
        <f t="shared" si="0"/>
        <v>2.9707893717051438E-2</v>
      </c>
      <c r="Z10" s="300">
        <f t="shared" si="0"/>
        <v>4.5629734842018467E-2</v>
      </c>
      <c r="AA10" s="300">
        <f t="shared" si="0"/>
        <v>9.7458894497233994E-2</v>
      </c>
      <c r="AB10" s="300">
        <f t="shared" si="0"/>
        <v>0.12493868318948036</v>
      </c>
      <c r="AC10" s="300">
        <f t="shared" si="0"/>
        <v>8.4276638388544184E-2</v>
      </c>
      <c r="AD10" s="300">
        <f t="shared" si="0"/>
        <v>3.5232203968386708E-2</v>
      </c>
      <c r="AE10" s="300">
        <f t="shared" si="0"/>
        <v>6.2043031468961207E-3</v>
      </c>
      <c r="AF10" s="300">
        <f t="shared" si="0"/>
        <v>0</v>
      </c>
      <c r="AG10" s="300">
        <f t="shared" si="0"/>
        <v>1.5785058163246223E-2</v>
      </c>
      <c r="AH10" s="300">
        <f t="shared" si="0"/>
        <v>1.2496086308943258E-2</v>
      </c>
      <c r="AI10" s="300">
        <f t="shared" si="0"/>
        <v>0</v>
      </c>
      <c r="AJ10" s="300">
        <f t="shared" si="0"/>
        <v>2.9966846607781395E-5</v>
      </c>
    </row>
    <row r="12" spans="1:46">
      <c r="AI12" s="303"/>
    </row>
    <row r="13" spans="1:46">
      <c r="B13" s="161" t="s">
        <v>72</v>
      </c>
    </row>
    <row r="32" ht="49.5" customHeight="1"/>
    <row r="34" spans="2:2">
      <c r="B34" s="162" t="s">
        <v>301</v>
      </c>
    </row>
    <row r="36" spans="2:2">
      <c r="B36" s="211" t="s">
        <v>40</v>
      </c>
    </row>
    <row r="58" spans="1:1">
      <c r="A58" s="160" t="s">
        <v>716</v>
      </c>
    </row>
  </sheetData>
  <phoneticPr fontId="40" type="noConversion"/>
  <hyperlinks>
    <hyperlink ref="B36" location="Мазмұны!B36" display="мазмұнға"/>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9"/>
  </sheetPr>
  <dimension ref="A2:AR37"/>
  <sheetViews>
    <sheetView topLeftCell="A8" workbookViewId="0">
      <selection activeCell="J17" sqref="J17"/>
    </sheetView>
  </sheetViews>
  <sheetFormatPr defaultRowHeight="12.75"/>
  <cols>
    <col min="1" max="1" width="9.140625" style="165"/>
    <col min="2" max="2" width="37.7109375" style="165" customWidth="1"/>
    <col min="3" max="44" width="9.140625" style="165"/>
  </cols>
  <sheetData>
    <row r="2" spans="1:44">
      <c r="A2" s="164" t="s">
        <v>161</v>
      </c>
      <c r="B2" s="161" t="s">
        <v>73</v>
      </c>
      <c r="AJ2" s="304"/>
      <c r="AK2" s="304"/>
      <c r="AL2" s="304"/>
      <c r="AM2" s="304"/>
      <c r="AN2" s="304"/>
      <c r="AO2" s="304"/>
      <c r="AP2" s="304"/>
      <c r="AQ2" s="304"/>
      <c r="AR2" s="304"/>
    </row>
    <row r="3" spans="1:44">
      <c r="A3" s="164"/>
      <c r="B3" s="161"/>
      <c r="AJ3" s="304"/>
      <c r="AK3" s="304"/>
      <c r="AL3" s="304"/>
      <c r="AM3" s="304"/>
      <c r="AN3" s="304"/>
      <c r="AO3" s="304"/>
      <c r="AP3" s="304"/>
      <c r="AQ3" s="304"/>
      <c r="AR3" s="304"/>
    </row>
    <row r="4" spans="1:44">
      <c r="A4" s="166"/>
      <c r="B4" s="308"/>
      <c r="C4" s="218" t="s">
        <v>212</v>
      </c>
      <c r="D4" s="218" t="s">
        <v>221</v>
      </c>
      <c r="E4" s="218" t="s">
        <v>230</v>
      </c>
      <c r="F4" s="218" t="s">
        <v>239</v>
      </c>
      <c r="G4" s="218" t="s">
        <v>248</v>
      </c>
      <c r="H4" s="218" t="s">
        <v>257</v>
      </c>
      <c r="I4" s="218" t="s">
        <v>266</v>
      </c>
      <c r="J4" s="218" t="s">
        <v>399</v>
      </c>
      <c r="K4" s="218" t="s">
        <v>274</v>
      </c>
      <c r="L4" s="218" t="s">
        <v>282</v>
      </c>
      <c r="M4" s="218" t="s">
        <v>290</v>
      </c>
      <c r="N4" s="218" t="s">
        <v>298</v>
      </c>
      <c r="O4" s="218" t="s">
        <v>213</v>
      </c>
      <c r="P4" s="218" t="s">
        <v>222</v>
      </c>
      <c r="Q4" s="218" t="s">
        <v>231</v>
      </c>
      <c r="R4" s="218" t="s">
        <v>240</v>
      </c>
      <c r="S4" s="218" t="s">
        <v>249</v>
      </c>
      <c r="T4" s="218" t="s">
        <v>258</v>
      </c>
      <c r="U4" s="218" t="s">
        <v>267</v>
      </c>
      <c r="V4" s="218" t="s">
        <v>400</v>
      </c>
      <c r="W4" s="218" t="s">
        <v>275</v>
      </c>
      <c r="X4" s="218" t="s">
        <v>283</v>
      </c>
      <c r="Y4" s="218" t="s">
        <v>291</v>
      </c>
      <c r="Z4" s="218" t="s">
        <v>299</v>
      </c>
      <c r="AA4" s="218" t="s">
        <v>214</v>
      </c>
      <c r="AB4" s="218" t="s">
        <v>223</v>
      </c>
      <c r="AC4" s="218" t="s">
        <v>232</v>
      </c>
      <c r="AD4" s="218" t="s">
        <v>241</v>
      </c>
      <c r="AE4" s="218" t="s">
        <v>250</v>
      </c>
      <c r="AF4" s="218" t="s">
        <v>259</v>
      </c>
      <c r="AG4" s="218" t="s">
        <v>268</v>
      </c>
      <c r="AH4" s="218" t="s">
        <v>401</v>
      </c>
      <c r="AI4" s="218" t="s">
        <v>276</v>
      </c>
      <c r="AJ4" s="218" t="s">
        <v>284</v>
      </c>
      <c r="AK4" s="166"/>
      <c r="AL4" s="166"/>
      <c r="AM4" s="166"/>
      <c r="AN4" s="166"/>
      <c r="AO4" s="166"/>
      <c r="AP4" s="166"/>
      <c r="AQ4" s="166"/>
      <c r="AR4" s="166"/>
    </row>
    <row r="5" spans="1:44">
      <c r="B5" s="308" t="s">
        <v>612</v>
      </c>
      <c r="C5" s="307">
        <v>32.315473434200001</v>
      </c>
      <c r="D5" s="307">
        <v>22.800698884400003</v>
      </c>
      <c r="E5" s="307">
        <v>16.2077201317</v>
      </c>
      <c r="F5" s="307">
        <v>10.830142843400001</v>
      </c>
      <c r="G5" s="307">
        <v>14.782963308299999</v>
      </c>
      <c r="H5" s="307">
        <v>15.702685835900001</v>
      </c>
      <c r="I5" s="307">
        <v>16.966032772500004</v>
      </c>
      <c r="J5" s="307">
        <v>16.833145527299997</v>
      </c>
      <c r="K5" s="307">
        <v>13.6988865854</v>
      </c>
      <c r="L5" s="307">
        <v>14.968651240700002</v>
      </c>
      <c r="M5" s="307">
        <v>21.107586850399997</v>
      </c>
      <c r="N5" s="307">
        <v>18.907556060700003</v>
      </c>
      <c r="O5" s="307">
        <v>15.9870516141</v>
      </c>
      <c r="P5" s="307">
        <v>17.572858</v>
      </c>
      <c r="Q5" s="307">
        <v>15.135616000000001</v>
      </c>
      <c r="R5" s="307">
        <v>19.220230999999998</v>
      </c>
      <c r="S5" s="307">
        <v>22.316855446600002</v>
      </c>
      <c r="T5" s="307">
        <v>21.119173</v>
      </c>
      <c r="U5" s="307">
        <v>23.580599800000002</v>
      </c>
      <c r="V5" s="307">
        <v>21.542863530000002</v>
      </c>
      <c r="W5" s="307">
        <v>20.183277868599998</v>
      </c>
      <c r="X5" s="310">
        <v>21.899813349999999</v>
      </c>
      <c r="Y5" s="306">
        <v>20.601392900399997</v>
      </c>
      <c r="Z5" s="306">
        <v>19.807404730000002</v>
      </c>
      <c r="AA5" s="310">
        <v>17.929815720000001</v>
      </c>
      <c r="AB5" s="310">
        <v>19.392320395999999</v>
      </c>
      <c r="AC5" s="310">
        <v>23.603664269999992</v>
      </c>
      <c r="AD5" s="310">
        <v>23.343886120000004</v>
      </c>
      <c r="AE5" s="310">
        <v>21.35595296</v>
      </c>
      <c r="AF5" s="310">
        <v>19.269485259999996</v>
      </c>
      <c r="AG5" s="310">
        <v>21.614440269999996</v>
      </c>
      <c r="AH5" s="310">
        <v>23.504233960000004</v>
      </c>
      <c r="AI5" s="310">
        <v>20.910793800000004</v>
      </c>
      <c r="AJ5" s="302">
        <v>33.063624880000013</v>
      </c>
    </row>
    <row r="6" spans="1:44">
      <c r="B6" s="308" t="s">
        <v>613</v>
      </c>
      <c r="C6" s="307">
        <v>4.2056449299999992</v>
      </c>
      <c r="D6" s="307">
        <v>2.4764576599999999</v>
      </c>
      <c r="E6" s="307">
        <v>1.7320539699999999</v>
      </c>
      <c r="F6" s="307">
        <v>1.6794488200000002</v>
      </c>
      <c r="G6" s="307">
        <v>1.8166590200000001</v>
      </c>
      <c r="H6" s="307">
        <v>2.20588183</v>
      </c>
      <c r="I6" s="307">
        <v>2.0112324199999998</v>
      </c>
      <c r="J6" s="307">
        <v>1.19234</v>
      </c>
      <c r="K6" s="307">
        <v>1.4217972700000001</v>
      </c>
      <c r="L6" s="307">
        <v>2.0158913699999998</v>
      </c>
      <c r="M6" s="307">
        <v>1.74149836</v>
      </c>
      <c r="N6" s="307">
        <v>1.94379598</v>
      </c>
      <c r="O6" s="307">
        <v>1.2349111100000001</v>
      </c>
      <c r="P6" s="307">
        <v>1.42269651</v>
      </c>
      <c r="Q6" s="307">
        <v>1.2830961900000002</v>
      </c>
      <c r="R6" s="307">
        <v>1.4763987000000003</v>
      </c>
      <c r="S6" s="307">
        <v>3.34410125</v>
      </c>
      <c r="T6" s="307">
        <v>2.6720463400000001</v>
      </c>
      <c r="U6" s="307">
        <v>3.0755012900000001</v>
      </c>
      <c r="V6" s="307">
        <v>3.0049607599999999</v>
      </c>
      <c r="W6" s="307">
        <v>3.4340658199999998</v>
      </c>
      <c r="X6" s="310">
        <v>3.3728793600000007</v>
      </c>
      <c r="Y6" s="306">
        <v>3.5309926200000006</v>
      </c>
      <c r="Z6" s="306">
        <v>2.9408575699999995</v>
      </c>
      <c r="AA6" s="310">
        <v>2.5060581500000003</v>
      </c>
      <c r="AB6" s="310">
        <v>3.2802391800000001</v>
      </c>
      <c r="AC6" s="310">
        <v>3.240407359999999</v>
      </c>
      <c r="AD6" s="310">
        <v>2.5965431299999993</v>
      </c>
      <c r="AE6" s="310">
        <v>2.4073473599999993</v>
      </c>
      <c r="AF6" s="310">
        <v>2.1019423699999993</v>
      </c>
      <c r="AG6" s="310">
        <v>2.0441970899999999</v>
      </c>
      <c r="AH6" s="310">
        <v>3.2212904999999994</v>
      </c>
      <c r="AI6" s="310">
        <v>3.2673260099999992</v>
      </c>
      <c r="AJ6" s="302">
        <v>4.1079634599999997</v>
      </c>
    </row>
    <row r="7" spans="1:44">
      <c r="B7" s="308" t="s">
        <v>614</v>
      </c>
      <c r="C7" s="307">
        <v>0.95291893999999988</v>
      </c>
      <c r="D7" s="307">
        <v>0.68754061</v>
      </c>
      <c r="E7" s="307">
        <v>0.74833451000000006</v>
      </c>
      <c r="F7" s="307">
        <v>0.73924731999999993</v>
      </c>
      <c r="G7" s="307">
        <v>0.63247534999999988</v>
      </c>
      <c r="H7" s="307">
        <v>0.80801606000000004</v>
      </c>
      <c r="I7" s="307">
        <v>0.88370996999999996</v>
      </c>
      <c r="J7" s="307">
        <v>0.83808209</v>
      </c>
      <c r="K7" s="307">
        <v>0.90976892000000009</v>
      </c>
      <c r="L7" s="307">
        <v>0.85060924999999998</v>
      </c>
      <c r="M7" s="307">
        <v>0.70567786999999993</v>
      </c>
      <c r="N7" s="307">
        <v>0.95357281999999999</v>
      </c>
      <c r="O7" s="307">
        <v>0.6412739300000001</v>
      </c>
      <c r="P7" s="307">
        <v>0.76787496</v>
      </c>
      <c r="Q7" s="307">
        <v>0.97932619999999992</v>
      </c>
      <c r="R7" s="307">
        <v>1.1660737900000002</v>
      </c>
      <c r="S7" s="307">
        <v>0.96569338999999998</v>
      </c>
      <c r="T7" s="307">
        <v>1.0624251999999998</v>
      </c>
      <c r="U7" s="307">
        <v>1.1091557299999999</v>
      </c>
      <c r="V7" s="307">
        <v>1.0350053700000001</v>
      </c>
      <c r="W7" s="307">
        <v>1.0882631609999998</v>
      </c>
      <c r="X7" s="310">
        <v>0.9174572900000002</v>
      </c>
      <c r="Y7" s="306">
        <v>1.0199782500000003</v>
      </c>
      <c r="Z7" s="306">
        <v>1.3359195499999998</v>
      </c>
      <c r="AA7" s="310">
        <v>0.88236886000000003</v>
      </c>
      <c r="AB7" s="310">
        <v>1.0293708400000001</v>
      </c>
      <c r="AC7" s="310">
        <v>1.1762567600000002</v>
      </c>
      <c r="AD7" s="310">
        <v>1.25630935</v>
      </c>
      <c r="AE7" s="310">
        <v>0.98690271000000018</v>
      </c>
      <c r="AF7" s="310">
        <v>0.93613126999999985</v>
      </c>
      <c r="AG7" s="310">
        <v>1.00142921</v>
      </c>
      <c r="AH7" s="310">
        <v>1.0530049000000001</v>
      </c>
      <c r="AI7" s="310">
        <v>0.89847285999999993</v>
      </c>
      <c r="AJ7" s="302">
        <v>0.96606085999999991</v>
      </c>
    </row>
    <row r="8" spans="1:44">
      <c r="B8" s="308" t="s">
        <v>615</v>
      </c>
      <c r="C8" s="305">
        <v>5.6562777941261112E-2</v>
      </c>
      <c r="D8" s="305">
        <v>0.15198309448917541</v>
      </c>
      <c r="E8" s="305">
        <v>0.30378985203701447</v>
      </c>
      <c r="F8" s="305">
        <v>0.1780408511987713</v>
      </c>
      <c r="G8" s="305">
        <v>7.4314575271507782E-2</v>
      </c>
      <c r="H8" s="305">
        <v>0.11075368296146264</v>
      </c>
      <c r="I8" s="305">
        <v>0.15435792477543708</v>
      </c>
      <c r="J8" s="305">
        <v>0.36165154590605803</v>
      </c>
      <c r="K8" s="305">
        <v>0.28965441432356165</v>
      </c>
      <c r="L8" s="305">
        <v>0.3119046652054504</v>
      </c>
      <c r="M8" s="305">
        <v>0.30144235353860432</v>
      </c>
      <c r="N8" s="305">
        <v>0.30158628117321973</v>
      </c>
      <c r="O8" s="305">
        <v>0.36688590410046251</v>
      </c>
      <c r="P8" s="305">
        <v>0.34183252457550317</v>
      </c>
      <c r="Q8" s="305">
        <v>0.32882371344163935</v>
      </c>
      <c r="R8" s="305">
        <v>0.29569027787240049</v>
      </c>
      <c r="S8" s="305">
        <v>0.19036353966850941</v>
      </c>
      <c r="T8" s="305">
        <v>0.2223620210350043</v>
      </c>
      <c r="U8" s="305">
        <v>0.2517421807157626</v>
      </c>
      <c r="V8" s="305">
        <v>0.26837725971865767</v>
      </c>
      <c r="W8" s="305">
        <v>0.23032238874521432</v>
      </c>
      <c r="X8" s="309">
        <v>0.31328039052850021</v>
      </c>
      <c r="Y8" s="305">
        <v>0.30539694818026403</v>
      </c>
      <c r="Z8" s="305">
        <v>0.28894817699609754</v>
      </c>
      <c r="AA8" s="309">
        <v>0.32035191720513823</v>
      </c>
      <c r="AB8" s="309">
        <v>0.29357805410240978</v>
      </c>
      <c r="AC8" s="309">
        <v>0.2809919266617133</v>
      </c>
      <c r="AD8" s="309">
        <v>0.28287611919761585</v>
      </c>
      <c r="AE8" s="309">
        <v>0.29587253127272634</v>
      </c>
      <c r="AF8" s="309">
        <v>0.22142050289509718</v>
      </c>
      <c r="AG8" s="309">
        <v>0.20516078477074448</v>
      </c>
      <c r="AH8" s="309">
        <v>0.17314991724961493</v>
      </c>
      <c r="AI8" s="309">
        <v>0.19480158466042505</v>
      </c>
      <c r="AJ8" s="223">
        <v>0.24335860533323059</v>
      </c>
    </row>
    <row r="9" spans="1:44">
      <c r="B9" s="308" t="s">
        <v>616</v>
      </c>
      <c r="C9" s="307">
        <v>3.4268350000000001</v>
      </c>
      <c r="D9" s="307">
        <v>3.9233850000000001</v>
      </c>
      <c r="E9" s="307">
        <v>0.94545000000000001</v>
      </c>
      <c r="F9" s="307">
        <v>0.42120999999999997</v>
      </c>
      <c r="G9" s="307">
        <v>0.360205</v>
      </c>
      <c r="H9" s="307">
        <v>0.14274999999999999</v>
      </c>
      <c r="I9" s="307">
        <v>1.2034149999999999</v>
      </c>
      <c r="J9" s="307">
        <v>0.76915</v>
      </c>
      <c r="K9" s="307">
        <v>0.61282499999999995</v>
      </c>
      <c r="L9" s="307">
        <v>0.39681499999999997</v>
      </c>
      <c r="M9" s="307">
        <v>0.36775999999999998</v>
      </c>
      <c r="N9" s="307">
        <v>0.42754999999999999</v>
      </c>
      <c r="O9" s="307">
        <v>0.24466499999999999</v>
      </c>
      <c r="P9" s="307">
        <v>0.35099999999999998</v>
      </c>
      <c r="Q9" s="307">
        <v>9.1700000000000004E-2</v>
      </c>
      <c r="R9" s="307">
        <v>0.23419999999999999</v>
      </c>
      <c r="S9" s="307">
        <v>1.0748</v>
      </c>
      <c r="T9" s="307">
        <v>1.3974500000000001</v>
      </c>
      <c r="U9" s="307">
        <v>0.77249999999999996</v>
      </c>
      <c r="V9" s="307">
        <v>7.9000000000000001E-2</v>
      </c>
      <c r="W9" s="307">
        <v>6.0000000000000001E-3</v>
      </c>
      <c r="X9" s="306">
        <v>0.115</v>
      </c>
      <c r="Y9" s="306">
        <v>0</v>
      </c>
      <c r="Z9" s="306">
        <v>7.0999999999999994E-2</v>
      </c>
      <c r="AA9" s="306">
        <v>0</v>
      </c>
      <c r="AB9" s="306">
        <v>0</v>
      </c>
      <c r="AC9" s="306">
        <v>0.53179999999999994</v>
      </c>
      <c r="AD9" s="306">
        <v>3.5999999999999997E-2</v>
      </c>
      <c r="AE9" s="306">
        <v>0.121</v>
      </c>
      <c r="AF9" s="306">
        <v>1.556</v>
      </c>
      <c r="AG9" s="306">
        <v>0.39085000000000003</v>
      </c>
      <c r="AH9" s="306">
        <v>2.359</v>
      </c>
      <c r="AI9" s="306">
        <v>2.5349499999999998</v>
      </c>
      <c r="AJ9" s="306">
        <v>1.5467</v>
      </c>
    </row>
    <row r="10" spans="1:44" ht="38.25">
      <c r="B10" s="219" t="s">
        <v>611</v>
      </c>
      <c r="C10" s="305">
        <f t="shared" ref="C10:AJ10" si="0">C9/C5</f>
        <v>0.10604316247996923</v>
      </c>
      <c r="D10" s="305">
        <f t="shared" si="0"/>
        <v>0.1720730149497452</v>
      </c>
      <c r="E10" s="305">
        <f t="shared" si="0"/>
        <v>5.8333312293000046E-2</v>
      </c>
      <c r="F10" s="305">
        <f t="shared" si="0"/>
        <v>3.8892377145024422E-2</v>
      </c>
      <c r="G10" s="305">
        <f t="shared" si="0"/>
        <v>2.4366224314292952E-2</v>
      </c>
      <c r="H10" s="305">
        <f t="shared" si="0"/>
        <v>9.0908015031186708E-3</v>
      </c>
      <c r="I10" s="305">
        <f t="shared" si="0"/>
        <v>7.0930842592182061E-2</v>
      </c>
      <c r="J10" s="305">
        <f t="shared" si="0"/>
        <v>4.5692588990726209E-2</v>
      </c>
      <c r="K10" s="305">
        <f t="shared" si="0"/>
        <v>4.4735387520700887E-2</v>
      </c>
      <c r="L10" s="305">
        <f t="shared" si="0"/>
        <v>2.6509736489888525E-2</v>
      </c>
      <c r="M10" s="305">
        <f t="shared" si="0"/>
        <v>1.7423119118566165E-2</v>
      </c>
      <c r="N10" s="305">
        <f t="shared" si="0"/>
        <v>2.2612652773706547E-2</v>
      </c>
      <c r="O10" s="305">
        <f t="shared" si="0"/>
        <v>1.5303947588698239E-2</v>
      </c>
      <c r="P10" s="305">
        <f t="shared" si="0"/>
        <v>1.9973984880547035E-2</v>
      </c>
      <c r="Q10" s="305">
        <f t="shared" si="0"/>
        <v>6.0585575109727945E-3</v>
      </c>
      <c r="R10" s="305">
        <f t="shared" si="0"/>
        <v>1.218507727612639E-2</v>
      </c>
      <c r="S10" s="305">
        <f t="shared" si="0"/>
        <v>4.8160907013615438E-2</v>
      </c>
      <c r="T10" s="305">
        <f t="shared" si="0"/>
        <v>6.6169731172712118E-2</v>
      </c>
      <c r="U10" s="305">
        <f t="shared" si="0"/>
        <v>3.2759980939925028E-2</v>
      </c>
      <c r="V10" s="305">
        <f t="shared" si="0"/>
        <v>3.6671076660717257E-3</v>
      </c>
      <c r="W10" s="305">
        <f t="shared" si="0"/>
        <v>2.9727579628353927E-4</v>
      </c>
      <c r="X10" s="305">
        <f t="shared" si="0"/>
        <v>5.2511863074851282E-3</v>
      </c>
      <c r="Y10" s="305">
        <f t="shared" si="0"/>
        <v>0</v>
      </c>
      <c r="Z10" s="305">
        <f t="shared" si="0"/>
        <v>3.5845180611907448E-3</v>
      </c>
      <c r="AA10" s="305">
        <f t="shared" si="0"/>
        <v>0</v>
      </c>
      <c r="AB10" s="305">
        <f t="shared" si="0"/>
        <v>0</v>
      </c>
      <c r="AC10" s="305">
        <f t="shared" si="0"/>
        <v>2.2530400107237253E-2</v>
      </c>
      <c r="AD10" s="305">
        <f t="shared" si="0"/>
        <v>1.5421596821943368E-3</v>
      </c>
      <c r="AE10" s="305">
        <f t="shared" si="0"/>
        <v>5.6658675090095348E-3</v>
      </c>
      <c r="AF10" s="305">
        <f t="shared" si="0"/>
        <v>8.0749432535698176E-2</v>
      </c>
      <c r="AG10" s="305">
        <f t="shared" si="0"/>
        <v>1.8082818482349723E-2</v>
      </c>
      <c r="AH10" s="305">
        <f t="shared" si="0"/>
        <v>0.10036489612954821</v>
      </c>
      <c r="AI10" s="305">
        <f t="shared" si="0"/>
        <v>0.12122686609821572</v>
      </c>
      <c r="AJ10" s="305">
        <f t="shared" si="0"/>
        <v>4.677950483691791E-2</v>
      </c>
    </row>
    <row r="13" spans="1:44">
      <c r="B13" s="161" t="s">
        <v>73</v>
      </c>
    </row>
    <row r="35" spans="2:3">
      <c r="B35" s="162" t="s">
        <v>301</v>
      </c>
      <c r="C35" s="697"/>
    </row>
    <row r="36" spans="2:3">
      <c r="B36" s="697"/>
      <c r="C36" s="697"/>
    </row>
    <row r="37" spans="2:3">
      <c r="B37" s="211" t="s">
        <v>40</v>
      </c>
      <c r="C37" s="697"/>
    </row>
  </sheetData>
  <phoneticPr fontId="40" type="noConversion"/>
  <hyperlinks>
    <hyperlink ref="B37" location="Мазмұны!B37" display="мазмұнға"/>
  </hyperlinks>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indexed="9"/>
  </sheetPr>
  <dimension ref="A2:AT41"/>
  <sheetViews>
    <sheetView topLeftCell="A2" workbookViewId="0">
      <selection activeCell="B38" sqref="B38"/>
    </sheetView>
  </sheetViews>
  <sheetFormatPr defaultRowHeight="12.75"/>
  <cols>
    <col min="1" max="1" width="9.140625" style="164"/>
    <col min="2" max="2" width="37.7109375" style="164" customWidth="1"/>
    <col min="3" max="22" width="9.140625" style="164"/>
    <col min="23" max="23" width="9.5703125" style="164" bestFit="1" customWidth="1"/>
    <col min="24" max="46" width="9.140625" style="164"/>
  </cols>
  <sheetData>
    <row r="2" spans="1:46">
      <c r="A2" s="164" t="s">
        <v>161</v>
      </c>
      <c r="B2" s="161" t="s">
        <v>22</v>
      </c>
    </row>
    <row r="3" spans="1:46">
      <c r="B3" s="161"/>
    </row>
    <row r="4" spans="1:46">
      <c r="B4" s="221"/>
      <c r="C4" s="220" t="s">
        <v>212</v>
      </c>
      <c r="D4" s="220" t="s">
        <v>221</v>
      </c>
      <c r="E4" s="220" t="s">
        <v>230</v>
      </c>
      <c r="F4" s="220" t="s">
        <v>239</v>
      </c>
      <c r="G4" s="220" t="s">
        <v>248</v>
      </c>
      <c r="H4" s="220" t="s">
        <v>257</v>
      </c>
      <c r="I4" s="220" t="s">
        <v>266</v>
      </c>
      <c r="J4" s="220" t="s">
        <v>399</v>
      </c>
      <c r="K4" s="220" t="s">
        <v>274</v>
      </c>
      <c r="L4" s="220" t="s">
        <v>282</v>
      </c>
      <c r="M4" s="220" t="s">
        <v>290</v>
      </c>
      <c r="N4" s="220" t="s">
        <v>298</v>
      </c>
      <c r="O4" s="220" t="s">
        <v>213</v>
      </c>
      <c r="P4" s="220" t="s">
        <v>222</v>
      </c>
      <c r="Q4" s="220" t="s">
        <v>231</v>
      </c>
      <c r="R4" s="220" t="s">
        <v>240</v>
      </c>
      <c r="S4" s="220" t="s">
        <v>249</v>
      </c>
      <c r="T4" s="220" t="s">
        <v>258</v>
      </c>
      <c r="U4" s="220" t="s">
        <v>267</v>
      </c>
      <c r="V4" s="220" t="s">
        <v>400</v>
      </c>
      <c r="W4" s="220" t="s">
        <v>275</v>
      </c>
      <c r="X4" s="220" t="s">
        <v>283</v>
      </c>
      <c r="Y4" s="220" t="s">
        <v>291</v>
      </c>
      <c r="Z4" s="220" t="s">
        <v>299</v>
      </c>
      <c r="AA4" s="220" t="s">
        <v>214</v>
      </c>
      <c r="AB4" s="220" t="s">
        <v>223</v>
      </c>
      <c r="AC4" s="220" t="s">
        <v>232</v>
      </c>
      <c r="AD4" s="220" t="s">
        <v>241</v>
      </c>
      <c r="AE4" s="220" t="s">
        <v>250</v>
      </c>
      <c r="AF4" s="220" t="s">
        <v>259</v>
      </c>
      <c r="AG4" s="220" t="s">
        <v>268</v>
      </c>
      <c r="AH4" s="220" t="s">
        <v>401</v>
      </c>
      <c r="AI4" s="220" t="s">
        <v>276</v>
      </c>
      <c r="AJ4" s="220" t="s">
        <v>284</v>
      </c>
    </row>
    <row r="5" spans="1:46" ht="13.5">
      <c r="B5" s="813" t="s">
        <v>617</v>
      </c>
      <c r="C5" s="314">
        <v>1.732649745499999</v>
      </c>
      <c r="D5" s="314">
        <v>4.3274325057999956</v>
      </c>
      <c r="E5" s="314">
        <v>1.7281114592999984</v>
      </c>
      <c r="F5" s="314">
        <v>0.90787863669999935</v>
      </c>
      <c r="G5" s="314">
        <v>-4.2456666079999996</v>
      </c>
      <c r="H5" s="314">
        <v>-0.48742376379999952</v>
      </c>
      <c r="I5" s="314">
        <v>0.78362042359999762</v>
      </c>
      <c r="J5" s="314">
        <v>1.2462243400000006</v>
      </c>
      <c r="K5" s="314">
        <v>1.2623324241000009</v>
      </c>
      <c r="L5" s="314">
        <v>1.5526408642999996</v>
      </c>
      <c r="M5" s="314">
        <v>-0.87316240479999763</v>
      </c>
      <c r="N5" s="314">
        <v>1.8545612150999951</v>
      </c>
      <c r="O5" s="314">
        <v>-1.4042117250999999</v>
      </c>
      <c r="P5" s="314">
        <v>-2.393486999999999</v>
      </c>
      <c r="Q5" s="314">
        <v>1.2137629999999973</v>
      </c>
      <c r="R5" s="314">
        <v>-1.0251059999999999</v>
      </c>
      <c r="S5" s="314">
        <v>1.1742226963999964</v>
      </c>
      <c r="T5" s="314">
        <v>2.1732150000000003</v>
      </c>
      <c r="U5" s="314">
        <v>1.3679668499999971</v>
      </c>
      <c r="V5" s="314">
        <v>1.5395935407999968</v>
      </c>
      <c r="W5" s="314">
        <v>-0.63494432550000102</v>
      </c>
      <c r="X5" s="312">
        <v>0.49402331439999397</v>
      </c>
      <c r="Y5" s="312">
        <v>1.4028597816000037</v>
      </c>
      <c r="Z5" s="312">
        <v>0.26284119999998801</v>
      </c>
      <c r="AA5" s="312">
        <v>0.94993875999999</v>
      </c>
      <c r="AB5" s="312">
        <v>1.8260879649999988</v>
      </c>
      <c r="AC5" s="312">
        <v>-1.7174092499999898</v>
      </c>
      <c r="AD5" s="312">
        <v>1.3210482900000025</v>
      </c>
      <c r="AE5" s="312">
        <v>1.2090308400000067</v>
      </c>
      <c r="AF5" s="312">
        <v>1.0245796400000036</v>
      </c>
      <c r="AG5" s="312">
        <v>-0.39183870999999271</v>
      </c>
      <c r="AH5" s="312">
        <v>1.7436710399999937</v>
      </c>
      <c r="AI5" s="312">
        <v>2.3267625999999981</v>
      </c>
      <c r="AJ5" s="312">
        <v>0.30658630999998421</v>
      </c>
    </row>
    <row r="6" spans="1:46">
      <c r="B6" s="813" t="s">
        <v>618</v>
      </c>
      <c r="C6" s="313">
        <v>2.9203330011999995</v>
      </c>
      <c r="D6" s="313">
        <v>2.9618869997000004</v>
      </c>
      <c r="E6" s="313">
        <v>0.71721100209999988</v>
      </c>
      <c r="F6" s="313">
        <v>-4.0454999499999755E-2</v>
      </c>
      <c r="G6" s="313">
        <v>0.11079000040000006</v>
      </c>
      <c r="H6" s="313">
        <v>-9.8193999900000106E-2</v>
      </c>
      <c r="I6" s="313">
        <v>0.51291900030000037</v>
      </c>
      <c r="J6" s="313">
        <v>0.57961100009999977</v>
      </c>
      <c r="K6" s="313">
        <v>0.58697100020000015</v>
      </c>
      <c r="L6" s="313">
        <v>0.14897900010000012</v>
      </c>
      <c r="M6" s="313">
        <v>-2.8466199999999997</v>
      </c>
      <c r="N6" s="313">
        <v>-0.53637324990000068</v>
      </c>
      <c r="O6" s="313">
        <v>-2.5461041399000002</v>
      </c>
      <c r="P6" s="313">
        <v>-2.780411</v>
      </c>
      <c r="Q6" s="313">
        <v>-1.412795</v>
      </c>
      <c r="R6" s="313">
        <v>-1.6503639999999995</v>
      </c>
      <c r="S6" s="313">
        <v>0.26448990030000097</v>
      </c>
      <c r="T6" s="313">
        <v>1.3042169999999997</v>
      </c>
      <c r="U6" s="313">
        <v>0.61085599999999973</v>
      </c>
      <c r="V6" s="313">
        <v>-0.7777746391999999</v>
      </c>
      <c r="W6" s="313">
        <v>7.7781260000001568E-3</v>
      </c>
      <c r="X6" s="312">
        <v>-7.7274378600000998E-2</v>
      </c>
      <c r="Y6" s="312">
        <v>-0.67566127439999857</v>
      </c>
      <c r="Z6" s="312">
        <v>-0.81799999999999995</v>
      </c>
      <c r="AA6" s="312">
        <v>-1.7798580000000002</v>
      </c>
      <c r="AB6" s="312">
        <v>-2.3189271589999998</v>
      </c>
      <c r="AC6" s="312">
        <v>-1.7622610000000005</v>
      </c>
      <c r="AD6" s="312">
        <v>-0.40485000000000004</v>
      </c>
      <c r="AE6" s="312">
        <v>-0.13815</v>
      </c>
      <c r="AF6" s="312">
        <v>2.0199689999999992</v>
      </c>
      <c r="AG6" s="312">
        <v>0.15841999999999998</v>
      </c>
      <c r="AH6" s="312">
        <v>2.2137500000000001</v>
      </c>
      <c r="AI6" s="312">
        <v>2.6092199999999997</v>
      </c>
      <c r="AJ6" s="312">
        <v>1.3232300000000001</v>
      </c>
    </row>
    <row r="7" spans="1:46">
      <c r="B7" s="813" t="s">
        <v>619</v>
      </c>
      <c r="C7" s="313">
        <v>1.7383373154999995</v>
      </c>
      <c r="D7" s="313">
        <v>4.553990135799995</v>
      </c>
      <c r="E7" s="313">
        <v>1.8874568192999983</v>
      </c>
      <c r="F7" s="313">
        <v>0.91897447669999943</v>
      </c>
      <c r="G7" s="313">
        <v>-4.1878388580000001</v>
      </c>
      <c r="H7" s="313">
        <v>-0.44716395379999951</v>
      </c>
      <c r="I7" s="313">
        <v>0.63293577359999775</v>
      </c>
      <c r="J7" s="313">
        <v>1.3311246700000006</v>
      </c>
      <c r="K7" s="313">
        <v>1.7544036341000007</v>
      </c>
      <c r="L7" s="313">
        <v>1.8067774542999999</v>
      </c>
      <c r="M7" s="313">
        <v>-0.64372905479999754</v>
      </c>
      <c r="N7" s="313">
        <v>1.8950425250999954</v>
      </c>
      <c r="O7" s="313">
        <v>-1.2608074151000002</v>
      </c>
      <c r="P7" s="313">
        <v>-2.0900212499999999</v>
      </c>
      <c r="Q7" s="313">
        <v>1.327145349999997</v>
      </c>
      <c r="R7" s="313">
        <v>-0.98055500000000029</v>
      </c>
      <c r="S7" s="313">
        <v>1.1001609263999961</v>
      </c>
      <c r="T7" s="313">
        <v>2.4464385600000007</v>
      </c>
      <c r="U7" s="313">
        <v>1.5020245199999964</v>
      </c>
      <c r="V7" s="313">
        <v>1.6734461507999967</v>
      </c>
      <c r="W7" s="313">
        <v>-0.9441374085000005</v>
      </c>
      <c r="X7" s="312">
        <v>1.5232329343999935</v>
      </c>
      <c r="Y7" s="312">
        <v>2.0390058316000035</v>
      </c>
      <c r="Z7" s="312">
        <v>0.44367519999998833</v>
      </c>
      <c r="AA7" s="312">
        <v>0.91276291999998915</v>
      </c>
      <c r="AB7" s="312">
        <v>1.8971904549999989</v>
      </c>
      <c r="AC7" s="312">
        <v>-1.429910929999989</v>
      </c>
      <c r="AD7" s="312">
        <v>1.634200370000003</v>
      </c>
      <c r="AE7" s="312">
        <v>1.5749658700000069</v>
      </c>
      <c r="AF7" s="312">
        <v>1.5575286900000045</v>
      </c>
      <c r="AG7" s="312">
        <v>0.64843851000000718</v>
      </c>
      <c r="AH7" s="312">
        <v>2.4794018399999942</v>
      </c>
      <c r="AI7" s="312">
        <v>2.432333959999998</v>
      </c>
      <c r="AJ7" s="312">
        <v>0.52203751999998471</v>
      </c>
    </row>
    <row r="8" spans="1:46">
      <c r="B8" s="813" t="s">
        <v>620</v>
      </c>
      <c r="C8" s="313">
        <v>2.9192472511999998</v>
      </c>
      <c r="D8" s="313">
        <v>2.9618684797000001</v>
      </c>
      <c r="E8" s="313">
        <v>0.71754970209999991</v>
      </c>
      <c r="F8" s="313">
        <v>-4.0650159499999762E-2</v>
      </c>
      <c r="G8" s="313">
        <v>0.10912011040000005</v>
      </c>
      <c r="H8" s="313">
        <v>-9.8310119900000104E-2</v>
      </c>
      <c r="I8" s="313">
        <v>0.4860740403000004</v>
      </c>
      <c r="J8" s="313">
        <v>0.57285118009999969</v>
      </c>
      <c r="K8" s="313">
        <v>0.68981930020000015</v>
      </c>
      <c r="L8" s="313">
        <v>0.13675606010000016</v>
      </c>
      <c r="M8" s="313">
        <v>-2.84264699</v>
      </c>
      <c r="N8" s="313">
        <v>-0.4952916199000007</v>
      </c>
      <c r="O8" s="313">
        <v>-2.5279681399</v>
      </c>
      <c r="P8" s="313">
        <v>-2.7492516</v>
      </c>
      <c r="Q8" s="313">
        <v>-1.39032288</v>
      </c>
      <c r="R8" s="313">
        <v>-1.6741900499999998</v>
      </c>
      <c r="S8" s="313">
        <v>0.27624729030000095</v>
      </c>
      <c r="T8" s="313">
        <v>1.3066381399999996</v>
      </c>
      <c r="U8" s="313">
        <v>0.61568957999999974</v>
      </c>
      <c r="V8" s="313">
        <v>-0.7702506992</v>
      </c>
      <c r="W8" s="313">
        <v>1.5868566000000157E-2</v>
      </c>
      <c r="X8" s="312">
        <v>-6.9465358600000998E-2</v>
      </c>
      <c r="Y8" s="312">
        <v>-0.66508846439999858</v>
      </c>
      <c r="Z8" s="312">
        <v>-0.81788508000000004</v>
      </c>
      <c r="AA8" s="312">
        <v>-1.7816398700000002</v>
      </c>
      <c r="AB8" s="312">
        <v>-2.3067929889999994</v>
      </c>
      <c r="AC8" s="312">
        <v>-1.7528179600000002</v>
      </c>
      <c r="AD8" s="312">
        <v>-0.40592051000000001</v>
      </c>
      <c r="AE8" s="312">
        <v>-0.1422033</v>
      </c>
      <c r="AF8" s="312">
        <v>2.0353940899999992</v>
      </c>
      <c r="AG8" s="312">
        <v>0.15632837999999999</v>
      </c>
      <c r="AH8" s="312">
        <v>2.1849196800000006</v>
      </c>
      <c r="AI8" s="312">
        <v>2.6140102899999995</v>
      </c>
      <c r="AJ8" s="312">
        <v>1.3382109900000001</v>
      </c>
    </row>
    <row r="9" spans="1:46">
      <c r="B9" s="813" t="s">
        <v>553</v>
      </c>
      <c r="C9" s="312">
        <v>121.255</v>
      </c>
      <c r="D9" s="312">
        <v>144.89750000000001</v>
      </c>
      <c r="E9" s="312">
        <v>150.684</v>
      </c>
      <c r="F9" s="312">
        <v>150.762</v>
      </c>
      <c r="G9" s="312">
        <v>150.4144</v>
      </c>
      <c r="H9" s="312">
        <v>150.35087999999999</v>
      </c>
      <c r="I9" s="312">
        <v>150.61200000000002</v>
      </c>
      <c r="J9" s="312">
        <v>150.78</v>
      </c>
      <c r="K9" s="312">
        <v>150.87931818181821</v>
      </c>
      <c r="L9" s="312">
        <v>150.78204545454548</v>
      </c>
      <c r="M9" s="312">
        <v>149.79450000000003</v>
      </c>
      <c r="N9" s="312">
        <v>148.68023809523805</v>
      </c>
      <c r="O9" s="312">
        <v>148.0658333333333</v>
      </c>
      <c r="P9" s="312">
        <v>147.82</v>
      </c>
      <c r="Q9" s="312">
        <v>147.11894736842103</v>
      </c>
      <c r="R9" s="312">
        <v>146.68318181818182</v>
      </c>
      <c r="S9" s="312">
        <v>146.7273684210526</v>
      </c>
      <c r="T9" s="312">
        <v>147.09795454545454</v>
      </c>
      <c r="U9" s="312">
        <v>147.52928571428569</v>
      </c>
      <c r="V9" s="312">
        <v>147.32833333333332</v>
      </c>
      <c r="W9" s="312">
        <v>147.38204545454545</v>
      </c>
      <c r="X9" s="312">
        <v>147.57499999999999</v>
      </c>
      <c r="Y9" s="312">
        <v>147.50857142857143</v>
      </c>
      <c r="Z9" s="312">
        <v>147.40452380952379</v>
      </c>
      <c r="AA9" s="312">
        <v>147.00777777777776</v>
      </c>
      <c r="AB9" s="312">
        <v>146.39850000000001</v>
      </c>
      <c r="AC9" s="312">
        <v>145.74052631578945</v>
      </c>
      <c r="AD9" s="312">
        <v>145.4540476190476</v>
      </c>
      <c r="AE9" s="312">
        <v>145.55000000000001</v>
      </c>
      <c r="AF9" s="312">
        <v>145.79795454545456</v>
      </c>
      <c r="AG9" s="312">
        <v>145.93825000000001</v>
      </c>
      <c r="AH9" s="312">
        <v>146.58500000000001</v>
      </c>
      <c r="AI9" s="312">
        <v>147.29022727272729</v>
      </c>
      <c r="AJ9" s="312">
        <v>147.99</v>
      </c>
    </row>
    <row r="10" spans="1:46">
      <c r="B10" s="813" t="s">
        <v>616</v>
      </c>
      <c r="C10" s="312">
        <v>3.4268350000000001</v>
      </c>
      <c r="D10" s="312">
        <v>3.9233850000000001</v>
      </c>
      <c r="E10" s="312">
        <v>0.94545000000000001</v>
      </c>
      <c r="F10" s="312">
        <v>0.42120999999999997</v>
      </c>
      <c r="G10" s="312">
        <v>0.360205</v>
      </c>
      <c r="H10" s="312">
        <v>0.14274999999999999</v>
      </c>
      <c r="I10" s="312">
        <v>1.2034149999999999</v>
      </c>
      <c r="J10" s="312">
        <v>0.76915</v>
      </c>
      <c r="K10" s="312">
        <v>0.61282499999999995</v>
      </c>
      <c r="L10" s="312">
        <v>0.39681499999999997</v>
      </c>
      <c r="M10" s="312">
        <v>0.36775999999999998</v>
      </c>
      <c r="N10" s="312">
        <v>0.42754999999999999</v>
      </c>
      <c r="O10" s="312">
        <v>0.24466499999999999</v>
      </c>
      <c r="P10" s="312">
        <v>0.35099999999999998</v>
      </c>
      <c r="Q10" s="312">
        <v>9.1700000000000004E-2</v>
      </c>
      <c r="R10" s="312">
        <v>0.23419999999999999</v>
      </c>
      <c r="S10" s="312">
        <v>1.0748</v>
      </c>
      <c r="T10" s="312">
        <v>1.3974500000000001</v>
      </c>
      <c r="U10" s="312">
        <v>0.77249999999999996</v>
      </c>
      <c r="V10" s="312">
        <v>7.9000000000000001E-2</v>
      </c>
      <c r="W10" s="312">
        <v>6.0000000000000001E-3</v>
      </c>
      <c r="X10" s="312">
        <v>0.115</v>
      </c>
      <c r="Y10" s="312">
        <v>0</v>
      </c>
      <c r="Z10" s="312">
        <v>7.0999999999999994E-2</v>
      </c>
      <c r="AA10" s="312">
        <v>0</v>
      </c>
      <c r="AB10" s="312">
        <v>0</v>
      </c>
      <c r="AC10" s="312">
        <v>0.53179999999999994</v>
      </c>
      <c r="AD10" s="312">
        <v>3.5999999999999997E-2</v>
      </c>
      <c r="AE10" s="312">
        <v>0.121</v>
      </c>
      <c r="AF10" s="312">
        <v>1.556</v>
      </c>
      <c r="AG10" s="312">
        <v>0.39085000000000003</v>
      </c>
      <c r="AH10" s="312">
        <v>2.359</v>
      </c>
      <c r="AI10" s="312">
        <v>2.5349499999999998</v>
      </c>
      <c r="AJ10" s="312">
        <v>1.5467</v>
      </c>
    </row>
    <row r="11" spans="1:46">
      <c r="B11" s="813" t="s">
        <v>609</v>
      </c>
      <c r="C11" s="312">
        <v>0.74063500000000004</v>
      </c>
      <c r="D11" s="312">
        <v>0.63549999999999995</v>
      </c>
      <c r="E11" s="312">
        <v>0.32991000000000004</v>
      </c>
      <c r="F11" s="312">
        <v>0.57250000000000001</v>
      </c>
      <c r="G11" s="312">
        <v>0.28370999999999996</v>
      </c>
      <c r="H11" s="312">
        <v>0.14645</v>
      </c>
      <c r="I11" s="312">
        <v>4.8000000000000001E-2</v>
      </c>
      <c r="J11" s="312">
        <v>1.52E-2</v>
      </c>
      <c r="K11" s="312">
        <v>2.0999999999999999E-3</v>
      </c>
      <c r="L11" s="312">
        <v>3.9300000000000002E-2</v>
      </c>
      <c r="M11" s="312">
        <v>3.0256150000000002</v>
      </c>
      <c r="N11" s="312">
        <v>0.84640000000000004</v>
      </c>
      <c r="O11" s="312">
        <v>2.2525149999999998</v>
      </c>
      <c r="P11" s="312">
        <v>2.0825550000000002</v>
      </c>
      <c r="Q11" s="312">
        <v>0.62480000000000002</v>
      </c>
      <c r="R11" s="312">
        <v>1.0854999999999999</v>
      </c>
      <c r="S11" s="312">
        <v>0.44590000000000002</v>
      </c>
      <c r="T11" s="312">
        <v>0</v>
      </c>
      <c r="U11" s="312">
        <v>6.9000000000000006E-2</v>
      </c>
      <c r="V11" s="312">
        <v>0.74829999999999997</v>
      </c>
      <c r="W11" s="312">
        <v>5.0500000000000003E-2</v>
      </c>
      <c r="X11" s="312">
        <v>0.1318</v>
      </c>
      <c r="Y11" s="312">
        <v>0.65370000000000006</v>
      </c>
      <c r="Z11" s="312">
        <v>0.91579999999999995</v>
      </c>
      <c r="AA11" s="312">
        <v>1.84</v>
      </c>
      <c r="AB11" s="312">
        <v>2.6509999999999998</v>
      </c>
      <c r="AC11" s="312">
        <v>1.8445</v>
      </c>
      <c r="AD11" s="312">
        <v>0.86899999999999999</v>
      </c>
      <c r="AE11" s="312">
        <v>0.14000000000000001</v>
      </c>
      <c r="AF11" s="312">
        <v>0</v>
      </c>
      <c r="AG11" s="312">
        <v>0.33500000000000002</v>
      </c>
      <c r="AH11" s="312">
        <v>0.3155</v>
      </c>
      <c r="AI11" s="312">
        <v>0</v>
      </c>
      <c r="AJ11" s="312">
        <v>1E-3</v>
      </c>
    </row>
    <row r="12" spans="1:46">
      <c r="B12" s="813" t="s">
        <v>621</v>
      </c>
      <c r="C12" s="312">
        <f t="shared" ref="C12:AJ12" si="0">C11-C10</f>
        <v>-2.6861999999999999</v>
      </c>
      <c r="D12" s="312">
        <f t="shared" si="0"/>
        <v>-3.2878850000000002</v>
      </c>
      <c r="E12" s="312">
        <f t="shared" si="0"/>
        <v>-0.61553999999999998</v>
      </c>
      <c r="F12" s="312">
        <f t="shared" si="0"/>
        <v>0.15129000000000004</v>
      </c>
      <c r="G12" s="312">
        <f t="shared" si="0"/>
        <v>-7.6495000000000035E-2</v>
      </c>
      <c r="H12" s="312">
        <f t="shared" si="0"/>
        <v>3.7000000000000088E-3</v>
      </c>
      <c r="I12" s="312">
        <f t="shared" si="0"/>
        <v>-1.1554149999999999</v>
      </c>
      <c r="J12" s="312">
        <f t="shared" si="0"/>
        <v>-0.75395000000000001</v>
      </c>
      <c r="K12" s="312">
        <f t="shared" si="0"/>
        <v>-0.61072499999999996</v>
      </c>
      <c r="L12" s="312">
        <f t="shared" si="0"/>
        <v>-0.35751499999999997</v>
      </c>
      <c r="M12" s="312">
        <f t="shared" si="0"/>
        <v>2.6578550000000001</v>
      </c>
      <c r="N12" s="312">
        <f t="shared" si="0"/>
        <v>0.41885000000000006</v>
      </c>
      <c r="O12" s="312">
        <f t="shared" si="0"/>
        <v>2.0078499999999999</v>
      </c>
      <c r="P12" s="312">
        <f t="shared" si="0"/>
        <v>1.7315550000000002</v>
      </c>
      <c r="Q12" s="312">
        <f t="shared" si="0"/>
        <v>0.53310000000000002</v>
      </c>
      <c r="R12" s="312">
        <f t="shared" si="0"/>
        <v>0.85129999999999995</v>
      </c>
      <c r="S12" s="312">
        <f t="shared" si="0"/>
        <v>-0.62890000000000001</v>
      </c>
      <c r="T12" s="312">
        <f t="shared" si="0"/>
        <v>-1.3974500000000001</v>
      </c>
      <c r="U12" s="312">
        <f t="shared" si="0"/>
        <v>-0.70350000000000001</v>
      </c>
      <c r="V12" s="312">
        <f t="shared" si="0"/>
        <v>0.66930000000000001</v>
      </c>
      <c r="W12" s="312">
        <f t="shared" si="0"/>
        <v>4.4500000000000005E-2</v>
      </c>
      <c r="X12" s="312">
        <f t="shared" si="0"/>
        <v>1.6799999999999995E-2</v>
      </c>
      <c r="Y12" s="312">
        <f t="shared" si="0"/>
        <v>0.65370000000000006</v>
      </c>
      <c r="Z12" s="312">
        <f t="shared" si="0"/>
        <v>0.8448</v>
      </c>
      <c r="AA12" s="312">
        <f t="shared" si="0"/>
        <v>1.84</v>
      </c>
      <c r="AB12" s="312">
        <f t="shared" si="0"/>
        <v>2.6509999999999998</v>
      </c>
      <c r="AC12" s="312">
        <f t="shared" si="0"/>
        <v>1.3127</v>
      </c>
      <c r="AD12" s="312">
        <f t="shared" si="0"/>
        <v>0.83299999999999996</v>
      </c>
      <c r="AE12" s="312">
        <f t="shared" si="0"/>
        <v>1.9000000000000017E-2</v>
      </c>
      <c r="AF12" s="312">
        <f t="shared" si="0"/>
        <v>-1.556</v>
      </c>
      <c r="AG12" s="312">
        <f t="shared" si="0"/>
        <v>-5.5850000000000011E-2</v>
      </c>
      <c r="AH12" s="312">
        <f t="shared" si="0"/>
        <v>-2.0434999999999999</v>
      </c>
      <c r="AI12" s="312">
        <f t="shared" si="0"/>
        <v>-2.5349499999999998</v>
      </c>
      <c r="AJ12" s="302">
        <f t="shared" si="0"/>
        <v>-1.5457000000000001</v>
      </c>
    </row>
    <row r="13" spans="1:46">
      <c r="W13" s="168"/>
      <c r="X13" s="168"/>
      <c r="Y13" s="168"/>
      <c r="Z13" s="168"/>
      <c r="AA13" s="168"/>
      <c r="AB13" s="168"/>
      <c r="AC13" s="168"/>
      <c r="AD13" s="168"/>
      <c r="AE13" s="168"/>
      <c r="AF13" s="168"/>
      <c r="AG13" s="168"/>
      <c r="AH13" s="168"/>
      <c r="AI13" s="168"/>
    </row>
    <row r="14" spans="1:46">
      <c r="AN14" s="304"/>
      <c r="AO14" s="304"/>
      <c r="AP14" s="304"/>
      <c r="AQ14" s="304"/>
      <c r="AR14" s="304"/>
      <c r="AS14" s="304"/>
      <c r="AT14" s="304"/>
    </row>
    <row r="15" spans="1:46">
      <c r="B15" s="161" t="s">
        <v>22</v>
      </c>
      <c r="AM15" s="814"/>
      <c r="AN15" s="814"/>
      <c r="AO15" s="814"/>
      <c r="AP15" s="311"/>
      <c r="AQ15" s="311"/>
      <c r="AR15" s="311"/>
      <c r="AS15" s="311"/>
      <c r="AT15" s="311"/>
    </row>
    <row r="16" spans="1:46">
      <c r="AM16" s="814"/>
      <c r="AN16" s="814"/>
      <c r="AO16" s="814"/>
      <c r="AP16" s="311"/>
      <c r="AQ16" s="311"/>
      <c r="AR16" s="311"/>
      <c r="AS16" s="311"/>
      <c r="AT16" s="311"/>
    </row>
    <row r="36" spans="2:3">
      <c r="B36" s="162" t="s">
        <v>301</v>
      </c>
    </row>
    <row r="38" spans="2:3">
      <c r="B38" s="211" t="s">
        <v>40</v>
      </c>
    </row>
    <row r="41" spans="2:3">
      <c r="B41" s="43"/>
      <c r="C41" s="163"/>
    </row>
  </sheetData>
  <phoneticPr fontId="40" type="noConversion"/>
  <hyperlinks>
    <hyperlink ref="B38" location="Мазмұны!B38" display="мазмұнға"/>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9"/>
  </sheetPr>
  <dimension ref="A2:T668"/>
  <sheetViews>
    <sheetView workbookViewId="0">
      <selection activeCell="H22" sqref="H22"/>
    </sheetView>
  </sheetViews>
  <sheetFormatPr defaultRowHeight="12.75"/>
  <cols>
    <col min="1" max="1" width="8.42578125" style="698" bestFit="1" customWidth="1"/>
    <col min="2" max="2" width="14.28515625" style="698" customWidth="1"/>
    <col min="3" max="3" width="15.7109375" style="698" customWidth="1"/>
    <col min="4" max="4" width="15.140625" style="698" customWidth="1"/>
    <col min="5" max="5" width="11.5703125" style="698" customWidth="1"/>
    <col min="6" max="6" width="12.140625" style="698" customWidth="1"/>
    <col min="7" max="20" width="9.140625" style="698"/>
  </cols>
  <sheetData>
    <row r="2" spans="1:8">
      <c r="A2" s="164" t="s">
        <v>161</v>
      </c>
      <c r="B2" s="181" t="s">
        <v>75</v>
      </c>
      <c r="H2" s="181" t="s">
        <v>75</v>
      </c>
    </row>
    <row r="3" spans="1:8">
      <c r="B3" s="181"/>
      <c r="H3" s="181"/>
    </row>
    <row r="4" spans="1:8" ht="51">
      <c r="B4" s="1042" t="s">
        <v>206</v>
      </c>
      <c r="C4" s="1043" t="s">
        <v>622</v>
      </c>
      <c r="D4" s="1044" t="s">
        <v>623</v>
      </c>
    </row>
    <row r="5" spans="1:8">
      <c r="B5" s="706">
        <v>39818</v>
      </c>
      <c r="C5" s="705">
        <v>-0.41400510153930081</v>
      </c>
      <c r="D5" s="704">
        <v>120.925</v>
      </c>
    </row>
    <row r="6" spans="1:8">
      <c r="B6" s="635">
        <v>39819</v>
      </c>
      <c r="C6" s="699">
        <v>0.1164551149880217</v>
      </c>
      <c r="D6" s="703">
        <v>120.95</v>
      </c>
    </row>
    <row r="7" spans="1:8">
      <c r="B7" s="635">
        <v>39821</v>
      </c>
      <c r="C7" s="699">
        <v>-0.45632034432312812</v>
      </c>
      <c r="D7" s="703">
        <v>121</v>
      </c>
    </row>
    <row r="8" spans="1:8">
      <c r="B8" s="635">
        <v>39822</v>
      </c>
      <c r="C8" s="699">
        <v>4.265192636135659E-3</v>
      </c>
      <c r="D8" s="703">
        <v>120.995</v>
      </c>
    </row>
    <row r="9" spans="1:8">
      <c r="B9" s="635">
        <v>39825</v>
      </c>
      <c r="C9" s="699">
        <v>-0.21390890925801151</v>
      </c>
      <c r="D9" s="703">
        <v>121.08</v>
      </c>
    </row>
    <row r="10" spans="1:8">
      <c r="B10" s="635">
        <v>39826</v>
      </c>
      <c r="C10" s="699">
        <v>-0.24901551177022441</v>
      </c>
      <c r="D10" s="703">
        <v>121.14</v>
      </c>
    </row>
    <row r="11" spans="1:8">
      <c r="B11" s="635">
        <v>39827</v>
      </c>
      <c r="C11" s="699">
        <v>-0.52309673241545296</v>
      </c>
      <c r="D11" s="703">
        <v>121.265</v>
      </c>
    </row>
    <row r="12" spans="1:8">
      <c r="B12" s="635">
        <v>39828</v>
      </c>
      <c r="C12" s="699">
        <v>-0.11948712957362273</v>
      </c>
      <c r="D12" s="703">
        <v>121.395</v>
      </c>
    </row>
    <row r="13" spans="1:8">
      <c r="B13" s="635">
        <v>39829</v>
      </c>
      <c r="C13" s="699">
        <v>-0.76644843569357546</v>
      </c>
      <c r="D13" s="703">
        <v>121.30500000000001</v>
      </c>
    </row>
    <row r="14" spans="1:8">
      <c r="B14" s="635">
        <v>39833</v>
      </c>
      <c r="C14" s="699">
        <v>-0.34752969728585337</v>
      </c>
      <c r="D14" s="703">
        <v>121.33</v>
      </c>
    </row>
    <row r="15" spans="1:8">
      <c r="B15" s="635">
        <v>39834</v>
      </c>
      <c r="C15" s="699">
        <v>-0.39778330841733234</v>
      </c>
      <c r="D15" s="703">
        <v>121.31</v>
      </c>
    </row>
    <row r="16" spans="1:8">
      <c r="B16" s="635">
        <v>39835</v>
      </c>
      <c r="C16" s="699">
        <v>-0.46558645431403567</v>
      </c>
      <c r="D16" s="703">
        <v>121.375</v>
      </c>
    </row>
    <row r="17" spans="2:8">
      <c r="B17" s="635">
        <v>39836</v>
      </c>
      <c r="C17" s="699">
        <v>-3.1325321519015565</v>
      </c>
      <c r="D17" s="703">
        <v>121.575</v>
      </c>
    </row>
    <row r="18" spans="2:8">
      <c r="B18" s="635">
        <v>39839</v>
      </c>
      <c r="C18" s="699">
        <v>-0.42694915807458556</v>
      </c>
      <c r="D18" s="703">
        <v>121.69</v>
      </c>
    </row>
    <row r="19" spans="2:8">
      <c r="B19" s="635">
        <v>39840</v>
      </c>
      <c r="C19" s="699">
        <v>-0.84796272838670017</v>
      </c>
      <c r="D19" s="703">
        <v>121.715</v>
      </c>
    </row>
    <row r="20" spans="2:8">
      <c r="B20" s="635">
        <v>39841</v>
      </c>
      <c r="C20" s="699">
        <v>-0.14893861889628798</v>
      </c>
      <c r="D20" s="703">
        <v>121.705</v>
      </c>
      <c r="H20" s="192" t="s">
        <v>624</v>
      </c>
    </row>
    <row r="21" spans="2:8">
      <c r="B21" s="635">
        <v>39842</v>
      </c>
      <c r="C21" s="699">
        <v>-0.61347884181915946</v>
      </c>
      <c r="D21" s="703">
        <v>121.45</v>
      </c>
    </row>
    <row r="22" spans="2:8">
      <c r="B22" s="635">
        <v>39843</v>
      </c>
      <c r="C22" s="699">
        <v>0.13917552441182079</v>
      </c>
      <c r="D22" s="703">
        <v>121.55</v>
      </c>
      <c r="H22" s="211" t="s">
        <v>40</v>
      </c>
    </row>
    <row r="23" spans="2:8">
      <c r="B23" s="635">
        <v>39846</v>
      </c>
      <c r="C23" s="699">
        <v>-1.2166914286024582</v>
      </c>
      <c r="D23" s="703">
        <v>121.94499999999999</v>
      </c>
    </row>
    <row r="24" spans="2:8">
      <c r="B24" s="635">
        <v>39847</v>
      </c>
      <c r="C24" s="699">
        <v>-3.9347768525867099</v>
      </c>
      <c r="D24" s="703">
        <v>122.855</v>
      </c>
    </row>
    <row r="25" spans="2:8">
      <c r="B25" s="635">
        <v>39848</v>
      </c>
      <c r="C25" s="699">
        <v>-24.431428922906051</v>
      </c>
      <c r="D25" s="703">
        <v>147.01</v>
      </c>
    </row>
    <row r="26" spans="2:8">
      <c r="B26" s="635">
        <v>39849</v>
      </c>
      <c r="C26" s="699">
        <v>-3.7583165300482078</v>
      </c>
      <c r="D26" s="703">
        <v>149.99</v>
      </c>
    </row>
    <row r="27" spans="2:8">
      <c r="B27" s="635">
        <v>39850</v>
      </c>
      <c r="C27" s="699">
        <v>-4.1788207991094639</v>
      </c>
      <c r="D27" s="703">
        <v>149.16999999999999</v>
      </c>
    </row>
    <row r="28" spans="2:8">
      <c r="B28" s="635">
        <v>39853</v>
      </c>
      <c r="C28" s="699">
        <v>-0.72680075258758658</v>
      </c>
      <c r="D28" s="703">
        <v>148.53</v>
      </c>
    </row>
    <row r="29" spans="2:8">
      <c r="B29" s="635">
        <v>39854</v>
      </c>
      <c r="C29" s="699">
        <v>-2.4784993502667603</v>
      </c>
      <c r="D29" s="703">
        <v>148.26499999999999</v>
      </c>
    </row>
    <row r="30" spans="2:8">
      <c r="B30" s="635">
        <v>39855</v>
      </c>
      <c r="C30" s="699">
        <v>-0.11506713420551674</v>
      </c>
      <c r="D30" s="703">
        <v>148.11000000000001</v>
      </c>
    </row>
    <row r="31" spans="2:8">
      <c r="B31" s="635">
        <v>39856</v>
      </c>
      <c r="C31" s="699">
        <v>-0.34941831999941159</v>
      </c>
      <c r="D31" s="703">
        <v>148.44999999999999</v>
      </c>
    </row>
    <row r="32" spans="2:8">
      <c r="B32" s="635">
        <v>39857</v>
      </c>
      <c r="C32" s="699">
        <v>-1.0313306020596296</v>
      </c>
      <c r="D32" s="703">
        <v>148.9</v>
      </c>
    </row>
    <row r="33" spans="2:4">
      <c r="B33" s="635">
        <v>39861</v>
      </c>
      <c r="C33" s="699">
        <v>-0.40583125993979152</v>
      </c>
      <c r="D33" s="703">
        <v>149.28</v>
      </c>
    </row>
    <row r="34" spans="2:4">
      <c r="B34" s="635">
        <v>39862</v>
      </c>
      <c r="C34" s="699">
        <v>-7.8291988801426224E-2</v>
      </c>
      <c r="D34" s="703">
        <v>149.4</v>
      </c>
    </row>
    <row r="35" spans="2:4">
      <c r="B35" s="635">
        <v>39863</v>
      </c>
      <c r="C35" s="699">
        <v>-0.43199291815198249</v>
      </c>
      <c r="D35" s="703">
        <v>148.96</v>
      </c>
    </row>
    <row r="36" spans="2:4">
      <c r="B36" s="635">
        <v>39864</v>
      </c>
      <c r="C36" s="699">
        <v>-0.77090807400752048</v>
      </c>
      <c r="D36" s="703">
        <v>149.595</v>
      </c>
    </row>
    <row r="37" spans="2:4">
      <c r="B37" s="635">
        <v>39867</v>
      </c>
      <c r="C37" s="699">
        <v>-0.33278498272977464</v>
      </c>
      <c r="D37" s="703">
        <v>150.07</v>
      </c>
    </row>
    <row r="38" spans="2:4">
      <c r="B38" s="635">
        <v>39868</v>
      </c>
      <c r="C38" s="699">
        <v>-3.002133667608752</v>
      </c>
      <c r="D38" s="703">
        <v>150.11500000000001</v>
      </c>
    </row>
    <row r="39" spans="2:4">
      <c r="B39" s="635">
        <v>39869</v>
      </c>
      <c r="C39" s="699">
        <v>-1.9574784220005235</v>
      </c>
      <c r="D39" s="703">
        <v>150.09</v>
      </c>
    </row>
    <row r="40" spans="2:4">
      <c r="B40" s="635">
        <v>39870</v>
      </c>
      <c r="C40" s="699">
        <v>-1.3266061429788163</v>
      </c>
      <c r="D40" s="703">
        <v>150.29499999999999</v>
      </c>
    </row>
    <row r="41" spans="2:4">
      <c r="B41" s="635">
        <v>39871</v>
      </c>
      <c r="C41" s="699">
        <v>-0.76043251360914321</v>
      </c>
      <c r="D41" s="703">
        <v>150.47</v>
      </c>
    </row>
    <row r="42" spans="2:4">
      <c r="B42" s="635">
        <v>39874</v>
      </c>
      <c r="C42" s="699">
        <v>-0.8889992219599514</v>
      </c>
      <c r="D42" s="703">
        <v>150.61000000000001</v>
      </c>
    </row>
    <row r="43" spans="2:4">
      <c r="B43" s="635">
        <v>39875</v>
      </c>
      <c r="C43" s="699">
        <v>-0.7761780524075621</v>
      </c>
      <c r="D43" s="703">
        <v>150.535</v>
      </c>
    </row>
    <row r="44" spans="2:4">
      <c r="B44" s="635">
        <v>39876</v>
      </c>
      <c r="C44" s="699">
        <v>-0.52448010688601376</v>
      </c>
      <c r="D44" s="703">
        <v>150.44499999999999</v>
      </c>
    </row>
    <row r="45" spans="2:4">
      <c r="B45" s="635">
        <v>39877</v>
      </c>
      <c r="C45" s="699">
        <v>-0.62633324487063502</v>
      </c>
      <c r="D45" s="703">
        <v>150.33500000000001</v>
      </c>
    </row>
    <row r="46" spans="2:4">
      <c r="B46" s="635">
        <v>39878</v>
      </c>
      <c r="C46" s="699">
        <v>-0.78525568730506379</v>
      </c>
      <c r="D46" s="703">
        <v>150.52000000000001</v>
      </c>
    </row>
    <row r="47" spans="2:4">
      <c r="B47" s="635">
        <v>39882</v>
      </c>
      <c r="C47" s="699">
        <v>-0.44473905551326265</v>
      </c>
      <c r="D47" s="703">
        <v>150.53</v>
      </c>
    </row>
    <row r="48" spans="2:4">
      <c r="B48" s="635">
        <v>39883</v>
      </c>
      <c r="C48" s="699">
        <v>-0.39565538867785122</v>
      </c>
      <c r="D48" s="703">
        <v>150.495</v>
      </c>
    </row>
    <row r="49" spans="2:4">
      <c r="B49" s="635">
        <v>39884</v>
      </c>
      <c r="C49" s="699">
        <v>-0.18907788241387408</v>
      </c>
      <c r="D49" s="703">
        <v>150.465</v>
      </c>
    </row>
    <row r="50" spans="2:4">
      <c r="B50" s="635">
        <v>39885</v>
      </c>
      <c r="C50" s="699">
        <v>-0.35253409313876216</v>
      </c>
      <c r="D50" s="703">
        <v>150.24</v>
      </c>
    </row>
    <row r="51" spans="2:4">
      <c r="B51" s="635">
        <v>39888</v>
      </c>
      <c r="C51" s="699">
        <v>-5.6825499574697194E-2</v>
      </c>
      <c r="D51" s="703">
        <v>150.30500000000001</v>
      </c>
    </row>
    <row r="52" spans="2:4">
      <c r="B52" s="635">
        <v>39889</v>
      </c>
      <c r="C52" s="699">
        <v>-0.11398919723428283</v>
      </c>
      <c r="D52" s="703">
        <v>150.39500000000001</v>
      </c>
    </row>
    <row r="53" spans="2:4">
      <c r="B53" s="635">
        <v>39890</v>
      </c>
      <c r="C53" s="699">
        <v>-0.65922507254407026</v>
      </c>
      <c r="D53" s="703">
        <v>150.51</v>
      </c>
    </row>
    <row r="54" spans="2:4">
      <c r="B54" s="635">
        <v>39891</v>
      </c>
      <c r="C54" s="699">
        <v>-1.3291670609951323</v>
      </c>
      <c r="D54" s="703">
        <v>150.94999999999999</v>
      </c>
    </row>
    <row r="55" spans="2:4">
      <c r="B55" s="635">
        <v>39892</v>
      </c>
      <c r="C55" s="699">
        <v>-0.55285446754624989</v>
      </c>
      <c r="D55" s="703">
        <v>151.17500000000001</v>
      </c>
    </row>
    <row r="56" spans="2:4">
      <c r="B56" s="635">
        <v>39896</v>
      </c>
      <c r="C56" s="699">
        <v>-0.15159008434817778</v>
      </c>
      <c r="D56" s="703">
        <v>151.36000000000001</v>
      </c>
    </row>
    <row r="57" spans="2:4">
      <c r="B57" s="635">
        <v>39897</v>
      </c>
      <c r="C57" s="699">
        <v>-0.48607417262581382</v>
      </c>
      <c r="D57" s="703">
        <v>151.37</v>
      </c>
    </row>
    <row r="58" spans="2:4">
      <c r="B58" s="635">
        <v>39898</v>
      </c>
      <c r="C58" s="699">
        <v>-1.8088581280737745E-2</v>
      </c>
      <c r="D58" s="703">
        <v>151.35</v>
      </c>
    </row>
    <row r="59" spans="2:4">
      <c r="B59" s="635">
        <v>39899</v>
      </c>
      <c r="C59" s="699">
        <v>-0.2885170176922659</v>
      </c>
      <c r="D59" s="703">
        <v>151.41999999999999</v>
      </c>
    </row>
    <row r="60" spans="2:4">
      <c r="B60" s="635">
        <v>39902</v>
      </c>
      <c r="C60" s="699">
        <v>-0.11286125239152896</v>
      </c>
      <c r="D60" s="703">
        <v>151.4</v>
      </c>
    </row>
    <row r="61" spans="2:4">
      <c r="B61" s="635">
        <v>39903</v>
      </c>
      <c r="C61" s="699">
        <v>-0.87909670762177028</v>
      </c>
      <c r="D61" s="703">
        <v>150.97999999999999</v>
      </c>
    </row>
    <row r="62" spans="2:4">
      <c r="B62" s="635">
        <v>39904</v>
      </c>
      <c r="C62" s="699">
        <v>-0.24811034854062924</v>
      </c>
      <c r="D62" s="703">
        <v>151.01499999999999</v>
      </c>
    </row>
    <row r="63" spans="2:4">
      <c r="B63" s="635">
        <v>39905</v>
      </c>
      <c r="C63" s="699">
        <v>-0.17650291669938306</v>
      </c>
      <c r="D63" s="703">
        <v>150.97499999999999</v>
      </c>
    </row>
    <row r="64" spans="2:4">
      <c r="B64" s="635">
        <v>39906</v>
      </c>
      <c r="C64" s="699">
        <v>-0.11650566911617191</v>
      </c>
      <c r="D64" s="703">
        <v>150.99</v>
      </c>
    </row>
    <row r="65" spans="2:4">
      <c r="B65" s="635">
        <v>39909</v>
      </c>
      <c r="C65" s="699">
        <v>0.1148018473938999</v>
      </c>
      <c r="D65" s="703">
        <v>151.11000000000001</v>
      </c>
    </row>
    <row r="66" spans="2:4">
      <c r="B66" s="635">
        <v>39910</v>
      </c>
      <c r="C66" s="699">
        <v>-0.25135918521229467</v>
      </c>
      <c r="D66" s="703">
        <v>151.04</v>
      </c>
    </row>
    <row r="67" spans="2:4">
      <c r="B67" s="635">
        <v>39911</v>
      </c>
      <c r="C67" s="699">
        <v>-0.22771268263369579</v>
      </c>
      <c r="D67" s="703">
        <v>150.96</v>
      </c>
    </row>
    <row r="68" spans="2:4">
      <c r="B68" s="635">
        <v>39912</v>
      </c>
      <c r="C68" s="699">
        <v>1.7770764945579345E-2</v>
      </c>
      <c r="D68" s="703">
        <v>150.75</v>
      </c>
    </row>
    <row r="69" spans="2:4">
      <c r="B69" s="635">
        <v>39913</v>
      </c>
      <c r="C69" s="699">
        <v>4.0227489912742762E-2</v>
      </c>
      <c r="D69" s="703">
        <v>150.87</v>
      </c>
    </row>
    <row r="70" spans="2:4">
      <c r="B70" s="635">
        <v>39916</v>
      </c>
      <c r="C70" s="699">
        <v>-0.13253001346212914</v>
      </c>
      <c r="D70" s="703">
        <v>150.77000000000001</v>
      </c>
    </row>
    <row r="71" spans="2:4">
      <c r="B71" s="635">
        <v>39917</v>
      </c>
      <c r="C71" s="699">
        <v>-0.45183451021422261</v>
      </c>
      <c r="D71" s="703">
        <v>150.595</v>
      </c>
    </row>
    <row r="72" spans="2:4">
      <c r="B72" s="635">
        <v>39918</v>
      </c>
      <c r="C72" s="699">
        <v>-0.50137217120015842</v>
      </c>
      <c r="D72" s="703">
        <v>150.24</v>
      </c>
    </row>
    <row r="73" spans="2:4">
      <c r="B73" s="635">
        <v>39919</v>
      </c>
      <c r="C73" s="699">
        <v>7.2215463635827648E-2</v>
      </c>
      <c r="D73" s="703">
        <v>150.13999999999999</v>
      </c>
    </row>
    <row r="74" spans="2:4">
      <c r="B74" s="635">
        <v>39920</v>
      </c>
      <c r="C74" s="699">
        <v>0.10722988641017345</v>
      </c>
      <c r="D74" s="703">
        <v>150.215</v>
      </c>
    </row>
    <row r="75" spans="2:4">
      <c r="B75" s="635">
        <v>39923</v>
      </c>
      <c r="C75" s="699">
        <v>0.29083487245548229</v>
      </c>
      <c r="D75" s="703">
        <v>150.36000000000001</v>
      </c>
    </row>
    <row r="76" spans="2:4">
      <c r="B76" s="635">
        <v>39924</v>
      </c>
      <c r="C76" s="699">
        <v>0.21071121485402969</v>
      </c>
      <c r="D76" s="703">
        <v>150.57499999999999</v>
      </c>
    </row>
    <row r="77" spans="2:4">
      <c r="B77" s="635">
        <v>39925</v>
      </c>
      <c r="C77" s="699">
        <v>-0.29875155094076677</v>
      </c>
      <c r="D77" s="703">
        <v>150.73500000000001</v>
      </c>
    </row>
    <row r="78" spans="2:4">
      <c r="B78" s="635">
        <v>39926</v>
      </c>
      <c r="C78" s="699">
        <v>-0.33285400069365023</v>
      </c>
      <c r="D78" s="703">
        <v>150.54499999999999</v>
      </c>
    </row>
    <row r="79" spans="2:4">
      <c r="B79" s="635">
        <v>39927</v>
      </c>
      <c r="C79" s="699">
        <v>0.42524366410982589</v>
      </c>
      <c r="D79" s="703">
        <v>150.63499999999999</v>
      </c>
    </row>
    <row r="80" spans="2:4">
      <c r="B80" s="635">
        <v>39930</v>
      </c>
      <c r="C80" s="699">
        <v>0.1129920257095697</v>
      </c>
      <c r="D80" s="703">
        <v>150.63999999999999</v>
      </c>
    </row>
    <row r="81" spans="2:4">
      <c r="B81" s="635">
        <v>39931</v>
      </c>
      <c r="C81" s="699">
        <v>0.24011152170447275</v>
      </c>
      <c r="D81" s="703">
        <v>150.67500000000001</v>
      </c>
    </row>
    <row r="82" spans="2:4">
      <c r="B82" s="635">
        <v>39932</v>
      </c>
      <c r="C82" s="699">
        <v>8.1638746746961061E-2</v>
      </c>
      <c r="D82" s="703">
        <v>150.70500000000001</v>
      </c>
    </row>
    <row r="83" spans="2:4">
      <c r="B83" s="635">
        <v>39933</v>
      </c>
      <c r="C83" s="699">
        <v>1.5280663909430364E-2</v>
      </c>
      <c r="D83" s="703">
        <v>150.69999999999999</v>
      </c>
    </row>
    <row r="84" spans="2:4">
      <c r="B84" s="635">
        <v>39937</v>
      </c>
      <c r="C84" s="699">
        <v>-6.9619750093701083E-2</v>
      </c>
      <c r="D84" s="703">
        <v>150.66</v>
      </c>
    </row>
    <row r="85" spans="2:4">
      <c r="B85" s="635">
        <v>39938</v>
      </c>
      <c r="C85" s="699">
        <v>9.6159774952887078E-2</v>
      </c>
      <c r="D85" s="703">
        <v>150.625</v>
      </c>
    </row>
    <row r="86" spans="2:4">
      <c r="B86" s="635">
        <v>39939</v>
      </c>
      <c r="C86" s="699">
        <v>0.11066546087552248</v>
      </c>
      <c r="D86" s="703">
        <v>150.58500000000001</v>
      </c>
    </row>
    <row r="87" spans="2:4">
      <c r="B87" s="635">
        <v>39940</v>
      </c>
      <c r="C87" s="699">
        <v>0.18118611102044951</v>
      </c>
      <c r="D87" s="703">
        <v>150.46</v>
      </c>
    </row>
    <row r="88" spans="2:4">
      <c r="B88" s="635">
        <v>39941</v>
      </c>
      <c r="C88" s="699">
        <v>0.18455195316680345</v>
      </c>
      <c r="D88" s="703">
        <v>150.47</v>
      </c>
    </row>
    <row r="89" spans="2:4">
      <c r="B89" s="635">
        <v>39945</v>
      </c>
      <c r="C89" s="699">
        <v>-0.31139127881631146</v>
      </c>
      <c r="D89" s="703">
        <v>150.22</v>
      </c>
    </row>
    <row r="90" spans="2:4">
      <c r="B90" s="635">
        <v>39946</v>
      </c>
      <c r="C90" s="699">
        <v>-6.6866022775265377E-2</v>
      </c>
      <c r="D90" s="703">
        <v>149.99</v>
      </c>
    </row>
    <row r="91" spans="2:4">
      <c r="B91" s="635">
        <v>39947</v>
      </c>
      <c r="C91" s="699">
        <v>0.43228956109642991</v>
      </c>
      <c r="D91" s="703">
        <v>149.94499999999999</v>
      </c>
    </row>
    <row r="92" spans="2:4">
      <c r="B92" s="635">
        <v>39948</v>
      </c>
      <c r="C92" s="699">
        <v>0.12180602103840865</v>
      </c>
      <c r="D92" s="703">
        <v>150.19999999999999</v>
      </c>
    </row>
    <row r="93" spans="2:4">
      <c r="B93" s="635">
        <v>39951</v>
      </c>
      <c r="C93" s="699">
        <v>0.39535944664132583</v>
      </c>
      <c r="D93" s="703">
        <v>150.30500000000001</v>
      </c>
    </row>
    <row r="94" spans="2:4">
      <c r="B94" s="635">
        <v>39952</v>
      </c>
      <c r="C94" s="699">
        <v>0.30317773579557783</v>
      </c>
      <c r="D94" s="703">
        <v>150.43</v>
      </c>
    </row>
    <row r="95" spans="2:4">
      <c r="B95" s="635">
        <v>39953</v>
      </c>
      <c r="C95" s="699">
        <v>8.746786006173872E-2</v>
      </c>
      <c r="D95" s="703">
        <v>150.55000000000001</v>
      </c>
    </row>
    <row r="96" spans="2:4">
      <c r="B96" s="635">
        <v>39954</v>
      </c>
      <c r="C96" s="699">
        <v>-0.21234369132684267</v>
      </c>
      <c r="D96" s="703">
        <v>150.47999999999999</v>
      </c>
    </row>
    <row r="97" spans="2:4">
      <c r="B97" s="635">
        <v>39955</v>
      </c>
      <c r="C97" s="699">
        <v>7.8517390537824444E-2</v>
      </c>
      <c r="D97" s="703">
        <v>150.30000000000001</v>
      </c>
    </row>
    <row r="98" spans="2:4">
      <c r="B98" s="635">
        <v>39959</v>
      </c>
      <c r="C98" s="699">
        <v>0.3635009156534999</v>
      </c>
      <c r="D98" s="703">
        <v>149.95500000000001</v>
      </c>
    </row>
    <row r="99" spans="2:4">
      <c r="B99" s="635">
        <v>39960</v>
      </c>
      <c r="C99" s="699">
        <v>0.47431612691667635</v>
      </c>
      <c r="D99" s="703">
        <v>150.19499999999999</v>
      </c>
    </row>
    <row r="100" spans="2:4">
      <c r="B100" s="635">
        <v>39961</v>
      </c>
      <c r="C100" s="699">
        <v>0.16306456082975418</v>
      </c>
      <c r="D100" s="703">
        <v>150.41</v>
      </c>
    </row>
    <row r="101" spans="2:4">
      <c r="B101" s="635">
        <v>39962</v>
      </c>
      <c r="C101" s="699">
        <v>0.22198130722770448</v>
      </c>
      <c r="D101" s="703">
        <v>150.46</v>
      </c>
    </row>
    <row r="102" spans="2:4">
      <c r="B102" s="635">
        <v>39965</v>
      </c>
      <c r="C102" s="699">
        <v>-0.38726022918986669</v>
      </c>
      <c r="D102" s="703">
        <v>150.22999999999999</v>
      </c>
    </row>
    <row r="103" spans="2:4">
      <c r="B103" s="635">
        <v>39966</v>
      </c>
      <c r="C103" s="699">
        <v>0.49254833383254459</v>
      </c>
      <c r="D103" s="703">
        <v>150.345</v>
      </c>
    </row>
    <row r="104" spans="2:4">
      <c r="B104" s="635">
        <v>39967</v>
      </c>
      <c r="C104" s="699">
        <v>-7.9684286017093209E-2</v>
      </c>
      <c r="D104" s="703">
        <v>150.25</v>
      </c>
    </row>
    <row r="105" spans="2:4">
      <c r="B105" s="635">
        <v>39968</v>
      </c>
      <c r="C105" s="699">
        <v>0.26305073489244785</v>
      </c>
      <c r="D105" s="703">
        <v>150.255</v>
      </c>
    </row>
    <row r="106" spans="2:4">
      <c r="B106" s="635">
        <v>39969</v>
      </c>
      <c r="C106" s="699">
        <v>0.23348422889885267</v>
      </c>
      <c r="D106" s="703">
        <v>150.32</v>
      </c>
    </row>
    <row r="107" spans="2:4">
      <c r="B107" s="635">
        <v>39972</v>
      </c>
      <c r="C107" s="699">
        <v>0.23413829959702698</v>
      </c>
      <c r="D107" s="703">
        <v>150.41</v>
      </c>
    </row>
    <row r="108" spans="2:4">
      <c r="B108" s="635">
        <v>39973</v>
      </c>
      <c r="C108" s="699">
        <v>9.3639129484772321E-2</v>
      </c>
      <c r="D108" s="703">
        <v>150.31</v>
      </c>
    </row>
    <row r="109" spans="2:4">
      <c r="B109" s="635">
        <v>39974</v>
      </c>
      <c r="C109" s="699">
        <v>0.2626559237448115</v>
      </c>
      <c r="D109" s="703">
        <v>150.35499999999999</v>
      </c>
    </row>
    <row r="110" spans="2:4">
      <c r="B110" s="635">
        <v>39975</v>
      </c>
      <c r="C110" s="699">
        <v>0.14522900075703549</v>
      </c>
      <c r="D110" s="703">
        <v>150.4</v>
      </c>
    </row>
    <row r="111" spans="2:4">
      <c r="B111" s="635">
        <v>39976</v>
      </c>
      <c r="C111" s="699">
        <v>-7.0447503645919896E-2</v>
      </c>
      <c r="D111" s="703">
        <v>150.33000000000001</v>
      </c>
    </row>
    <row r="112" spans="2:4">
      <c r="B112" s="635">
        <v>39979</v>
      </c>
      <c r="C112" s="699">
        <v>0.31125654190223195</v>
      </c>
      <c r="D112" s="703">
        <v>150.18</v>
      </c>
    </row>
    <row r="113" spans="2:4">
      <c r="B113" s="635">
        <v>39980</v>
      </c>
      <c r="C113" s="699">
        <v>0.10203475012135738</v>
      </c>
      <c r="D113" s="703">
        <v>150.26499999999999</v>
      </c>
    </row>
    <row r="114" spans="2:4">
      <c r="B114" s="635">
        <v>39981</v>
      </c>
      <c r="C114" s="699">
        <v>0.29541774971766793</v>
      </c>
      <c r="D114" s="703">
        <v>150.285</v>
      </c>
    </row>
    <row r="115" spans="2:4">
      <c r="B115" s="635">
        <v>39982</v>
      </c>
      <c r="C115" s="699">
        <v>0.19729282602495657</v>
      </c>
      <c r="D115" s="703">
        <v>150.30500000000001</v>
      </c>
    </row>
    <row r="116" spans="2:4">
      <c r="B116" s="635">
        <v>39983</v>
      </c>
      <c r="C116" s="699">
        <v>0.17040366290611375</v>
      </c>
      <c r="D116" s="703">
        <v>150.30500000000001</v>
      </c>
    </row>
    <row r="117" spans="2:4">
      <c r="B117" s="635">
        <v>39986</v>
      </c>
      <c r="C117" s="699">
        <v>8.0718863186657025E-2</v>
      </c>
      <c r="D117" s="703">
        <v>150.44499999999999</v>
      </c>
    </row>
    <row r="118" spans="2:4">
      <c r="B118" s="635">
        <v>39987</v>
      </c>
      <c r="C118" s="699">
        <v>3.8510890696629281E-2</v>
      </c>
      <c r="D118" s="703">
        <v>150.45500000000001</v>
      </c>
    </row>
    <row r="119" spans="2:4">
      <c r="B119" s="635">
        <v>39988</v>
      </c>
      <c r="C119" s="699">
        <v>8.5806235169532827E-2</v>
      </c>
      <c r="D119" s="703">
        <v>150.535</v>
      </c>
    </row>
    <row r="120" spans="2:4">
      <c r="B120" s="635">
        <v>39989</v>
      </c>
      <c r="C120" s="699">
        <v>5.482167087188547E-2</v>
      </c>
      <c r="D120" s="703">
        <v>150.39500000000001</v>
      </c>
    </row>
    <row r="121" spans="2:4">
      <c r="B121" s="635">
        <v>39990</v>
      </c>
      <c r="C121" s="699">
        <v>-0.17579589681396945</v>
      </c>
      <c r="D121" s="703">
        <v>150.43</v>
      </c>
    </row>
    <row r="122" spans="2:4">
      <c r="B122" s="635">
        <v>39993</v>
      </c>
      <c r="C122" s="699">
        <v>-6.4528439131466317E-2</v>
      </c>
      <c r="D122" s="703">
        <v>150.43</v>
      </c>
    </row>
    <row r="123" spans="2:4">
      <c r="B123" s="635">
        <v>39994</v>
      </c>
      <c r="C123" s="699">
        <v>-0.55015855980788098</v>
      </c>
      <c r="D123" s="703">
        <v>150.44999999999999</v>
      </c>
    </row>
    <row r="124" spans="2:4">
      <c r="B124" s="635">
        <v>39995</v>
      </c>
      <c r="C124" s="699">
        <v>-4.9467320589794583E-2</v>
      </c>
      <c r="D124" s="703">
        <v>150.38</v>
      </c>
    </row>
    <row r="125" spans="2:4">
      <c r="B125" s="635">
        <v>39996</v>
      </c>
      <c r="C125" s="699">
        <v>-0.27102907366438378</v>
      </c>
      <c r="D125" s="703">
        <v>150.31</v>
      </c>
    </row>
    <row r="126" spans="2:4">
      <c r="B126" s="635">
        <v>39997</v>
      </c>
      <c r="C126" s="699">
        <v>-4.6068336305161883E-2</v>
      </c>
      <c r="D126" s="703">
        <v>150.33000000000001</v>
      </c>
    </row>
    <row r="127" spans="2:4">
      <c r="B127" s="635">
        <v>40001</v>
      </c>
      <c r="C127" s="699">
        <v>0.34038853623397586</v>
      </c>
      <c r="D127" s="703">
        <v>150.5</v>
      </c>
    </row>
    <row r="128" spans="2:4">
      <c r="B128" s="635">
        <v>40002</v>
      </c>
      <c r="C128" s="699">
        <v>-0.10831269513426969</v>
      </c>
      <c r="D128" s="703">
        <v>150.63499999999999</v>
      </c>
    </row>
    <row r="129" spans="2:4">
      <c r="B129" s="635">
        <v>40003</v>
      </c>
      <c r="C129" s="699">
        <v>0.16844505903259721</v>
      </c>
      <c r="D129" s="703">
        <v>150.57499999999999</v>
      </c>
    </row>
    <row r="130" spans="2:4">
      <c r="B130" s="635">
        <v>40004</v>
      </c>
      <c r="C130" s="699">
        <v>1.3433813260091687E-2</v>
      </c>
      <c r="D130" s="703">
        <v>150.565</v>
      </c>
    </row>
    <row r="131" spans="2:4">
      <c r="B131" s="635">
        <v>40007</v>
      </c>
      <c r="C131" s="699">
        <v>-0.22520933492211936</v>
      </c>
      <c r="D131" s="703">
        <v>150.44</v>
      </c>
    </row>
    <row r="132" spans="2:4">
      <c r="B132" s="635">
        <v>40008</v>
      </c>
      <c r="C132" s="699">
        <v>3.3833316690395562E-2</v>
      </c>
      <c r="D132" s="703">
        <v>150.68</v>
      </c>
    </row>
    <row r="133" spans="2:4">
      <c r="B133" s="635">
        <v>40009</v>
      </c>
      <c r="C133" s="699">
        <v>-0.62622061632642478</v>
      </c>
      <c r="D133" s="703">
        <v>150.73500000000001</v>
      </c>
    </row>
    <row r="134" spans="2:4">
      <c r="B134" s="635">
        <v>40010</v>
      </c>
      <c r="C134" s="699">
        <v>-0.16442325301867367</v>
      </c>
      <c r="D134" s="703">
        <v>150.75</v>
      </c>
    </row>
    <row r="135" spans="2:4">
      <c r="B135" s="635">
        <v>40011</v>
      </c>
      <c r="C135" s="699">
        <v>-0.1024033232457715</v>
      </c>
      <c r="D135" s="703">
        <v>150.755</v>
      </c>
    </row>
    <row r="136" spans="2:4">
      <c r="B136" s="635">
        <v>40014</v>
      </c>
      <c r="C136" s="699">
        <v>-0.13200176848084316</v>
      </c>
      <c r="D136" s="703">
        <v>150.80000000000001</v>
      </c>
    </row>
    <row r="137" spans="2:4">
      <c r="B137" s="635">
        <v>40015</v>
      </c>
      <c r="C137" s="699">
        <v>-9.7133344855933307E-2</v>
      </c>
      <c r="D137" s="703">
        <v>150.86500000000001</v>
      </c>
    </row>
    <row r="138" spans="2:4">
      <c r="B138" s="635">
        <v>40016</v>
      </c>
      <c r="C138" s="699">
        <v>-0.15862603597738278</v>
      </c>
      <c r="D138" s="703">
        <v>150.745</v>
      </c>
    </row>
    <row r="139" spans="2:4">
      <c r="B139" s="635">
        <v>40017</v>
      </c>
      <c r="C139" s="699">
        <v>-0.35683663005597988</v>
      </c>
      <c r="D139" s="703">
        <v>150.685</v>
      </c>
    </row>
    <row r="140" spans="2:4">
      <c r="B140" s="635">
        <v>40018</v>
      </c>
      <c r="C140" s="699">
        <v>-2.0224834803857512E-2</v>
      </c>
      <c r="D140" s="703">
        <v>150.72499999999999</v>
      </c>
    </row>
    <row r="141" spans="2:4">
      <c r="B141" s="635">
        <v>40021</v>
      </c>
      <c r="C141" s="699">
        <v>-2.3893158527833108E-2</v>
      </c>
      <c r="D141" s="703">
        <v>150.78</v>
      </c>
    </row>
    <row r="142" spans="2:4">
      <c r="B142" s="635">
        <v>40022</v>
      </c>
      <c r="C142" s="699">
        <v>-2.0255808598393266E-2</v>
      </c>
      <c r="D142" s="703">
        <v>150.76499999999999</v>
      </c>
    </row>
    <row r="143" spans="2:4">
      <c r="B143" s="635">
        <v>40023</v>
      </c>
      <c r="C143" s="699">
        <v>-0.34976683139920955</v>
      </c>
      <c r="D143" s="703">
        <v>150.70500000000001</v>
      </c>
    </row>
    <row r="144" spans="2:4">
      <c r="B144" s="635">
        <v>40024</v>
      </c>
      <c r="C144" s="699">
        <v>-0.23774368400018353</v>
      </c>
      <c r="D144" s="703">
        <v>150.72999999999999</v>
      </c>
    </row>
    <row r="145" spans="2:4">
      <c r="B145" s="635">
        <v>40025</v>
      </c>
      <c r="C145" s="699">
        <v>-5.5188461998680466E-2</v>
      </c>
      <c r="D145" s="703">
        <v>150.70500000000001</v>
      </c>
    </row>
    <row r="146" spans="2:4">
      <c r="B146" s="635">
        <v>40028</v>
      </c>
      <c r="C146" s="699">
        <v>-2.1347261173432792E-3</v>
      </c>
      <c r="D146" s="703">
        <v>150.77000000000001</v>
      </c>
    </row>
    <row r="147" spans="2:4">
      <c r="B147" s="635">
        <v>40029</v>
      </c>
      <c r="C147" s="699">
        <v>-0.47690636553934712</v>
      </c>
      <c r="D147" s="703">
        <v>150.80000000000001</v>
      </c>
    </row>
    <row r="148" spans="2:4">
      <c r="B148" s="635">
        <v>40030</v>
      </c>
      <c r="C148" s="699">
        <v>-0.5900014826471045</v>
      </c>
      <c r="D148" s="703">
        <v>150.81</v>
      </c>
    </row>
    <row r="149" spans="2:4">
      <c r="B149" s="635">
        <v>40031</v>
      </c>
      <c r="C149" s="699">
        <v>-0.32269783428246934</v>
      </c>
      <c r="D149" s="703">
        <v>150.79499999999999</v>
      </c>
    </row>
    <row r="150" spans="2:4">
      <c r="B150" s="635">
        <v>40032</v>
      </c>
      <c r="C150" s="699">
        <v>-0.30709497945046915</v>
      </c>
      <c r="D150" s="703">
        <v>150.72499999999999</v>
      </c>
    </row>
    <row r="151" spans="2:4">
      <c r="B151" s="635">
        <v>40035</v>
      </c>
      <c r="C151" s="699">
        <v>-9.3920785383126287E-2</v>
      </c>
      <c r="D151" s="703">
        <v>150.75</v>
      </c>
    </row>
    <row r="152" spans="2:4">
      <c r="B152" s="635">
        <v>40036</v>
      </c>
      <c r="C152" s="699">
        <v>-0.31225881379433618</v>
      </c>
      <c r="D152" s="703">
        <v>150.715</v>
      </c>
    </row>
    <row r="153" spans="2:4">
      <c r="B153" s="635">
        <v>40037</v>
      </c>
      <c r="C153" s="699">
        <v>-0.2947986303627298</v>
      </c>
      <c r="D153" s="703">
        <v>150.78</v>
      </c>
    </row>
    <row r="154" spans="2:4">
      <c r="B154" s="635">
        <v>40038</v>
      </c>
      <c r="C154" s="699">
        <v>-0.32922113481651372</v>
      </c>
      <c r="D154" s="703">
        <v>150.76499999999999</v>
      </c>
    </row>
    <row r="155" spans="2:4">
      <c r="B155" s="635">
        <v>40039</v>
      </c>
      <c r="C155" s="699">
        <v>-0.5031649744789225</v>
      </c>
      <c r="D155" s="703">
        <v>150.78</v>
      </c>
    </row>
    <row r="156" spans="2:4">
      <c r="B156" s="635">
        <v>40042</v>
      </c>
      <c r="C156" s="699">
        <v>-0.3530835994142183</v>
      </c>
      <c r="D156" s="703">
        <v>150.80500000000001</v>
      </c>
    </row>
    <row r="157" spans="2:4">
      <c r="B157" s="635">
        <v>40043</v>
      </c>
      <c r="C157" s="699">
        <v>-0.26514250286404112</v>
      </c>
      <c r="D157" s="703">
        <v>150.84</v>
      </c>
    </row>
    <row r="158" spans="2:4">
      <c r="B158" s="635">
        <v>40044</v>
      </c>
      <c r="C158" s="699">
        <v>-0.42854709858846846</v>
      </c>
      <c r="D158" s="703">
        <v>150.86000000000001</v>
      </c>
    </row>
    <row r="159" spans="2:4">
      <c r="B159" s="635">
        <v>40045</v>
      </c>
      <c r="C159" s="699">
        <v>-0.37673001731325811</v>
      </c>
      <c r="D159" s="703">
        <v>150.82499999999999</v>
      </c>
    </row>
    <row r="160" spans="2:4">
      <c r="B160" s="635">
        <v>40046</v>
      </c>
      <c r="C160" s="699">
        <v>-0.42856934769417954</v>
      </c>
      <c r="D160" s="703">
        <v>150.82499999999999</v>
      </c>
    </row>
    <row r="161" spans="2:4">
      <c r="B161" s="635">
        <v>40049</v>
      </c>
      <c r="C161" s="699">
        <v>-0.57533204634038781</v>
      </c>
      <c r="D161" s="703">
        <v>150.76</v>
      </c>
    </row>
    <row r="162" spans="2:4">
      <c r="B162" s="635">
        <v>40050</v>
      </c>
      <c r="C162" s="699">
        <v>-0.55318957761206011</v>
      </c>
      <c r="D162" s="703">
        <v>150.68</v>
      </c>
    </row>
    <row r="163" spans="2:4">
      <c r="B163" s="635">
        <v>40051</v>
      </c>
      <c r="C163" s="699">
        <v>-0.74559447751513963</v>
      </c>
      <c r="D163" s="703">
        <v>150.755</v>
      </c>
    </row>
    <row r="164" spans="2:4">
      <c r="B164" s="635">
        <v>40052</v>
      </c>
      <c r="C164" s="699">
        <v>-0.53959580240765026</v>
      </c>
      <c r="D164" s="703">
        <v>150.77500000000001</v>
      </c>
    </row>
    <row r="165" spans="2:4">
      <c r="B165" s="635">
        <v>40053</v>
      </c>
      <c r="C165" s="699">
        <v>-0.24733597922580047</v>
      </c>
      <c r="D165" s="703">
        <v>150.79499999999999</v>
      </c>
    </row>
    <row r="166" spans="2:4">
      <c r="B166" s="635">
        <v>40057</v>
      </c>
      <c r="C166" s="699">
        <v>-0.18633387764128334</v>
      </c>
      <c r="D166" s="703">
        <v>150.75</v>
      </c>
    </row>
    <row r="167" spans="2:4">
      <c r="B167" s="635">
        <v>40058</v>
      </c>
      <c r="C167" s="699">
        <v>-0.14412305571450501</v>
      </c>
      <c r="D167" s="703">
        <v>150.72499999999999</v>
      </c>
    </row>
    <row r="168" spans="2:4">
      <c r="B168" s="635">
        <v>40059</v>
      </c>
      <c r="C168" s="699">
        <v>-0.14891542001140073</v>
      </c>
      <c r="D168" s="703">
        <v>150.76499999999999</v>
      </c>
    </row>
    <row r="169" spans="2:4">
      <c r="B169" s="635">
        <v>40060</v>
      </c>
      <c r="C169" s="699">
        <v>-0.10989130214121486</v>
      </c>
      <c r="D169" s="703">
        <v>150.79499999999999</v>
      </c>
    </row>
    <row r="170" spans="2:4">
      <c r="B170" s="635">
        <v>40064</v>
      </c>
      <c r="C170" s="699">
        <v>0.22155823384738096</v>
      </c>
      <c r="D170" s="703">
        <v>150.85499999999999</v>
      </c>
    </row>
    <row r="171" spans="2:4">
      <c r="B171" s="635">
        <v>40065</v>
      </c>
      <c r="C171" s="699">
        <v>0.16683261265961946</v>
      </c>
      <c r="D171" s="703">
        <v>150.82499999999999</v>
      </c>
    </row>
    <row r="172" spans="2:4">
      <c r="B172" s="635">
        <v>40066</v>
      </c>
      <c r="C172" s="699">
        <v>0.13200764581883762</v>
      </c>
      <c r="D172" s="703">
        <v>150.86000000000001</v>
      </c>
    </row>
    <row r="173" spans="2:4">
      <c r="B173" s="635">
        <v>40067</v>
      </c>
      <c r="C173" s="699">
        <v>0.20028630380737558</v>
      </c>
      <c r="D173" s="703">
        <v>150.89500000000001</v>
      </c>
    </row>
    <row r="174" spans="2:4">
      <c r="B174" s="635">
        <v>40070</v>
      </c>
      <c r="C174" s="699">
        <v>0.23422697825907662</v>
      </c>
      <c r="D174" s="703">
        <v>150.91999999999999</v>
      </c>
    </row>
    <row r="175" spans="2:4">
      <c r="B175" s="635">
        <v>40071</v>
      </c>
      <c r="C175" s="699">
        <v>0.20228802495202597</v>
      </c>
      <c r="D175" s="703">
        <v>150.935</v>
      </c>
    </row>
    <row r="176" spans="2:4">
      <c r="B176" s="635">
        <v>40072</v>
      </c>
      <c r="C176" s="699">
        <v>-7.3133864327900269E-2</v>
      </c>
      <c r="D176" s="703">
        <v>150.92500000000001</v>
      </c>
    </row>
    <row r="177" spans="2:4">
      <c r="B177" s="635">
        <v>40073</v>
      </c>
      <c r="C177" s="699">
        <v>0.19303753321413675</v>
      </c>
      <c r="D177" s="703">
        <v>150.91</v>
      </c>
    </row>
    <row r="178" spans="2:4">
      <c r="B178" s="635">
        <v>40074</v>
      </c>
      <c r="C178" s="699">
        <v>3.2901938768699429E-2</v>
      </c>
      <c r="D178" s="703">
        <v>150.9</v>
      </c>
    </row>
    <row r="179" spans="2:4">
      <c r="B179" s="635">
        <v>40077</v>
      </c>
      <c r="C179" s="699">
        <v>-9.0545770037313858E-2</v>
      </c>
      <c r="D179" s="703">
        <v>150.875</v>
      </c>
    </row>
    <row r="180" spans="2:4">
      <c r="B180" s="635">
        <v>40078</v>
      </c>
      <c r="C180" s="699">
        <v>4.1796459045683604E-3</v>
      </c>
      <c r="D180" s="703">
        <v>150.9</v>
      </c>
    </row>
    <row r="181" spans="2:4">
      <c r="B181" s="635">
        <v>40079</v>
      </c>
      <c r="C181" s="699">
        <v>-1.7510508031234051E-2</v>
      </c>
      <c r="D181" s="703">
        <v>150.92500000000001</v>
      </c>
    </row>
    <row r="182" spans="2:4">
      <c r="B182" s="635">
        <v>40080</v>
      </c>
      <c r="C182" s="699">
        <v>-1.8363995222745677E-2</v>
      </c>
      <c r="D182" s="703">
        <v>150.935</v>
      </c>
    </row>
    <row r="183" spans="2:4">
      <c r="B183" s="635">
        <v>40081</v>
      </c>
      <c r="C183" s="699">
        <v>0.16001821194912252</v>
      </c>
      <c r="D183" s="703">
        <v>150.96</v>
      </c>
    </row>
    <row r="184" spans="2:4">
      <c r="B184" s="635">
        <v>40084</v>
      </c>
      <c r="C184" s="699">
        <v>6.5093650311488907E-2</v>
      </c>
      <c r="D184" s="703">
        <v>150.94999999999999</v>
      </c>
    </row>
    <row r="185" spans="2:4">
      <c r="B185" s="635">
        <v>40085</v>
      </c>
      <c r="C185" s="699">
        <v>9.1656259809896043E-2</v>
      </c>
      <c r="D185" s="703">
        <v>150.95500000000001</v>
      </c>
    </row>
    <row r="186" spans="2:4">
      <c r="B186" s="635">
        <v>40086</v>
      </c>
      <c r="C186" s="699">
        <v>0.16403074446165372</v>
      </c>
      <c r="D186" s="703">
        <v>150.95500000000001</v>
      </c>
    </row>
    <row r="187" spans="2:4">
      <c r="B187" s="635">
        <v>40087</v>
      </c>
      <c r="C187" s="699">
        <v>8.6291843188982739E-2</v>
      </c>
      <c r="D187" s="84">
        <v>150.95500000000001</v>
      </c>
    </row>
    <row r="188" spans="2:4">
      <c r="B188" s="635">
        <v>40088</v>
      </c>
      <c r="C188" s="699">
        <v>0.20320571603350762</v>
      </c>
      <c r="D188" s="84">
        <v>150.97999999999999</v>
      </c>
    </row>
    <row r="189" spans="2:4">
      <c r="B189" s="635">
        <v>40091</v>
      </c>
      <c r="C189" s="699">
        <v>9.6234696721301721E-2</v>
      </c>
      <c r="D189" s="84">
        <v>150.97499999999999</v>
      </c>
    </row>
    <row r="190" spans="2:4">
      <c r="B190" s="635">
        <v>40093</v>
      </c>
      <c r="C190" s="699">
        <v>0.22808988271987604</v>
      </c>
      <c r="D190" s="84">
        <v>150.935</v>
      </c>
    </row>
    <row r="191" spans="2:4">
      <c r="B191" s="635">
        <v>40094</v>
      </c>
      <c r="C191" s="699">
        <v>4.5921179546285107E-2</v>
      </c>
      <c r="D191" s="84">
        <v>150.84</v>
      </c>
    </row>
    <row r="192" spans="2:4">
      <c r="B192" s="635">
        <v>40095</v>
      </c>
      <c r="C192" s="699">
        <v>-0.1141452193024603</v>
      </c>
      <c r="D192" s="84">
        <v>150.74</v>
      </c>
    </row>
    <row r="193" spans="2:4">
      <c r="B193" s="635">
        <v>40099</v>
      </c>
      <c r="C193" s="699">
        <v>0.16360652336462109</v>
      </c>
      <c r="D193" s="84">
        <v>150.75</v>
      </c>
    </row>
    <row r="194" spans="2:4">
      <c r="B194" s="635">
        <v>40100</v>
      </c>
      <c r="C194" s="699">
        <v>6.0945697623650805E-2</v>
      </c>
      <c r="D194" s="84">
        <v>150.755</v>
      </c>
    </row>
    <row r="195" spans="2:4">
      <c r="B195" s="635">
        <v>40101</v>
      </c>
      <c r="C195" s="699">
        <v>0.18283327755453097</v>
      </c>
      <c r="D195" s="84">
        <v>150.75</v>
      </c>
    </row>
    <row r="196" spans="2:4">
      <c r="B196" s="635">
        <v>40102</v>
      </c>
      <c r="C196" s="699">
        <v>8.8105115099194387E-2</v>
      </c>
      <c r="D196" s="84">
        <v>150.71</v>
      </c>
    </row>
    <row r="197" spans="2:4">
      <c r="B197" s="635">
        <v>40105</v>
      </c>
      <c r="C197" s="699">
        <v>0.18504451212626929</v>
      </c>
      <c r="D197" s="84">
        <v>150.755</v>
      </c>
    </row>
    <row r="198" spans="2:4">
      <c r="B198" s="635">
        <v>40106</v>
      </c>
      <c r="C198" s="699">
        <v>5.4128292300811301E-2</v>
      </c>
      <c r="D198" s="84">
        <v>150.77500000000001</v>
      </c>
    </row>
    <row r="199" spans="2:4">
      <c r="B199" s="635">
        <v>40107</v>
      </c>
      <c r="C199" s="699">
        <v>0.17917193306553217</v>
      </c>
      <c r="D199" s="84">
        <v>150.755</v>
      </c>
    </row>
    <row r="200" spans="2:4">
      <c r="B200" s="635">
        <v>40108</v>
      </c>
      <c r="C200" s="699">
        <v>3.5976482146294148E-2</v>
      </c>
      <c r="D200" s="84">
        <v>150.63999999999999</v>
      </c>
    </row>
    <row r="201" spans="2:4">
      <c r="B201" s="635">
        <v>40109</v>
      </c>
      <c r="C201" s="699">
        <v>0.13992590396700705</v>
      </c>
      <c r="D201" s="84">
        <v>150.64500000000001</v>
      </c>
    </row>
    <row r="202" spans="2:4">
      <c r="B202" s="635">
        <v>40112</v>
      </c>
      <c r="C202" s="699">
        <v>7.3635996546630986E-2</v>
      </c>
      <c r="D202" s="84">
        <v>150.66999999999999</v>
      </c>
    </row>
    <row r="203" spans="2:4">
      <c r="B203" s="635">
        <v>40113</v>
      </c>
      <c r="C203" s="699">
        <v>-7.5644671479820347E-3</v>
      </c>
      <c r="D203" s="84">
        <v>150.70500000000001</v>
      </c>
    </row>
    <row r="204" spans="2:4">
      <c r="B204" s="635">
        <v>40114</v>
      </c>
      <c r="C204" s="699">
        <v>0.18941531966898564</v>
      </c>
      <c r="D204" s="84">
        <v>150.715</v>
      </c>
    </row>
    <row r="205" spans="2:4">
      <c r="B205" s="635">
        <v>40115</v>
      </c>
      <c r="C205" s="699">
        <v>0.14189672704739009</v>
      </c>
      <c r="D205" s="84">
        <v>150.755</v>
      </c>
    </row>
    <row r="206" spans="2:4">
      <c r="B206" s="635">
        <v>40116</v>
      </c>
      <c r="C206" s="699">
        <v>-7.3476280370253721E-2</v>
      </c>
      <c r="D206" s="84">
        <v>150.74</v>
      </c>
    </row>
    <row r="207" spans="2:4">
      <c r="B207" s="635">
        <v>40119</v>
      </c>
      <c r="C207" s="699">
        <v>8.6904119088517348E-2</v>
      </c>
      <c r="D207" s="84">
        <v>150.77000000000001</v>
      </c>
    </row>
    <row r="208" spans="2:4">
      <c r="B208" s="635">
        <v>40120</v>
      </c>
      <c r="C208" s="699">
        <v>1.1324466688858226E-2</v>
      </c>
      <c r="D208" s="84">
        <v>150.84</v>
      </c>
    </row>
    <row r="209" spans="2:4">
      <c r="B209" s="635">
        <v>40121</v>
      </c>
      <c r="C209" s="699">
        <v>9.8722950965728876E-2</v>
      </c>
      <c r="D209" s="84">
        <v>150.81</v>
      </c>
    </row>
    <row r="210" spans="2:4">
      <c r="B210" s="635">
        <v>40122</v>
      </c>
      <c r="C210" s="699">
        <v>0.20220769689731363</v>
      </c>
      <c r="D210" s="84">
        <v>150.82</v>
      </c>
    </row>
    <row r="211" spans="2:4">
      <c r="B211" s="635">
        <v>40123</v>
      </c>
      <c r="C211" s="699">
        <v>1.7278017917236543E-2</v>
      </c>
      <c r="D211" s="84">
        <v>150.80500000000001</v>
      </c>
    </row>
    <row r="212" spans="2:4">
      <c r="B212" s="635">
        <v>40126</v>
      </c>
      <c r="C212" s="699">
        <v>-0.12715194177301714</v>
      </c>
      <c r="D212" s="84">
        <v>150.89500000000001</v>
      </c>
    </row>
    <row r="213" spans="2:4">
      <c r="B213" s="635">
        <v>40127</v>
      </c>
      <c r="C213" s="699">
        <v>-1.1829530647707864E-2</v>
      </c>
      <c r="D213" s="84">
        <v>150.80000000000001</v>
      </c>
    </row>
    <row r="214" spans="2:4">
      <c r="B214" s="635">
        <v>40129</v>
      </c>
      <c r="C214" s="699">
        <v>-0.55897155624607731</v>
      </c>
      <c r="D214" s="84">
        <v>150.28</v>
      </c>
    </row>
    <row r="215" spans="2:4">
      <c r="B215" s="635">
        <v>40130</v>
      </c>
      <c r="C215" s="699">
        <v>-0.61702982212469215</v>
      </c>
      <c r="D215" s="84">
        <v>149.89500000000001</v>
      </c>
    </row>
    <row r="216" spans="2:4">
      <c r="B216" s="635">
        <v>40133</v>
      </c>
      <c r="C216" s="699">
        <v>-1.130893981511838</v>
      </c>
      <c r="D216" s="84">
        <v>149.435</v>
      </c>
    </row>
    <row r="217" spans="2:4">
      <c r="B217" s="635">
        <v>40134</v>
      </c>
      <c r="C217" s="699">
        <v>-0.57602831702613444</v>
      </c>
      <c r="D217" s="84">
        <v>149.155</v>
      </c>
    </row>
    <row r="218" spans="2:4">
      <c r="B218" s="635">
        <v>40135</v>
      </c>
      <c r="C218" s="699">
        <v>-0.84278297782758371</v>
      </c>
      <c r="D218" s="84">
        <v>149.07499999999999</v>
      </c>
    </row>
    <row r="219" spans="2:4">
      <c r="B219" s="635">
        <v>40136</v>
      </c>
      <c r="C219" s="699">
        <v>-0.1257055822788356</v>
      </c>
      <c r="D219" s="84">
        <v>148.93</v>
      </c>
    </row>
    <row r="220" spans="2:4">
      <c r="B220" s="635">
        <v>40137</v>
      </c>
      <c r="C220" s="699">
        <v>-0.55445099077271598</v>
      </c>
      <c r="D220" s="84">
        <v>148.86500000000001</v>
      </c>
    </row>
    <row r="221" spans="2:4">
      <c r="B221" s="635">
        <v>40140</v>
      </c>
      <c r="C221" s="699">
        <v>-0.53507647384796275</v>
      </c>
      <c r="D221" s="84">
        <v>148.78</v>
      </c>
    </row>
    <row r="222" spans="2:4">
      <c r="B222" s="635">
        <v>40141</v>
      </c>
      <c r="C222" s="699">
        <v>-0.28633201937189068</v>
      </c>
      <c r="D222" s="84">
        <v>148.77500000000001</v>
      </c>
    </row>
    <row r="223" spans="2:4">
      <c r="B223" s="635">
        <v>40142</v>
      </c>
      <c r="C223" s="699">
        <v>-5.8733621025956917E-2</v>
      </c>
      <c r="D223" s="84">
        <v>148.9</v>
      </c>
    </row>
    <row r="224" spans="2:4">
      <c r="B224" s="635">
        <v>40147</v>
      </c>
      <c r="C224" s="699">
        <v>0.18216551822057739</v>
      </c>
      <c r="D224" s="84">
        <v>148.69999999999999</v>
      </c>
    </row>
    <row r="225" spans="2:4">
      <c r="B225" s="635">
        <v>40148</v>
      </c>
      <c r="C225" s="699">
        <v>-5.4986577201151798E-3</v>
      </c>
      <c r="D225" s="84">
        <v>148.66499999999999</v>
      </c>
    </row>
    <row r="226" spans="2:4">
      <c r="B226" s="635">
        <v>40149</v>
      </c>
      <c r="C226" s="699">
        <v>0.17651761061780574</v>
      </c>
      <c r="D226" s="84">
        <v>148.685</v>
      </c>
    </row>
    <row r="227" spans="2:4">
      <c r="B227" s="635">
        <v>40150</v>
      </c>
      <c r="C227" s="699">
        <v>0.15478178417109187</v>
      </c>
      <c r="D227" s="84">
        <v>148.82</v>
      </c>
    </row>
    <row r="228" spans="2:4">
      <c r="B228" s="635">
        <v>40151</v>
      </c>
      <c r="C228" s="699">
        <v>0.21824749495163503</v>
      </c>
      <c r="D228" s="84">
        <v>148.755</v>
      </c>
    </row>
    <row r="229" spans="2:4">
      <c r="B229" s="635">
        <v>40154</v>
      </c>
      <c r="C229" s="699">
        <v>-3.0891158079065076E-2</v>
      </c>
      <c r="D229" s="84">
        <v>148.95500000000001</v>
      </c>
    </row>
    <row r="230" spans="2:4">
      <c r="B230" s="635">
        <v>40155</v>
      </c>
      <c r="C230" s="699">
        <v>-0.20158475162661704</v>
      </c>
      <c r="D230" s="84">
        <v>149.03</v>
      </c>
    </row>
    <row r="231" spans="2:4">
      <c r="B231" s="635">
        <v>40156</v>
      </c>
      <c r="C231" s="699">
        <v>-4.8313327185095636E-2</v>
      </c>
      <c r="D231" s="84">
        <v>149.06</v>
      </c>
    </row>
    <row r="232" spans="2:4">
      <c r="B232" s="635">
        <v>40157</v>
      </c>
      <c r="C232" s="699">
        <v>8.46327885644612E-2</v>
      </c>
      <c r="D232" s="84">
        <v>149.11000000000001</v>
      </c>
    </row>
    <row r="233" spans="2:4">
      <c r="B233" s="635">
        <v>40158</v>
      </c>
      <c r="C233" s="699">
        <v>8.9500830561923192E-2</v>
      </c>
      <c r="D233" s="84">
        <v>149.14500000000001</v>
      </c>
    </row>
    <row r="234" spans="2:4">
      <c r="B234" s="635">
        <v>40161</v>
      </c>
      <c r="C234" s="699">
        <v>0.12555004634749106</v>
      </c>
      <c r="D234" s="84">
        <v>148.80000000000001</v>
      </c>
    </row>
    <row r="235" spans="2:4">
      <c r="B235" s="635">
        <v>40162</v>
      </c>
      <c r="C235" s="699">
        <v>9.1630754720621932E-2</v>
      </c>
      <c r="D235" s="84">
        <v>148.75</v>
      </c>
    </row>
    <row r="236" spans="2:4">
      <c r="B236" s="635">
        <v>40168</v>
      </c>
      <c r="C236" s="699">
        <v>-0.15184376100941835</v>
      </c>
      <c r="D236" s="84">
        <v>148.58500000000001</v>
      </c>
    </row>
    <row r="237" spans="2:4">
      <c r="B237" s="635">
        <v>40169</v>
      </c>
      <c r="C237" s="699">
        <v>-0.16607024567378051</v>
      </c>
      <c r="D237" s="84">
        <v>148.465</v>
      </c>
    </row>
    <row r="238" spans="2:4">
      <c r="B238" s="635">
        <v>40170</v>
      </c>
      <c r="C238" s="699">
        <v>0.32335373195346084</v>
      </c>
      <c r="D238" s="84">
        <v>148.44499999999999</v>
      </c>
    </row>
    <row r="239" spans="2:4">
      <c r="B239" s="635">
        <v>40171</v>
      </c>
      <c r="C239" s="699">
        <v>-8.9062144964316595E-2</v>
      </c>
      <c r="D239" s="84">
        <v>148.375</v>
      </c>
    </row>
    <row r="240" spans="2:4">
      <c r="B240" s="635">
        <v>40175</v>
      </c>
      <c r="C240" s="699">
        <v>7.7889023082387238E-2</v>
      </c>
      <c r="D240" s="84">
        <v>148.44999999999999</v>
      </c>
    </row>
    <row r="241" spans="2:4">
      <c r="B241" s="635">
        <v>40176</v>
      </c>
      <c r="C241" s="699">
        <v>-0.44430431397479575</v>
      </c>
      <c r="D241" s="84">
        <v>148.35</v>
      </c>
    </row>
    <row r="242" spans="2:4">
      <c r="B242" s="635">
        <v>40177</v>
      </c>
      <c r="C242" s="699">
        <v>-0.11608142545910752</v>
      </c>
      <c r="D242" s="84">
        <v>148.345</v>
      </c>
    </row>
    <row r="243" spans="2:4">
      <c r="B243" s="635">
        <v>40178</v>
      </c>
      <c r="C243" s="699">
        <v>-0.20895858233204775</v>
      </c>
      <c r="D243" s="84">
        <v>148.51499999999999</v>
      </c>
    </row>
    <row r="244" spans="2:4">
      <c r="B244" s="635">
        <v>40183</v>
      </c>
      <c r="C244" s="699">
        <v>-0.27943119554078577</v>
      </c>
      <c r="D244" s="84">
        <v>148.33500000000001</v>
      </c>
    </row>
    <row r="245" spans="2:4">
      <c r="B245" s="635">
        <v>40184</v>
      </c>
      <c r="C245" s="699">
        <v>-0.65349657916366177</v>
      </c>
      <c r="D245" s="84">
        <v>148.19999999999999</v>
      </c>
    </row>
    <row r="246" spans="2:4">
      <c r="B246" s="635">
        <v>40189</v>
      </c>
      <c r="C246" s="699">
        <v>-9.4055016415455051E-2</v>
      </c>
      <c r="D246" s="84">
        <v>148.13999999999999</v>
      </c>
    </row>
    <row r="247" spans="2:4">
      <c r="B247" s="635">
        <v>40190</v>
      </c>
      <c r="C247" s="699">
        <v>2.4311551660869124E-3</v>
      </c>
      <c r="D247" s="84">
        <v>148.1</v>
      </c>
    </row>
    <row r="248" spans="2:4">
      <c r="B248" s="635">
        <v>40191</v>
      </c>
      <c r="C248" s="699">
        <v>7.4031609806305826E-3</v>
      </c>
      <c r="D248" s="84">
        <v>148.07499999999999</v>
      </c>
    </row>
    <row r="249" spans="2:4">
      <c r="B249" s="635">
        <v>40192</v>
      </c>
      <c r="C249" s="699">
        <v>9.073582829241604E-2</v>
      </c>
      <c r="D249" s="84">
        <v>148.07499999999999</v>
      </c>
    </row>
    <row r="250" spans="2:4">
      <c r="B250" s="635">
        <v>40193</v>
      </c>
      <c r="C250" s="699">
        <v>-0.47409016644554691</v>
      </c>
      <c r="D250" s="84">
        <v>148.02500000000001</v>
      </c>
    </row>
    <row r="251" spans="2:4">
      <c r="B251" s="635">
        <v>40197</v>
      </c>
      <c r="C251" s="699">
        <v>-0.43301908304637232</v>
      </c>
      <c r="D251" s="84">
        <v>147.95500000000001</v>
      </c>
    </row>
    <row r="252" spans="2:4">
      <c r="B252" s="635">
        <v>40198</v>
      </c>
      <c r="C252" s="699">
        <v>-0.28177618979038932</v>
      </c>
      <c r="D252" s="84">
        <v>147.94</v>
      </c>
    </row>
    <row r="253" spans="2:4">
      <c r="B253" s="635">
        <v>40199</v>
      </c>
      <c r="C253" s="699">
        <v>-0.14688739473365509</v>
      </c>
      <c r="D253" s="84">
        <v>147.905</v>
      </c>
    </row>
    <row r="254" spans="2:4">
      <c r="B254" s="635">
        <v>40200</v>
      </c>
      <c r="C254" s="699">
        <v>-6.9214643873133183E-2</v>
      </c>
      <c r="D254" s="84">
        <v>147.875</v>
      </c>
    </row>
    <row r="255" spans="2:4">
      <c r="B255" s="635">
        <v>40203</v>
      </c>
      <c r="C255" s="699">
        <v>0.11789946748931839</v>
      </c>
      <c r="D255" s="84">
        <v>147.99</v>
      </c>
    </row>
    <row r="256" spans="2:4">
      <c r="B256" s="635">
        <v>40204</v>
      </c>
      <c r="C256" s="699">
        <v>3.7795325126607451E-2</v>
      </c>
      <c r="D256" s="84">
        <v>148.01</v>
      </c>
    </row>
    <row r="257" spans="2:4">
      <c r="B257" s="635">
        <v>40205</v>
      </c>
      <c r="C257" s="699">
        <v>0.17670209507911749</v>
      </c>
      <c r="D257" s="84">
        <v>148.10499999999999</v>
      </c>
    </row>
    <row r="258" spans="2:4">
      <c r="B258" s="635">
        <v>40206</v>
      </c>
      <c r="C258" s="699">
        <v>-3.9473879312100876E-2</v>
      </c>
      <c r="D258" s="84">
        <v>148.19999999999999</v>
      </c>
    </row>
    <row r="259" spans="2:4">
      <c r="B259" s="635">
        <v>40207</v>
      </c>
      <c r="C259" s="699">
        <v>-0.22093390473663141</v>
      </c>
      <c r="D259" s="84">
        <v>148.095</v>
      </c>
    </row>
    <row r="260" spans="2:4">
      <c r="B260" s="635">
        <v>40210</v>
      </c>
      <c r="C260" s="699">
        <v>0.20010759801216008</v>
      </c>
      <c r="D260" s="84">
        <v>147.995</v>
      </c>
    </row>
    <row r="261" spans="2:4">
      <c r="B261" s="635">
        <v>40211</v>
      </c>
      <c r="C261" s="699">
        <v>-4.1138306838304772E-3</v>
      </c>
      <c r="D261" s="84">
        <v>147.97</v>
      </c>
    </row>
    <row r="262" spans="2:4">
      <c r="B262" s="635">
        <v>40212</v>
      </c>
      <c r="C262" s="699">
        <v>2.3203180155233538E-2</v>
      </c>
      <c r="D262" s="84">
        <v>147.89500000000001</v>
      </c>
    </row>
    <row r="263" spans="2:4">
      <c r="B263" s="635">
        <v>40213</v>
      </c>
      <c r="C263" s="699">
        <v>-0.19757839548767031</v>
      </c>
      <c r="D263" s="84">
        <v>147.84</v>
      </c>
    </row>
    <row r="264" spans="2:4">
      <c r="B264" s="635">
        <v>40214</v>
      </c>
      <c r="C264" s="699">
        <v>9.1376460485801614E-2</v>
      </c>
      <c r="D264" s="84">
        <v>147.82499999999999</v>
      </c>
    </row>
    <row r="265" spans="2:4">
      <c r="B265" s="635">
        <v>40217</v>
      </c>
      <c r="C265" s="699">
        <v>0.2369902904240358</v>
      </c>
      <c r="D265" s="84">
        <v>147.97499999999999</v>
      </c>
    </row>
    <row r="266" spans="2:4">
      <c r="B266" s="635">
        <v>40218</v>
      </c>
      <c r="C266" s="699">
        <v>-0.21452176834666248</v>
      </c>
      <c r="D266" s="84">
        <v>148.15</v>
      </c>
    </row>
    <row r="267" spans="2:4">
      <c r="B267" s="635">
        <v>40219</v>
      </c>
      <c r="C267" s="699">
        <v>0.10603785728493383</v>
      </c>
      <c r="D267" s="84">
        <v>148.21</v>
      </c>
    </row>
    <row r="268" spans="2:4">
      <c r="B268" s="635">
        <v>40220</v>
      </c>
      <c r="C268" s="699">
        <v>-0.26486354941246915</v>
      </c>
      <c r="D268" s="84">
        <v>147.94999999999999</v>
      </c>
    </row>
    <row r="269" spans="2:4">
      <c r="B269" s="635">
        <v>40221</v>
      </c>
      <c r="C269" s="699">
        <v>3.2456261987433288E-4</v>
      </c>
      <c r="D269" s="84">
        <v>147.9</v>
      </c>
    </row>
    <row r="270" spans="2:4">
      <c r="B270" s="635">
        <v>40225</v>
      </c>
      <c r="C270" s="699">
        <v>4.4529191633955884E-2</v>
      </c>
      <c r="D270" s="84">
        <v>148.155</v>
      </c>
    </row>
    <row r="271" spans="2:4">
      <c r="B271" s="635">
        <v>40226</v>
      </c>
      <c r="C271" s="699">
        <v>-0.25617985926955777</v>
      </c>
      <c r="D271" s="84">
        <v>147.83500000000001</v>
      </c>
    </row>
    <row r="272" spans="2:4">
      <c r="B272" s="635">
        <v>40227</v>
      </c>
      <c r="C272" s="699">
        <v>-0.19524434277125607</v>
      </c>
      <c r="D272" s="84">
        <v>147.76499999999999</v>
      </c>
    </row>
    <row r="273" spans="2:7">
      <c r="B273" s="635">
        <v>40228</v>
      </c>
      <c r="C273" s="699">
        <v>0.17935651880470158</v>
      </c>
      <c r="D273" s="84">
        <v>147.76</v>
      </c>
    </row>
    <row r="274" spans="2:7">
      <c r="B274" s="635">
        <v>40231</v>
      </c>
      <c r="C274" s="699">
        <v>-0.23609392722914815</v>
      </c>
      <c r="D274" s="84">
        <v>147.65</v>
      </c>
    </row>
    <row r="275" spans="2:7">
      <c r="B275" s="635">
        <v>40232</v>
      </c>
      <c r="C275" s="699">
        <v>-0.52573811263183068</v>
      </c>
      <c r="D275" s="84">
        <v>147.47</v>
      </c>
    </row>
    <row r="276" spans="2:7">
      <c r="B276" s="635">
        <v>40233</v>
      </c>
      <c r="C276" s="699">
        <v>-0.7618630028910981</v>
      </c>
      <c r="D276" s="84">
        <v>147.32</v>
      </c>
    </row>
    <row r="277" spans="2:7">
      <c r="B277" s="635">
        <v>40234</v>
      </c>
      <c r="C277" s="699">
        <v>-4.6320611487346827E-2</v>
      </c>
      <c r="D277" s="84">
        <v>147.34</v>
      </c>
    </row>
    <row r="278" spans="2:7">
      <c r="B278" s="635">
        <v>40235</v>
      </c>
      <c r="C278" s="699">
        <v>2.7162367261012593E-3</v>
      </c>
      <c r="D278" s="84">
        <v>147.32</v>
      </c>
    </row>
    <row r="279" spans="2:7">
      <c r="B279" s="635">
        <v>40238</v>
      </c>
      <c r="C279" s="699">
        <v>-8.1079999909408659E-2</v>
      </c>
      <c r="D279" s="84">
        <v>147.22</v>
      </c>
    </row>
    <row r="280" spans="2:7">
      <c r="B280" s="635">
        <v>40239</v>
      </c>
      <c r="C280" s="699">
        <v>0.19560278288140207</v>
      </c>
      <c r="D280" s="84">
        <v>147.36500000000001</v>
      </c>
    </row>
    <row r="281" spans="2:7">
      <c r="B281" s="635">
        <v>40240</v>
      </c>
      <c r="C281" s="699">
        <v>-1.6492541494308038E-2</v>
      </c>
      <c r="D281" s="84">
        <v>147.41499999999999</v>
      </c>
    </row>
    <row r="282" spans="2:7">
      <c r="B282" s="635">
        <v>40241</v>
      </c>
      <c r="C282" s="699">
        <v>0.15019696659093812</v>
      </c>
      <c r="D282" s="84">
        <v>147.28</v>
      </c>
    </row>
    <row r="283" spans="2:7">
      <c r="B283" s="635">
        <v>40242</v>
      </c>
      <c r="C283" s="699">
        <v>3.8117353777287082E-2</v>
      </c>
      <c r="D283" s="84">
        <v>147.22499999999999</v>
      </c>
      <c r="G283" s="702"/>
    </row>
    <row r="284" spans="2:7">
      <c r="B284" s="635">
        <v>40246</v>
      </c>
      <c r="C284" s="699">
        <v>-3.1080041569482214E-2</v>
      </c>
      <c r="D284" s="84">
        <v>147.23500000000001</v>
      </c>
      <c r="G284" s="702"/>
    </row>
    <row r="285" spans="2:7">
      <c r="B285" s="635">
        <v>40247</v>
      </c>
      <c r="C285" s="699">
        <v>7.4376407060999003E-2</v>
      </c>
      <c r="D285" s="84">
        <v>147.285</v>
      </c>
      <c r="G285" s="27"/>
    </row>
    <row r="286" spans="2:7">
      <c r="B286" s="635">
        <v>40248</v>
      </c>
      <c r="C286" s="699">
        <v>0.12427636641464297</v>
      </c>
      <c r="D286" s="84">
        <v>147.14500000000001</v>
      </c>
      <c r="G286" s="27"/>
    </row>
    <row r="287" spans="2:7">
      <c r="B287" s="635">
        <v>40249</v>
      </c>
      <c r="C287" s="699">
        <v>0.10699320982017853</v>
      </c>
      <c r="D287" s="84">
        <v>147.11000000000001</v>
      </c>
      <c r="G287" s="27"/>
    </row>
    <row r="288" spans="2:7">
      <c r="B288" s="635">
        <v>40252</v>
      </c>
      <c r="C288" s="699">
        <v>0.13576688324817515</v>
      </c>
      <c r="D288" s="84">
        <v>147.1</v>
      </c>
      <c r="G288" s="27"/>
    </row>
    <row r="289" spans="2:7">
      <c r="B289" s="635">
        <v>40253</v>
      </c>
      <c r="C289" s="699">
        <v>0.3028690103701302</v>
      </c>
      <c r="D289" s="84">
        <v>147.05000000000001</v>
      </c>
      <c r="G289" s="27"/>
    </row>
    <row r="290" spans="2:7">
      <c r="B290" s="635">
        <v>40254</v>
      </c>
      <c r="C290" s="699">
        <v>8.2907003239525365E-2</v>
      </c>
      <c r="D290" s="84">
        <v>147.01</v>
      </c>
      <c r="G290" s="27"/>
    </row>
    <row r="291" spans="2:7">
      <c r="B291" s="635">
        <v>40255</v>
      </c>
      <c r="C291" s="699">
        <v>0.20669348602770915</v>
      </c>
      <c r="D291" s="84">
        <v>147.04499999999999</v>
      </c>
      <c r="G291" s="27"/>
    </row>
    <row r="292" spans="2:7">
      <c r="B292" s="635">
        <v>40256</v>
      </c>
      <c r="C292" s="699">
        <v>0.10462669597272974</v>
      </c>
      <c r="D292" s="84">
        <v>146.94999999999999</v>
      </c>
      <c r="G292" s="27"/>
    </row>
    <row r="293" spans="2:7">
      <c r="B293" s="635">
        <v>40262</v>
      </c>
      <c r="C293" s="699">
        <v>-0.24467804273780946</v>
      </c>
      <c r="D293" s="84">
        <v>146.89500000000001</v>
      </c>
      <c r="G293" s="27"/>
    </row>
    <row r="294" spans="2:7">
      <c r="B294" s="635">
        <v>40263</v>
      </c>
      <c r="C294" s="699">
        <v>-7.3781355629884984E-2</v>
      </c>
      <c r="D294" s="84">
        <v>146.89500000000001</v>
      </c>
      <c r="G294" s="27"/>
    </row>
    <row r="295" spans="2:7">
      <c r="B295" s="635">
        <v>40266</v>
      </c>
      <c r="C295" s="699">
        <v>0.14310870251698452</v>
      </c>
      <c r="D295" s="84">
        <v>146.97999999999999</v>
      </c>
      <c r="G295" s="27"/>
    </row>
    <row r="296" spans="2:7">
      <c r="B296" s="635">
        <v>40267</v>
      </c>
      <c r="C296" s="699">
        <v>-0.10554281623990397</v>
      </c>
      <c r="D296" s="84">
        <v>147.08500000000001</v>
      </c>
      <c r="G296" s="702"/>
    </row>
    <row r="297" spans="2:7">
      <c r="B297" s="635">
        <v>40268</v>
      </c>
      <c r="C297" s="699">
        <v>0.16494473946521432</v>
      </c>
      <c r="D297" s="84">
        <v>146.97</v>
      </c>
    </row>
    <row r="298" spans="2:7">
      <c r="B298" s="635">
        <v>40269</v>
      </c>
      <c r="C298" s="699">
        <v>-0.14585708810839199</v>
      </c>
      <c r="D298" s="84">
        <v>147.065</v>
      </c>
    </row>
    <row r="299" spans="2:7">
      <c r="B299" s="635">
        <v>40270</v>
      </c>
      <c r="C299" s="699">
        <v>-2.7560377006463938E-2</v>
      </c>
      <c r="D299" s="84">
        <v>146.97999999999999</v>
      </c>
    </row>
    <row r="300" spans="2:7">
      <c r="B300" s="635">
        <v>40273</v>
      </c>
      <c r="C300" s="699">
        <v>5.8696876212798496E-2</v>
      </c>
      <c r="D300" s="84">
        <v>146.88</v>
      </c>
    </row>
    <row r="301" spans="2:7">
      <c r="B301" s="635">
        <v>40274</v>
      </c>
      <c r="C301" s="699">
        <v>1.9757175045097469E-2</v>
      </c>
      <c r="D301" s="84">
        <v>146.905</v>
      </c>
    </row>
    <row r="302" spans="2:7">
      <c r="B302" s="635">
        <v>40275</v>
      </c>
      <c r="C302" s="699">
        <v>3.598508104820114E-2</v>
      </c>
      <c r="D302" s="84">
        <v>146.9</v>
      </c>
    </row>
    <row r="303" spans="2:7">
      <c r="B303" s="635">
        <v>40276</v>
      </c>
      <c r="C303" s="699">
        <v>0.20400675395023635</v>
      </c>
      <c r="D303" s="84">
        <v>146.84</v>
      </c>
    </row>
    <row r="304" spans="2:7">
      <c r="B304" s="635">
        <v>40277</v>
      </c>
      <c r="C304" s="699">
        <v>0.36802076020219499</v>
      </c>
      <c r="D304" s="84">
        <v>146.785</v>
      </c>
    </row>
    <row r="305" spans="2:4">
      <c r="B305" s="635">
        <v>40280</v>
      </c>
      <c r="C305" s="699">
        <v>5.3967533523281472E-2</v>
      </c>
      <c r="D305" s="84">
        <v>146.755</v>
      </c>
    </row>
    <row r="306" spans="2:4">
      <c r="B306" s="635">
        <v>40281</v>
      </c>
      <c r="C306" s="699">
        <v>0.50207319698758368</v>
      </c>
      <c r="D306" s="84">
        <v>146.68</v>
      </c>
    </row>
    <row r="307" spans="2:4">
      <c r="B307" s="635">
        <v>40282</v>
      </c>
      <c r="C307" s="699">
        <v>0.87079080293812583</v>
      </c>
      <c r="D307" s="84">
        <v>146.63499999999999</v>
      </c>
    </row>
    <row r="308" spans="2:4">
      <c r="B308" s="635">
        <v>40283</v>
      </c>
      <c r="C308" s="699">
        <v>0.46885096424712913</v>
      </c>
      <c r="D308" s="84">
        <v>146.57499999999999</v>
      </c>
    </row>
    <row r="309" spans="2:4">
      <c r="B309" s="635">
        <v>40284</v>
      </c>
      <c r="C309" s="699">
        <v>-0.21440867561786497</v>
      </c>
      <c r="D309" s="84">
        <v>146.49</v>
      </c>
    </row>
    <row r="310" spans="2:4">
      <c r="B310" s="635">
        <v>40287</v>
      </c>
      <c r="C310" s="699">
        <v>0.74410477817462062</v>
      </c>
      <c r="D310" s="84">
        <v>146.625</v>
      </c>
    </row>
    <row r="311" spans="2:4">
      <c r="B311" s="635">
        <v>40288</v>
      </c>
      <c r="C311" s="699">
        <v>-0.23384387253247746</v>
      </c>
      <c r="D311" s="84">
        <v>146.63499999999999</v>
      </c>
    </row>
    <row r="312" spans="2:4">
      <c r="B312" s="635">
        <v>40289</v>
      </c>
      <c r="C312" s="699">
        <v>-0.20547661097655162</v>
      </c>
      <c r="D312" s="84">
        <v>146.46</v>
      </c>
    </row>
    <row r="313" spans="2:4">
      <c r="B313" s="635">
        <v>40290</v>
      </c>
      <c r="C313" s="699">
        <v>9.6129520955697739E-2</v>
      </c>
      <c r="D313" s="84">
        <v>146.61000000000001</v>
      </c>
    </row>
    <row r="314" spans="2:4">
      <c r="B314" s="635">
        <v>40291</v>
      </c>
      <c r="C314" s="699">
        <v>-7.2291497436143007E-2</v>
      </c>
      <c r="D314" s="84">
        <v>146.495</v>
      </c>
    </row>
    <row r="315" spans="2:4">
      <c r="B315" s="635">
        <v>40294</v>
      </c>
      <c r="C315" s="699">
        <v>6.4254466087618811E-2</v>
      </c>
      <c r="D315" s="84">
        <v>146.52000000000001</v>
      </c>
    </row>
    <row r="316" spans="2:4">
      <c r="B316" s="635">
        <v>40295</v>
      </c>
      <c r="C316" s="699">
        <v>-4.3785195403038504E-2</v>
      </c>
      <c r="D316" s="84">
        <v>146.405</v>
      </c>
    </row>
    <row r="317" spans="2:4">
      <c r="B317" s="635">
        <v>40296</v>
      </c>
      <c r="C317" s="699">
        <v>0.22067021891483446</v>
      </c>
      <c r="D317" s="84">
        <v>146.62</v>
      </c>
    </row>
    <row r="318" spans="2:4">
      <c r="B318" s="635">
        <v>40297</v>
      </c>
      <c r="C318" s="699">
        <v>4.4807086413756213E-2</v>
      </c>
      <c r="D318" s="84">
        <v>146.73500000000001</v>
      </c>
    </row>
    <row r="319" spans="2:4">
      <c r="B319" s="635">
        <v>40298</v>
      </c>
      <c r="C319" s="699">
        <v>-0.15268257032439742</v>
      </c>
      <c r="D319" s="84">
        <v>146.435</v>
      </c>
    </row>
    <row r="320" spans="2:4">
      <c r="B320" s="635">
        <v>40302</v>
      </c>
      <c r="C320" s="699">
        <v>0.29234521965521126</v>
      </c>
      <c r="D320" s="84">
        <v>146.52500000000001</v>
      </c>
    </row>
    <row r="321" spans="2:4">
      <c r="B321" s="635">
        <v>40303</v>
      </c>
      <c r="C321" s="699">
        <v>-3.7519572074653576E-2</v>
      </c>
      <c r="D321" s="84">
        <v>146.73500000000001</v>
      </c>
    </row>
    <row r="322" spans="2:4">
      <c r="B322" s="635">
        <v>40304</v>
      </c>
      <c r="C322" s="699">
        <v>-0.37027127485178551</v>
      </c>
      <c r="D322" s="84">
        <v>146.9</v>
      </c>
    </row>
    <row r="323" spans="2:4">
      <c r="B323" s="635">
        <v>40305</v>
      </c>
      <c r="C323" s="699">
        <v>-0.51633419618983922</v>
      </c>
      <c r="D323" s="84">
        <v>147.065</v>
      </c>
    </row>
    <row r="324" spans="2:4">
      <c r="B324" s="635">
        <v>40309</v>
      </c>
      <c r="C324" s="699">
        <v>-0.1203078204599449</v>
      </c>
      <c r="D324" s="84">
        <v>147.16999999999999</v>
      </c>
    </row>
    <row r="325" spans="2:4">
      <c r="B325" s="635">
        <v>40310</v>
      </c>
      <c r="C325" s="699">
        <v>-0.52895457058994377</v>
      </c>
      <c r="D325" s="84">
        <v>147.17500000000001</v>
      </c>
    </row>
    <row r="326" spans="2:4">
      <c r="B326" s="635">
        <v>40311</v>
      </c>
      <c r="C326" s="699">
        <v>-0.14833003160835873</v>
      </c>
      <c r="D326" s="84">
        <v>146.54</v>
      </c>
    </row>
    <row r="327" spans="2:4">
      <c r="B327" s="635">
        <v>40312</v>
      </c>
      <c r="C327" s="699">
        <v>-0.16077776603560429</v>
      </c>
      <c r="D327" s="84">
        <v>146.47499999999999</v>
      </c>
    </row>
    <row r="328" spans="2:4">
      <c r="B328" s="635">
        <v>40315</v>
      </c>
      <c r="C328" s="699">
        <v>-1.3698438720527305E-2</v>
      </c>
      <c r="D328" s="84">
        <v>146.72999999999999</v>
      </c>
    </row>
    <row r="329" spans="2:4">
      <c r="B329" s="635">
        <v>40316</v>
      </c>
      <c r="C329" s="699">
        <v>-0.22767675557491368</v>
      </c>
      <c r="D329" s="84">
        <v>146.69499999999999</v>
      </c>
    </row>
    <row r="330" spans="2:4">
      <c r="B330" s="635">
        <v>40317</v>
      </c>
      <c r="C330" s="699">
        <v>-3.1210636663542388E-2</v>
      </c>
      <c r="D330" s="84">
        <v>146.56</v>
      </c>
    </row>
    <row r="331" spans="2:4">
      <c r="B331" s="635">
        <v>40318</v>
      </c>
      <c r="C331" s="699">
        <v>-0.14412772366400761</v>
      </c>
      <c r="D331" s="84">
        <v>146.54</v>
      </c>
    </row>
    <row r="332" spans="2:4">
      <c r="B332" s="635">
        <v>40319</v>
      </c>
      <c r="C332" s="699">
        <v>-0.40049179013195918</v>
      </c>
      <c r="D332" s="84">
        <v>146.935</v>
      </c>
    </row>
    <row r="333" spans="2:4">
      <c r="B333" s="635">
        <v>40322</v>
      </c>
      <c r="C333" s="699">
        <v>-0.68164429182586495</v>
      </c>
      <c r="D333" s="84">
        <v>146.45500000000001</v>
      </c>
    </row>
    <row r="334" spans="2:4">
      <c r="B334" s="635">
        <v>40323</v>
      </c>
      <c r="C334" s="699">
        <v>-8.1504321339205821E-3</v>
      </c>
      <c r="D334" s="84">
        <v>146.655</v>
      </c>
    </row>
    <row r="335" spans="2:4">
      <c r="B335" s="635">
        <v>40324</v>
      </c>
      <c r="C335" s="699">
        <v>-7.1650665796402252E-2</v>
      </c>
      <c r="D335" s="84">
        <v>146.83500000000001</v>
      </c>
    </row>
    <row r="336" spans="2:4">
      <c r="B336" s="635">
        <v>40325</v>
      </c>
      <c r="C336" s="699">
        <v>0.25629820790080932</v>
      </c>
      <c r="D336" s="84">
        <v>146.625</v>
      </c>
    </row>
    <row r="337" spans="2:4">
      <c r="B337" s="635">
        <v>40326</v>
      </c>
      <c r="C337" s="699">
        <v>1.3567021510989458E-2</v>
      </c>
      <c r="D337" s="84">
        <v>146.505</v>
      </c>
    </row>
    <row r="338" spans="2:4">
      <c r="B338" s="635">
        <v>40330</v>
      </c>
      <c r="C338" s="699">
        <v>3.4785769754403173E-2</v>
      </c>
      <c r="D338" s="84">
        <v>146.88999999999999</v>
      </c>
    </row>
    <row r="339" spans="2:4">
      <c r="B339" s="635">
        <v>40331</v>
      </c>
      <c r="C339" s="699">
        <v>0.39318072206459775</v>
      </c>
      <c r="D339" s="84">
        <v>146.83500000000001</v>
      </c>
    </row>
    <row r="340" spans="2:4">
      <c r="B340" s="635">
        <v>40332</v>
      </c>
      <c r="C340" s="699">
        <v>4.6556073738025616E-2</v>
      </c>
      <c r="D340" s="84">
        <v>146.64500000000001</v>
      </c>
    </row>
    <row r="341" spans="2:4">
      <c r="B341" s="635">
        <v>40333</v>
      </c>
      <c r="C341" s="699">
        <v>0.2312064089542584</v>
      </c>
      <c r="D341" s="84">
        <v>146.77000000000001</v>
      </c>
    </row>
    <row r="342" spans="2:4">
      <c r="B342" s="635">
        <v>40336</v>
      </c>
      <c r="C342" s="699">
        <v>-0.20773712906885375</v>
      </c>
      <c r="D342" s="84">
        <v>147.08000000000001</v>
      </c>
    </row>
    <row r="343" spans="2:4">
      <c r="B343" s="635">
        <v>40337</v>
      </c>
      <c r="C343" s="699">
        <v>4.201213353346863E-2</v>
      </c>
      <c r="D343" s="84">
        <v>147.19</v>
      </c>
    </row>
    <row r="344" spans="2:4">
      <c r="B344" s="635">
        <v>40338</v>
      </c>
      <c r="C344" s="699">
        <v>-0.39447079043676636</v>
      </c>
      <c r="D344" s="84">
        <v>147.23500000000001</v>
      </c>
    </row>
    <row r="345" spans="2:4">
      <c r="B345" s="635">
        <v>40339</v>
      </c>
      <c r="C345" s="699">
        <v>0.12987070818515994</v>
      </c>
      <c r="D345" s="84">
        <v>146.95500000000001</v>
      </c>
    </row>
    <row r="346" spans="2:4">
      <c r="B346" s="635">
        <v>40340</v>
      </c>
      <c r="C346" s="699">
        <v>-0.27323071352770129</v>
      </c>
      <c r="D346" s="84">
        <v>147.04</v>
      </c>
    </row>
    <row r="347" spans="2:4">
      <c r="B347" s="635">
        <v>40343</v>
      </c>
      <c r="C347" s="699">
        <v>-0.2236609976355593</v>
      </c>
      <c r="D347" s="84">
        <v>147.08500000000001</v>
      </c>
    </row>
    <row r="348" spans="2:4">
      <c r="B348" s="635">
        <v>40344</v>
      </c>
      <c r="C348" s="699">
        <v>1.5871779824536719E-2</v>
      </c>
      <c r="D348" s="84">
        <v>147.26</v>
      </c>
    </row>
    <row r="349" spans="2:4">
      <c r="B349" s="635">
        <v>40345</v>
      </c>
      <c r="C349" s="699">
        <v>-0.12189367953004325</v>
      </c>
      <c r="D349" s="84">
        <v>147.08500000000001</v>
      </c>
    </row>
    <row r="350" spans="2:4">
      <c r="B350" s="635">
        <v>40346</v>
      </c>
      <c r="C350" s="699">
        <v>-0.48020796131092625</v>
      </c>
      <c r="D350" s="84">
        <v>147.06</v>
      </c>
    </row>
    <row r="351" spans="2:4">
      <c r="B351" s="635">
        <v>40347</v>
      </c>
      <c r="C351" s="699">
        <v>4.6508940876577268E-2</v>
      </c>
      <c r="D351" s="84">
        <v>147</v>
      </c>
    </row>
    <row r="352" spans="2:4">
      <c r="B352" s="635">
        <v>40350</v>
      </c>
      <c r="C352" s="699">
        <v>5.6199814904528633E-2</v>
      </c>
      <c r="D352" s="84">
        <v>146.94499999999999</v>
      </c>
    </row>
    <row r="353" spans="2:4">
      <c r="B353" s="635">
        <v>40351</v>
      </c>
      <c r="C353" s="699">
        <v>-0.10288847065708807</v>
      </c>
      <c r="D353" s="84">
        <v>146.99</v>
      </c>
    </row>
    <row r="354" spans="2:4">
      <c r="B354" s="635">
        <v>40352</v>
      </c>
      <c r="C354" s="699">
        <v>1.1463901441992324</v>
      </c>
      <c r="D354" s="84">
        <v>147.13499999999999</v>
      </c>
    </row>
    <row r="355" spans="2:4">
      <c r="B355" s="635">
        <v>40353</v>
      </c>
      <c r="C355" s="699">
        <v>0.3137938109515902</v>
      </c>
      <c r="D355" s="84">
        <v>147.19999999999999</v>
      </c>
    </row>
    <row r="356" spans="2:4">
      <c r="B356" s="635">
        <v>40354</v>
      </c>
      <c r="C356" s="699">
        <v>-0.13439420643967945</v>
      </c>
      <c r="D356" s="84">
        <v>147.32499999999999</v>
      </c>
    </row>
    <row r="357" spans="2:4">
      <c r="B357" s="635">
        <v>40357</v>
      </c>
      <c r="C357" s="699">
        <v>-0.21853810917718314</v>
      </c>
      <c r="D357" s="84">
        <v>147.41999999999999</v>
      </c>
    </row>
    <row r="358" spans="2:4">
      <c r="B358" s="635">
        <v>40358</v>
      </c>
      <c r="C358" s="699">
        <v>0.35528572526229707</v>
      </c>
      <c r="D358" s="84">
        <v>147.47499999999999</v>
      </c>
    </row>
    <row r="359" spans="2:4">
      <c r="B359" s="635">
        <v>40359</v>
      </c>
      <c r="C359" s="699">
        <v>-0.10367255795659189</v>
      </c>
      <c r="D359" s="84">
        <v>147.535</v>
      </c>
    </row>
    <row r="360" spans="2:4">
      <c r="B360" s="635">
        <v>40360</v>
      </c>
      <c r="C360" s="699">
        <v>1.3808494920637834E-2</v>
      </c>
      <c r="D360" s="84">
        <v>147.47499999999999</v>
      </c>
    </row>
    <row r="361" spans="2:4">
      <c r="B361" s="635">
        <v>40361</v>
      </c>
      <c r="C361" s="699">
        <v>-0.2892572173603693</v>
      </c>
      <c r="D361" s="84">
        <v>147.46</v>
      </c>
    </row>
    <row r="362" spans="2:4">
      <c r="B362" s="635">
        <v>40366</v>
      </c>
      <c r="C362" s="699">
        <v>-0.40126978138023323</v>
      </c>
      <c r="D362" s="84">
        <v>147.35499999999999</v>
      </c>
    </row>
    <row r="363" spans="2:4">
      <c r="B363" s="635">
        <v>40367</v>
      </c>
      <c r="C363" s="699">
        <v>-8.2110567760537975E-2</v>
      </c>
      <c r="D363" s="84">
        <v>147.505</v>
      </c>
    </row>
    <row r="364" spans="2:4">
      <c r="B364" s="635">
        <v>40368</v>
      </c>
      <c r="C364" s="699">
        <v>-0.35688771801972169</v>
      </c>
      <c r="D364" s="84">
        <v>147.535</v>
      </c>
    </row>
    <row r="365" spans="2:4">
      <c r="B365" s="635">
        <v>40371</v>
      </c>
      <c r="C365" s="699">
        <v>0.53104423099865417</v>
      </c>
      <c r="D365" s="84">
        <v>147.61500000000001</v>
      </c>
    </row>
    <row r="366" spans="2:4">
      <c r="B366" s="635">
        <v>40372</v>
      </c>
      <c r="C366" s="699">
        <v>-0.35694189058311138</v>
      </c>
      <c r="D366" s="84">
        <v>147.715</v>
      </c>
    </row>
    <row r="367" spans="2:4">
      <c r="B367" s="635">
        <v>40373</v>
      </c>
      <c r="C367" s="699">
        <v>-0.35814584474959565</v>
      </c>
      <c r="D367" s="84">
        <v>147.72499999999999</v>
      </c>
    </row>
    <row r="368" spans="2:4">
      <c r="B368" s="635">
        <v>40374</v>
      </c>
      <c r="C368" s="699">
        <v>-0.56091060032450435</v>
      </c>
      <c r="D368" s="84">
        <v>147.565</v>
      </c>
    </row>
    <row r="369" spans="2:4">
      <c r="B369" s="635">
        <v>40375</v>
      </c>
      <c r="C369" s="699">
        <v>-0.11792264967425972</v>
      </c>
      <c r="D369" s="84">
        <v>147.54</v>
      </c>
    </row>
    <row r="370" spans="2:4">
      <c r="B370" s="635">
        <v>40378</v>
      </c>
      <c r="C370" s="699">
        <v>-0.30089555675808505</v>
      </c>
      <c r="D370" s="84">
        <v>147.47</v>
      </c>
    </row>
    <row r="371" spans="2:4">
      <c r="B371" s="635">
        <v>40379</v>
      </c>
      <c r="C371" s="699">
        <v>-0.13138962364681775</v>
      </c>
      <c r="D371" s="84">
        <v>147.54</v>
      </c>
    </row>
    <row r="372" spans="2:4">
      <c r="B372" s="635">
        <v>40380</v>
      </c>
      <c r="C372" s="699">
        <v>0.18858175443987241</v>
      </c>
      <c r="D372" s="84">
        <v>147.56</v>
      </c>
    </row>
    <row r="373" spans="2:4">
      <c r="B373" s="635">
        <v>40381</v>
      </c>
      <c r="C373" s="699">
        <v>0.17377983985656448</v>
      </c>
      <c r="D373" s="84">
        <v>147.63499999999999</v>
      </c>
    </row>
    <row r="374" spans="2:4">
      <c r="B374" s="635">
        <v>40382</v>
      </c>
      <c r="C374" s="699">
        <v>-0.1764756453404277</v>
      </c>
      <c r="D374" s="84">
        <v>147.435</v>
      </c>
    </row>
    <row r="375" spans="2:4">
      <c r="B375" s="635">
        <v>40385</v>
      </c>
      <c r="C375" s="699">
        <v>0.28640638799023016</v>
      </c>
      <c r="D375" s="84">
        <v>147.315</v>
      </c>
    </row>
    <row r="376" spans="2:4">
      <c r="B376" s="635">
        <v>40386</v>
      </c>
      <c r="C376" s="699">
        <v>0.27009251927561118</v>
      </c>
      <c r="D376" s="84">
        <v>147.43</v>
      </c>
    </row>
    <row r="377" spans="2:4">
      <c r="B377" s="635">
        <v>40387</v>
      </c>
      <c r="C377" s="699">
        <v>0.26359641696723746</v>
      </c>
      <c r="D377" s="84">
        <v>147.56</v>
      </c>
    </row>
    <row r="378" spans="2:4">
      <c r="B378" s="635">
        <v>40388</v>
      </c>
      <c r="C378" s="699">
        <v>-0.1860117558137013</v>
      </c>
      <c r="D378" s="84">
        <v>147.6</v>
      </c>
    </row>
    <row r="379" spans="2:4">
      <c r="B379" s="635">
        <v>40389</v>
      </c>
      <c r="C379" s="699">
        <v>-0.24193599770657137</v>
      </c>
      <c r="D379" s="84">
        <v>147.72</v>
      </c>
    </row>
    <row r="380" spans="2:4">
      <c r="B380" s="635">
        <v>40392</v>
      </c>
      <c r="C380" s="699">
        <v>-0.31810253787587173</v>
      </c>
      <c r="D380" s="84">
        <v>147.78</v>
      </c>
    </row>
    <row r="381" spans="2:4">
      <c r="B381" s="635">
        <v>40393</v>
      </c>
      <c r="C381" s="699">
        <v>-0.26482929963351265</v>
      </c>
      <c r="D381" s="84">
        <v>147.655</v>
      </c>
    </row>
    <row r="382" spans="2:4">
      <c r="B382" s="635">
        <v>40394</v>
      </c>
      <c r="C382" s="699">
        <v>-0.32778364539000443</v>
      </c>
      <c r="D382" s="84">
        <v>147.465</v>
      </c>
    </row>
    <row r="383" spans="2:4">
      <c r="B383" s="635">
        <v>40395</v>
      </c>
      <c r="C383" s="699">
        <v>-0.40250283267731835</v>
      </c>
      <c r="D383" s="84">
        <v>147.375</v>
      </c>
    </row>
    <row r="384" spans="2:4">
      <c r="B384" s="635">
        <v>40396</v>
      </c>
      <c r="C384" s="699">
        <v>-0.11174741636557425</v>
      </c>
      <c r="D384" s="84">
        <v>147.27500000000001</v>
      </c>
    </row>
    <row r="385" spans="2:4">
      <c r="B385" s="635">
        <v>40399</v>
      </c>
      <c r="C385" s="699">
        <v>-9.0335652376468664E-2</v>
      </c>
      <c r="D385" s="84">
        <v>147.25</v>
      </c>
    </row>
    <row r="386" spans="2:4">
      <c r="B386" s="635">
        <v>40400</v>
      </c>
      <c r="C386" s="699">
        <v>-0.1937317916872236</v>
      </c>
      <c r="D386" s="84">
        <v>147.36500000000001</v>
      </c>
    </row>
    <row r="387" spans="2:4">
      <c r="B387" s="635">
        <v>40401</v>
      </c>
      <c r="C387" s="699">
        <v>-0.55516827732160889</v>
      </c>
      <c r="D387" s="84">
        <v>147.33500000000001</v>
      </c>
    </row>
    <row r="388" spans="2:4">
      <c r="B388" s="635">
        <v>40402</v>
      </c>
      <c r="C388" s="699">
        <v>-0.24515585297426823</v>
      </c>
      <c r="D388" s="84">
        <v>147.67500000000001</v>
      </c>
    </row>
    <row r="389" spans="2:4">
      <c r="B389" s="635">
        <v>40403</v>
      </c>
      <c r="C389" s="699">
        <v>-0.13449050555260356</v>
      </c>
      <c r="D389" s="84">
        <v>147.36500000000001</v>
      </c>
    </row>
    <row r="390" spans="2:4">
      <c r="B390" s="635">
        <v>40406</v>
      </c>
      <c r="C390" s="699">
        <v>8.4081600099968526E-2</v>
      </c>
      <c r="D390" s="84">
        <v>147.37</v>
      </c>
    </row>
    <row r="391" spans="2:4">
      <c r="B391" s="635">
        <v>40407</v>
      </c>
      <c r="C391" s="699">
        <v>-0.41072516482535915</v>
      </c>
      <c r="D391" s="84">
        <v>147.255</v>
      </c>
    </row>
    <row r="392" spans="2:4">
      <c r="B392" s="635">
        <v>40408</v>
      </c>
      <c r="C392" s="699">
        <v>-0.75866658375930429</v>
      </c>
      <c r="D392" s="84">
        <v>147.16999999999999</v>
      </c>
    </row>
    <row r="393" spans="2:4">
      <c r="B393" s="635">
        <v>40409</v>
      </c>
      <c r="C393" s="699">
        <v>-0.12480001500921187</v>
      </c>
      <c r="D393" s="84">
        <v>147.16499999999999</v>
      </c>
    </row>
    <row r="394" spans="2:4">
      <c r="B394" s="635">
        <v>40410</v>
      </c>
      <c r="C394" s="699">
        <v>-0.70094001401782591</v>
      </c>
      <c r="D394" s="84">
        <v>147.11500000000001</v>
      </c>
    </row>
    <row r="395" spans="2:4">
      <c r="B395" s="635">
        <v>40413</v>
      </c>
      <c r="C395" s="699">
        <v>4.3681503948731354E-3</v>
      </c>
      <c r="D395" s="84">
        <v>147.21</v>
      </c>
    </row>
    <row r="396" spans="2:4">
      <c r="B396" s="635">
        <v>40414</v>
      </c>
      <c r="C396" s="699">
        <v>-0.31825326651769364</v>
      </c>
      <c r="D396" s="84">
        <v>147.16499999999999</v>
      </c>
    </row>
    <row r="397" spans="2:4">
      <c r="B397" s="635">
        <v>40415</v>
      </c>
      <c r="C397" s="699">
        <v>-0.17069472394467075</v>
      </c>
      <c r="D397" s="84">
        <v>147.26</v>
      </c>
    </row>
    <row r="398" spans="2:4">
      <c r="B398" s="635">
        <v>40416</v>
      </c>
      <c r="C398" s="699">
        <v>-7.0490954464192054E-2</v>
      </c>
      <c r="D398" s="84">
        <v>147.16</v>
      </c>
    </row>
    <row r="399" spans="2:4">
      <c r="B399" s="635">
        <v>40417</v>
      </c>
      <c r="C399" s="699">
        <v>0.11577438330208183</v>
      </c>
      <c r="D399" s="84">
        <v>147.14500000000001</v>
      </c>
    </row>
    <row r="400" spans="2:4">
      <c r="B400" s="635">
        <v>40421</v>
      </c>
      <c r="C400" s="699">
        <v>0.26234220093548988</v>
      </c>
      <c r="D400" s="84">
        <v>147.34</v>
      </c>
    </row>
    <row r="401" spans="2:4">
      <c r="B401" s="635">
        <v>40422</v>
      </c>
      <c r="C401" s="699">
        <v>-0.39450806373273761</v>
      </c>
      <c r="D401" s="84">
        <v>147.23500000000001</v>
      </c>
    </row>
    <row r="402" spans="2:4">
      <c r="B402" s="635">
        <v>40423</v>
      </c>
      <c r="C402" s="699">
        <v>-2.3167521210365569E-2</v>
      </c>
      <c r="D402" s="84">
        <v>147.27000000000001</v>
      </c>
    </row>
    <row r="403" spans="2:4">
      <c r="B403" s="635">
        <v>40424</v>
      </c>
      <c r="C403" s="699">
        <v>3.1233965536599718E-2</v>
      </c>
      <c r="D403" s="84">
        <v>147.285</v>
      </c>
    </row>
    <row r="404" spans="2:4">
      <c r="B404" s="635">
        <v>40428</v>
      </c>
      <c r="C404" s="699">
        <v>-1.2491728336415018</v>
      </c>
      <c r="D404" s="84">
        <v>147.35499999999999</v>
      </c>
    </row>
    <row r="405" spans="2:4">
      <c r="B405" s="635">
        <v>40429</v>
      </c>
      <c r="C405" s="699">
        <v>-0.37023514822965486</v>
      </c>
      <c r="D405" s="84">
        <v>147.47999999999999</v>
      </c>
    </row>
    <row r="406" spans="2:4">
      <c r="B406" s="635">
        <v>40430</v>
      </c>
      <c r="C406" s="699">
        <v>-1.2569422589309995</v>
      </c>
      <c r="D406" s="84">
        <v>147.47</v>
      </c>
    </row>
    <row r="407" spans="2:4">
      <c r="B407" s="635">
        <v>40431</v>
      </c>
      <c r="C407" s="699">
        <v>-0.23268210561284663</v>
      </c>
      <c r="D407" s="84">
        <v>147.38</v>
      </c>
    </row>
    <row r="408" spans="2:4">
      <c r="B408" s="635">
        <v>40434</v>
      </c>
      <c r="C408" s="699">
        <v>-1.7927551174127949</v>
      </c>
      <c r="D408" s="84">
        <v>147.245</v>
      </c>
    </row>
    <row r="409" spans="2:4">
      <c r="B409" s="635">
        <v>40435</v>
      </c>
      <c r="C409" s="699">
        <v>-7.5020492386980275E-2</v>
      </c>
      <c r="D409" s="84">
        <v>147.19999999999999</v>
      </c>
    </row>
    <row r="410" spans="2:4">
      <c r="B410" s="635">
        <v>40436</v>
      </c>
      <c r="C410" s="699">
        <v>-0.63824446134050805</v>
      </c>
      <c r="D410" s="84">
        <v>147.16499999999999</v>
      </c>
    </row>
    <row r="411" spans="2:4">
      <c r="B411" s="635">
        <v>40437</v>
      </c>
      <c r="C411" s="699">
        <v>0.13617872268811643</v>
      </c>
      <c r="D411" s="84">
        <v>147.29499999999999</v>
      </c>
    </row>
    <row r="412" spans="2:4">
      <c r="B412" s="635">
        <v>40438</v>
      </c>
      <c r="C412" s="699">
        <v>0.15498406369063533</v>
      </c>
      <c r="D412" s="84">
        <v>147.39500000000001</v>
      </c>
    </row>
    <row r="413" spans="2:4">
      <c r="B413" s="635">
        <v>40441</v>
      </c>
      <c r="C413" s="699">
        <v>-0.38494703606932501</v>
      </c>
      <c r="D413" s="84">
        <v>147.44999999999999</v>
      </c>
    </row>
    <row r="414" spans="2:4">
      <c r="B414" s="635">
        <v>40442</v>
      </c>
      <c r="C414" s="699">
        <v>0.28651487687232419</v>
      </c>
      <c r="D414" s="84">
        <v>147.47999999999999</v>
      </c>
    </row>
    <row r="415" spans="2:4">
      <c r="B415" s="635">
        <v>40443</v>
      </c>
      <c r="C415" s="699">
        <v>-0.14529266921817496</v>
      </c>
      <c r="D415" s="84">
        <v>147.32</v>
      </c>
    </row>
    <row r="416" spans="2:4">
      <c r="B416" s="635">
        <v>40444</v>
      </c>
      <c r="C416" s="699">
        <v>0.20215536095373449</v>
      </c>
      <c r="D416" s="84">
        <v>147.48500000000001</v>
      </c>
    </row>
    <row r="417" spans="1:4">
      <c r="B417" s="700">
        <v>40445</v>
      </c>
      <c r="C417" s="699">
        <v>0.15486678715249286</v>
      </c>
      <c r="D417" s="84">
        <v>147.535</v>
      </c>
    </row>
    <row r="418" spans="1:4">
      <c r="B418" s="700">
        <v>40448</v>
      </c>
      <c r="C418" s="699">
        <v>0.20349650462322727</v>
      </c>
      <c r="D418" s="84">
        <v>147.54</v>
      </c>
    </row>
    <row r="419" spans="1:4">
      <c r="B419" s="700">
        <v>40449</v>
      </c>
      <c r="C419" s="699">
        <v>-3.4365786215749691E-2</v>
      </c>
      <c r="D419" s="84">
        <v>147.42500000000001</v>
      </c>
    </row>
    <row r="420" spans="1:4">
      <c r="B420" s="700">
        <v>40450</v>
      </c>
      <c r="C420" s="699">
        <v>0.12634396768038542</v>
      </c>
      <c r="D420" s="701">
        <v>147.49</v>
      </c>
    </row>
    <row r="421" spans="1:4">
      <c r="B421" s="700">
        <v>40451</v>
      </c>
      <c r="C421" s="699">
        <v>0.10259984651853886</v>
      </c>
      <c r="D421" s="84">
        <v>147.62</v>
      </c>
    </row>
    <row r="422" spans="1:4">
      <c r="B422" s="700">
        <v>40452</v>
      </c>
      <c r="C422" s="699">
        <v>3.0563069807219512E-2</v>
      </c>
      <c r="D422" s="84">
        <v>147.61000000000001</v>
      </c>
    </row>
    <row r="423" spans="1:4">
      <c r="A423" s="708"/>
      <c r="B423" s="700">
        <v>40455</v>
      </c>
      <c r="C423" s="699">
        <v>7.1803655430031949E-2</v>
      </c>
      <c r="D423" s="84">
        <v>147.51</v>
      </c>
    </row>
    <row r="424" spans="1:4">
      <c r="A424" s="708"/>
      <c r="B424" s="700">
        <v>40456</v>
      </c>
      <c r="C424" s="699">
        <v>0.79355053167617295</v>
      </c>
      <c r="D424" s="84">
        <v>147.535</v>
      </c>
    </row>
    <row r="425" spans="1:4">
      <c r="A425" s="709"/>
      <c r="B425" s="700">
        <v>40457</v>
      </c>
      <c r="C425" s="699">
        <v>0.87747172808779061</v>
      </c>
      <c r="D425" s="84">
        <v>147.44</v>
      </c>
    </row>
    <row r="426" spans="1:4">
      <c r="A426" s="709"/>
      <c r="B426" s="700">
        <v>40458</v>
      </c>
      <c r="C426" s="699">
        <v>1.1946545558081436</v>
      </c>
      <c r="D426" s="84">
        <v>147.47</v>
      </c>
    </row>
    <row r="427" spans="1:4">
      <c r="A427" s="709"/>
      <c r="B427" s="700">
        <v>40459</v>
      </c>
      <c r="C427" s="699">
        <v>3.6233854910436153E-2</v>
      </c>
      <c r="D427" s="84">
        <v>147.56</v>
      </c>
    </row>
    <row r="428" spans="1:4">
      <c r="A428" s="709"/>
      <c r="B428" s="700">
        <v>40462</v>
      </c>
      <c r="C428" s="699">
        <v>-6.4872884065130004E-2</v>
      </c>
      <c r="D428" s="84">
        <v>147.60499999999999</v>
      </c>
    </row>
    <row r="429" spans="1:4">
      <c r="B429" s="700">
        <v>40463</v>
      </c>
      <c r="C429" s="699">
        <v>-9.3917957274453498E-2</v>
      </c>
      <c r="D429" s="84">
        <v>147.755</v>
      </c>
    </row>
    <row r="430" spans="1:4">
      <c r="A430" s="709"/>
      <c r="B430" s="700">
        <v>40464</v>
      </c>
      <c r="C430" s="699">
        <v>-7.7384662181306796E-3</v>
      </c>
      <c r="D430" s="84">
        <v>147.76</v>
      </c>
    </row>
    <row r="431" spans="1:4">
      <c r="A431" s="709"/>
      <c r="B431" s="700">
        <v>40465</v>
      </c>
      <c r="C431" s="699">
        <v>-0.25587905927621801</v>
      </c>
      <c r="D431" s="84">
        <v>147.59</v>
      </c>
    </row>
    <row r="432" spans="1:4">
      <c r="A432" s="709"/>
      <c r="B432" s="700">
        <v>40466</v>
      </c>
      <c r="C432" s="699">
        <v>0.36103434279455504</v>
      </c>
      <c r="D432" s="84">
        <v>147.465</v>
      </c>
    </row>
    <row r="433" spans="1:4">
      <c r="A433" s="709"/>
      <c r="B433" s="700">
        <v>40469</v>
      </c>
      <c r="C433" s="699">
        <v>-5.6655957932822847E-2</v>
      </c>
      <c r="D433" s="84">
        <v>147.565</v>
      </c>
    </row>
    <row r="434" spans="1:4">
      <c r="A434" s="709"/>
      <c r="B434" s="700">
        <v>40470</v>
      </c>
      <c r="C434" s="699">
        <v>0.78299274215054848</v>
      </c>
      <c r="D434" s="84">
        <v>147.58000000000001</v>
      </c>
    </row>
    <row r="435" spans="1:4">
      <c r="A435" s="709"/>
      <c r="B435" s="700">
        <v>40471</v>
      </c>
      <c r="C435" s="699">
        <v>0.35116350688789766</v>
      </c>
      <c r="D435" s="84">
        <v>147.58500000000001</v>
      </c>
    </row>
    <row r="436" spans="1:4">
      <c r="A436" s="709"/>
      <c r="B436" s="700">
        <v>40472</v>
      </c>
      <c r="C436" s="699">
        <v>-0.3158497285774613</v>
      </c>
      <c r="D436" s="84">
        <v>147.68</v>
      </c>
    </row>
    <row r="437" spans="1:4">
      <c r="A437" s="709"/>
      <c r="B437" s="700">
        <v>40473</v>
      </c>
      <c r="C437" s="699">
        <v>-0.19582877781425159</v>
      </c>
      <c r="D437" s="84">
        <v>147.52000000000001</v>
      </c>
    </row>
    <row r="438" spans="1:4">
      <c r="A438" s="709"/>
      <c r="B438" s="700">
        <v>40476</v>
      </c>
      <c r="C438" s="699">
        <v>0.75968071573069296</v>
      </c>
      <c r="D438" s="84">
        <v>147.58000000000001</v>
      </c>
    </row>
    <row r="439" spans="1:4">
      <c r="A439" s="709"/>
      <c r="B439" s="700">
        <v>40477</v>
      </c>
      <c r="C439" s="699">
        <v>-0.26054780314144788</v>
      </c>
      <c r="D439" s="84">
        <v>147.625</v>
      </c>
    </row>
    <row r="440" spans="1:4">
      <c r="A440" s="709"/>
      <c r="B440" s="700">
        <v>40478</v>
      </c>
      <c r="C440" s="699">
        <v>-7.5858840630300295E-2</v>
      </c>
      <c r="D440" s="84">
        <v>147.54499999999999</v>
      </c>
    </row>
    <row r="441" spans="1:4">
      <c r="A441" s="709"/>
      <c r="B441" s="700">
        <v>40479</v>
      </c>
      <c r="C441" s="699">
        <v>0.31325253527100172</v>
      </c>
      <c r="D441" s="84">
        <v>147.57499999999999</v>
      </c>
    </row>
    <row r="442" spans="1:4">
      <c r="A442" s="709"/>
      <c r="B442" s="700">
        <v>40480</v>
      </c>
      <c r="C442" s="699">
        <v>0.11185193612155606</v>
      </c>
      <c r="D442" s="84">
        <v>147.52000000000001</v>
      </c>
    </row>
    <row r="443" spans="1:4">
      <c r="A443" s="709"/>
      <c r="B443" s="700">
        <v>40483</v>
      </c>
      <c r="C443" s="699">
        <v>0.30463453817522967</v>
      </c>
      <c r="D443" s="84">
        <v>147.55000000000001</v>
      </c>
    </row>
    <row r="444" spans="1:4">
      <c r="A444" s="709"/>
      <c r="B444" s="700">
        <v>40484</v>
      </c>
      <c r="C444" s="699">
        <v>0.4244369820437322</v>
      </c>
      <c r="D444" s="84">
        <v>147.55000000000001</v>
      </c>
    </row>
    <row r="445" spans="1:4">
      <c r="A445" s="709"/>
      <c r="B445" s="700">
        <v>40485</v>
      </c>
      <c r="C445" s="699">
        <v>0.68728086068931971</v>
      </c>
      <c r="D445" s="84">
        <v>147.59</v>
      </c>
    </row>
    <row r="446" spans="1:4">
      <c r="A446" s="709"/>
      <c r="B446" s="700">
        <v>40486</v>
      </c>
      <c r="C446" s="699">
        <v>-0.25867808522106284</v>
      </c>
      <c r="D446" s="84">
        <v>147.51499999999999</v>
      </c>
    </row>
    <row r="447" spans="1:4">
      <c r="A447" s="709"/>
      <c r="B447" s="700">
        <v>40487</v>
      </c>
      <c r="C447" s="699">
        <v>-0.30897969363737149</v>
      </c>
      <c r="D447" s="84">
        <v>147.5</v>
      </c>
    </row>
    <row r="448" spans="1:4">
      <c r="A448" s="709"/>
      <c r="B448" s="700">
        <v>40490</v>
      </c>
      <c r="C448" s="699">
        <v>0.36158368926096085</v>
      </c>
      <c r="D448" s="84">
        <v>147.60499999999999</v>
      </c>
    </row>
    <row r="449" spans="1:4">
      <c r="A449" s="709"/>
      <c r="B449" s="700">
        <v>40491</v>
      </c>
      <c r="C449" s="699">
        <v>-0.19729564745759301</v>
      </c>
      <c r="D449" s="84">
        <v>147.63499999999999</v>
      </c>
    </row>
    <row r="450" spans="1:4">
      <c r="A450" s="709"/>
      <c r="B450" s="700">
        <v>40492</v>
      </c>
      <c r="C450" s="699">
        <v>0.44403744738754425</v>
      </c>
      <c r="D450" s="84">
        <v>147.62</v>
      </c>
    </row>
    <row r="451" spans="1:4">
      <c r="A451" s="709"/>
      <c r="B451" s="700">
        <v>40493</v>
      </c>
      <c r="C451" s="699">
        <v>0.34875453387522998</v>
      </c>
      <c r="D451" s="84">
        <v>147.62</v>
      </c>
    </row>
    <row r="452" spans="1:4">
      <c r="B452" s="700">
        <v>40494</v>
      </c>
      <c r="C452" s="699">
        <v>0.30236380775207705</v>
      </c>
      <c r="D452" s="84">
        <v>147.55000000000001</v>
      </c>
    </row>
    <row r="453" spans="1:4">
      <c r="A453" s="709"/>
      <c r="B453" s="700">
        <v>40497</v>
      </c>
      <c r="C453" s="699">
        <v>-0.37413911234890523</v>
      </c>
      <c r="D453" s="84">
        <v>147.58000000000001</v>
      </c>
    </row>
    <row r="454" spans="1:4">
      <c r="A454" s="709"/>
      <c r="B454" s="700">
        <v>40499</v>
      </c>
      <c r="C454" s="699">
        <v>-0.15443257879645336</v>
      </c>
      <c r="D454" s="84">
        <v>147.55000000000001</v>
      </c>
    </row>
    <row r="455" spans="1:4">
      <c r="A455" s="709"/>
      <c r="B455" s="700">
        <v>40500</v>
      </c>
      <c r="C455" s="699">
        <v>0.21353008307374174</v>
      </c>
      <c r="D455" s="84">
        <v>147.52000000000001</v>
      </c>
    </row>
    <row r="456" spans="1:4">
      <c r="A456" s="709"/>
      <c r="B456" s="700">
        <v>40501</v>
      </c>
      <c r="C456" s="699">
        <v>1.3173655011498333E-2</v>
      </c>
      <c r="D456" s="84">
        <v>147.535</v>
      </c>
    </row>
    <row r="457" spans="1:4">
      <c r="A457" s="709"/>
      <c r="B457" s="700">
        <v>40504</v>
      </c>
      <c r="C457" s="699">
        <v>-0.17010619793174064</v>
      </c>
      <c r="D457" s="84">
        <v>147.44999999999999</v>
      </c>
    </row>
    <row r="458" spans="1:4">
      <c r="A458" s="709"/>
      <c r="B458" s="700">
        <v>40505</v>
      </c>
      <c r="C458" s="699">
        <v>-0.63823982902541632</v>
      </c>
      <c r="D458" s="84">
        <v>147.47</v>
      </c>
    </row>
    <row r="459" spans="1:4">
      <c r="A459" s="709"/>
      <c r="B459" s="700">
        <v>40506</v>
      </c>
      <c r="C459" s="699">
        <v>-0.2765100607264005</v>
      </c>
      <c r="D459" s="84">
        <v>147.44499999999999</v>
      </c>
    </row>
    <row r="460" spans="1:4">
      <c r="A460" s="709"/>
      <c r="B460" s="700">
        <v>40507</v>
      </c>
      <c r="C460" s="699">
        <v>0.34751535767837699</v>
      </c>
      <c r="D460" s="84">
        <v>147.46</v>
      </c>
    </row>
    <row r="461" spans="1:4">
      <c r="B461" s="700">
        <v>40508</v>
      </c>
      <c r="C461" s="699">
        <v>0.13868018602104976</v>
      </c>
      <c r="D461" s="84">
        <v>147.49</v>
      </c>
    </row>
    <row r="462" spans="1:4">
      <c r="A462" s="709"/>
      <c r="B462" s="700">
        <v>40511</v>
      </c>
      <c r="C462" s="699">
        <v>0.55241345878870918</v>
      </c>
      <c r="D462" s="84">
        <v>147.51</v>
      </c>
    </row>
    <row r="463" spans="1:4">
      <c r="A463" s="709"/>
      <c r="B463" s="700">
        <v>40512</v>
      </c>
      <c r="C463" s="699">
        <v>9.6504702211737126E-3</v>
      </c>
      <c r="D463" s="84">
        <v>147.59</v>
      </c>
    </row>
    <row r="464" spans="1:4">
      <c r="A464" s="709"/>
      <c r="B464" s="700">
        <v>40513</v>
      </c>
      <c r="C464" s="699">
        <v>0.29718798616668629</v>
      </c>
      <c r="D464" s="710">
        <v>147.61000000000001</v>
      </c>
    </row>
    <row r="465" spans="1:4">
      <c r="A465" s="709"/>
      <c r="B465" s="700">
        <v>40514</v>
      </c>
      <c r="C465" s="699">
        <v>0.25469107941190128</v>
      </c>
      <c r="D465" s="84">
        <v>147.6</v>
      </c>
    </row>
    <row r="466" spans="1:4">
      <c r="A466" s="709"/>
      <c r="B466" s="700">
        <v>40515</v>
      </c>
      <c r="C466" s="699">
        <v>0.54129474354647311</v>
      </c>
      <c r="D466" s="84">
        <v>147.565</v>
      </c>
    </row>
    <row r="467" spans="1:4">
      <c r="A467" s="709"/>
      <c r="B467" s="700">
        <v>40518</v>
      </c>
      <c r="C467" s="699">
        <v>-0.4584661866532671</v>
      </c>
      <c r="D467" s="84">
        <v>147.5</v>
      </c>
    </row>
    <row r="468" spans="1:4">
      <c r="A468" s="709"/>
      <c r="B468" s="700">
        <v>40519</v>
      </c>
      <c r="C468" s="699">
        <v>0.35269295461141381</v>
      </c>
      <c r="D468" s="84">
        <v>147.495</v>
      </c>
    </row>
    <row r="469" spans="1:4">
      <c r="A469" s="709"/>
      <c r="B469" s="700">
        <v>40520</v>
      </c>
      <c r="C469" s="699">
        <v>7.6325357398377786E-2</v>
      </c>
      <c r="D469" s="84">
        <v>147.48500000000001</v>
      </c>
    </row>
    <row r="470" spans="1:4">
      <c r="A470" s="709"/>
      <c r="B470" s="700">
        <v>40521</v>
      </c>
      <c r="C470" s="699">
        <v>0.6063570724733065</v>
      </c>
      <c r="D470" s="84">
        <v>147.495</v>
      </c>
    </row>
    <row r="471" spans="1:4">
      <c r="A471" s="709"/>
      <c r="B471" s="700">
        <v>40522</v>
      </c>
      <c r="C471" s="699">
        <v>-2.9128652595353216E-2</v>
      </c>
      <c r="D471" s="84">
        <v>147.58500000000001</v>
      </c>
    </row>
    <row r="472" spans="1:4">
      <c r="A472" s="709"/>
      <c r="B472" s="700">
        <v>40525</v>
      </c>
      <c r="C472" s="699">
        <v>-0.34654108686141055</v>
      </c>
      <c r="D472" s="84">
        <v>147.51499999999999</v>
      </c>
    </row>
    <row r="473" spans="1:4">
      <c r="A473" s="709"/>
      <c r="B473" s="700">
        <v>40526</v>
      </c>
      <c r="C473" s="699">
        <v>0.9230139307814369</v>
      </c>
      <c r="D473" s="84">
        <v>147.44</v>
      </c>
    </row>
    <row r="474" spans="1:4">
      <c r="A474" s="709"/>
      <c r="B474" s="700">
        <v>40527</v>
      </c>
      <c r="C474" s="699">
        <v>0.1565607196001424</v>
      </c>
      <c r="D474" s="84">
        <v>147.44499999999999</v>
      </c>
    </row>
    <row r="475" spans="1:4">
      <c r="A475" s="709"/>
      <c r="B475" s="700">
        <v>40532</v>
      </c>
      <c r="C475" s="699">
        <v>-0.40041692732732775</v>
      </c>
      <c r="D475" s="84">
        <v>147.45500000000001</v>
      </c>
    </row>
    <row r="476" spans="1:4">
      <c r="A476" s="709"/>
      <c r="B476" s="700">
        <v>40533</v>
      </c>
      <c r="C476" s="699">
        <v>-0.37726469644207927</v>
      </c>
      <c r="D476" s="84">
        <v>147.41999999999999</v>
      </c>
    </row>
    <row r="477" spans="1:4">
      <c r="A477" s="709"/>
      <c r="B477" s="700">
        <v>40534</v>
      </c>
      <c r="C477" s="699">
        <v>-0.62962573317302828</v>
      </c>
      <c r="D477" s="84">
        <v>147.41</v>
      </c>
    </row>
    <row r="478" spans="1:4">
      <c r="A478" s="709"/>
      <c r="B478" s="700">
        <v>40535</v>
      </c>
      <c r="C478" s="699">
        <v>-1.2946865488723458</v>
      </c>
      <c r="D478" s="84">
        <v>147.4</v>
      </c>
    </row>
    <row r="479" spans="1:4">
      <c r="A479" s="709"/>
      <c r="B479" s="700">
        <v>40536</v>
      </c>
      <c r="C479" s="699">
        <v>0.44742062952387629</v>
      </c>
      <c r="D479" s="84">
        <v>147.33000000000001</v>
      </c>
    </row>
    <row r="480" spans="1:4">
      <c r="A480" s="709"/>
      <c r="B480" s="700">
        <v>40539</v>
      </c>
      <c r="C480" s="699">
        <v>0.13115942284737681</v>
      </c>
      <c r="D480" s="84">
        <v>147.49</v>
      </c>
    </row>
    <row r="481" spans="1:4">
      <c r="A481" s="709"/>
      <c r="B481" s="700">
        <v>40540</v>
      </c>
      <c r="C481" s="699">
        <v>0.30534852996495998</v>
      </c>
      <c r="D481" s="84">
        <v>147.51499999999999</v>
      </c>
    </row>
    <row r="482" spans="1:4">
      <c r="A482" s="709"/>
      <c r="B482" s="700">
        <v>40541</v>
      </c>
      <c r="C482" s="699">
        <v>-8.6828539680885761E-2</v>
      </c>
      <c r="D482" s="84">
        <v>147.5</v>
      </c>
    </row>
    <row r="483" spans="1:4">
      <c r="A483" s="709"/>
      <c r="B483" s="700">
        <v>40542</v>
      </c>
      <c r="C483" s="699">
        <v>-0.27104766157718418</v>
      </c>
      <c r="D483" s="84">
        <v>147.49</v>
      </c>
    </row>
    <row r="484" spans="1:4">
      <c r="A484" s="709"/>
      <c r="B484" s="700">
        <v>40543</v>
      </c>
      <c r="C484" s="699">
        <v>-0.23849424095062771</v>
      </c>
      <c r="D484" s="84">
        <v>147.51499999999999</v>
      </c>
    </row>
    <row r="485" spans="1:4">
      <c r="A485" s="709"/>
      <c r="B485" s="700">
        <v>40548</v>
      </c>
      <c r="C485" s="699">
        <v>-0.57265447712764916</v>
      </c>
      <c r="D485" s="84">
        <v>147.13499999999999</v>
      </c>
    </row>
    <row r="486" spans="1:4">
      <c r="A486" s="709"/>
      <c r="B486" s="700">
        <v>40549</v>
      </c>
      <c r="C486" s="699">
        <v>-3.9491673428341249E-2</v>
      </c>
      <c r="D486" s="84">
        <v>147.125</v>
      </c>
    </row>
    <row r="487" spans="1:4">
      <c r="A487" s="709"/>
      <c r="B487" s="700">
        <v>40553</v>
      </c>
      <c r="C487" s="699">
        <v>0.31913943750539348</v>
      </c>
      <c r="D487" s="84">
        <v>147.32499999999999</v>
      </c>
    </row>
    <row r="488" spans="1:4">
      <c r="A488" s="709"/>
      <c r="B488" s="700">
        <v>40554</v>
      </c>
      <c r="C488" s="699">
        <v>0.40052056819488285</v>
      </c>
      <c r="D488" s="84">
        <v>147.27500000000001</v>
      </c>
    </row>
    <row r="489" spans="1:4">
      <c r="A489" s="709"/>
      <c r="B489" s="700">
        <v>40555</v>
      </c>
      <c r="C489" s="699">
        <v>0.82074426916211807</v>
      </c>
      <c r="D489" s="84">
        <v>147.35</v>
      </c>
    </row>
    <row r="490" spans="1:4">
      <c r="A490" s="709"/>
      <c r="B490" s="700">
        <v>40556</v>
      </c>
      <c r="C490" s="699">
        <v>-0.90065433486072732</v>
      </c>
      <c r="D490" s="84">
        <v>147.1</v>
      </c>
    </row>
    <row r="491" spans="1:4">
      <c r="A491" s="709"/>
      <c r="B491" s="700">
        <v>40557</v>
      </c>
      <c r="C491" s="699">
        <v>4.8782694415826042E-2</v>
      </c>
      <c r="D491" s="84">
        <v>147.04499999999999</v>
      </c>
    </row>
    <row r="492" spans="1:4">
      <c r="A492" s="709"/>
      <c r="B492" s="700">
        <v>40560</v>
      </c>
      <c r="C492" s="699">
        <v>3.71872359873337E-2</v>
      </c>
      <c r="D492" s="84">
        <v>146.995</v>
      </c>
    </row>
    <row r="493" spans="1:4">
      <c r="B493" s="700">
        <v>40561</v>
      </c>
      <c r="C493" s="699">
        <v>2.1186011576076844E-2</v>
      </c>
      <c r="D493" s="84">
        <v>147.005</v>
      </c>
    </row>
    <row r="494" spans="1:4">
      <c r="A494" s="709"/>
      <c r="B494" s="700">
        <v>40562</v>
      </c>
      <c r="C494" s="699">
        <v>-0.87461719908609648</v>
      </c>
      <c r="D494" s="84">
        <v>146.94999999999999</v>
      </c>
    </row>
    <row r="495" spans="1:4">
      <c r="A495" s="709"/>
      <c r="B495" s="700">
        <v>40563</v>
      </c>
      <c r="C495" s="699">
        <v>-0.31614280355628982</v>
      </c>
      <c r="D495" s="84">
        <v>146.88499999999999</v>
      </c>
    </row>
    <row r="496" spans="1:4">
      <c r="A496" s="709"/>
      <c r="B496" s="700">
        <v>40564</v>
      </c>
      <c r="C496" s="699">
        <v>4.1387236787333748E-2</v>
      </c>
      <c r="D496" s="84">
        <v>146.97999999999999</v>
      </c>
    </row>
    <row r="497" spans="1:4">
      <c r="A497" s="709"/>
      <c r="B497" s="700">
        <v>40567</v>
      </c>
      <c r="C497" s="699">
        <v>-0.91255961168736421</v>
      </c>
      <c r="D497" s="84">
        <v>146.85</v>
      </c>
    </row>
    <row r="498" spans="1:4">
      <c r="A498" s="709"/>
      <c r="B498" s="700">
        <v>40568</v>
      </c>
      <c r="C498" s="699">
        <v>-0.42352266204447697</v>
      </c>
      <c r="D498" s="84">
        <v>146.80500000000001</v>
      </c>
    </row>
    <row r="499" spans="1:4">
      <c r="A499" s="709"/>
      <c r="B499" s="700">
        <v>40569</v>
      </c>
      <c r="C499" s="699">
        <v>0.17722427747678154</v>
      </c>
      <c r="D499" s="84">
        <v>146.80500000000001</v>
      </c>
    </row>
    <row r="500" spans="1:4">
      <c r="A500" s="709"/>
      <c r="B500" s="700">
        <v>40570</v>
      </c>
      <c r="C500" s="699">
        <v>0.5560792353569346</v>
      </c>
      <c r="D500" s="84">
        <v>146.77500000000001</v>
      </c>
    </row>
    <row r="501" spans="1:4">
      <c r="A501" s="709"/>
      <c r="B501" s="700">
        <v>40571</v>
      </c>
      <c r="C501" s="699">
        <v>0.12027200262337613</v>
      </c>
      <c r="D501" s="84">
        <v>146.815</v>
      </c>
    </row>
    <row r="502" spans="1:4">
      <c r="A502" s="709"/>
      <c r="B502" s="700">
        <v>40574</v>
      </c>
      <c r="C502" s="699">
        <v>0.72822159669188391</v>
      </c>
      <c r="D502" s="84">
        <v>146.91999999999999</v>
      </c>
    </row>
    <row r="503" spans="1:4">
      <c r="A503" s="709"/>
      <c r="B503" s="700">
        <v>40575</v>
      </c>
      <c r="C503" s="699">
        <v>-0.33234212384599693</v>
      </c>
      <c r="D503" s="84">
        <v>147.03</v>
      </c>
    </row>
    <row r="504" spans="1:4">
      <c r="A504" s="709"/>
      <c r="B504" s="700">
        <v>40576</v>
      </c>
      <c r="C504" s="699">
        <v>0.33433665434382503</v>
      </c>
      <c r="D504" s="84">
        <v>146.99</v>
      </c>
    </row>
    <row r="505" spans="1:4">
      <c r="A505" s="709"/>
      <c r="B505" s="700">
        <v>40577</v>
      </c>
      <c r="C505" s="699">
        <v>6.6258056396807152E-2</v>
      </c>
      <c r="D505" s="84">
        <v>147.035</v>
      </c>
    </row>
    <row r="506" spans="1:4">
      <c r="A506" s="709"/>
      <c r="B506" s="700">
        <v>40578</v>
      </c>
      <c r="C506" s="699">
        <v>-0.36464313243881313</v>
      </c>
      <c r="D506" s="84">
        <v>147.05000000000001</v>
      </c>
    </row>
    <row r="507" spans="1:4">
      <c r="A507" s="709"/>
      <c r="B507" s="700">
        <v>40581</v>
      </c>
      <c r="C507" s="699">
        <v>9.1138807678847411E-2</v>
      </c>
      <c r="D507" s="84">
        <v>147.02000000000001</v>
      </c>
    </row>
    <row r="508" spans="1:4">
      <c r="A508" s="709"/>
      <c r="B508" s="700">
        <v>40582</v>
      </c>
      <c r="C508" s="699">
        <v>-0.78878336967823393</v>
      </c>
      <c r="D508" s="84">
        <v>146.86500000000001</v>
      </c>
    </row>
    <row r="509" spans="1:4">
      <c r="A509" s="709"/>
      <c r="B509" s="700">
        <v>40583</v>
      </c>
      <c r="C509" s="699">
        <v>-0.63171143986700939</v>
      </c>
      <c r="D509" s="84">
        <v>146.745</v>
      </c>
    </row>
    <row r="510" spans="1:4">
      <c r="A510" s="709"/>
      <c r="B510" s="700">
        <v>40584</v>
      </c>
      <c r="C510" s="699">
        <v>-0.60059002724495991</v>
      </c>
      <c r="D510" s="84">
        <v>146.70500000000001</v>
      </c>
    </row>
    <row r="511" spans="1:4">
      <c r="A511" s="709"/>
      <c r="B511" s="700">
        <v>40585</v>
      </c>
      <c r="C511" s="699">
        <v>-0.31310225852622564</v>
      </c>
      <c r="D511" s="84">
        <v>146.72</v>
      </c>
    </row>
    <row r="512" spans="1:4">
      <c r="A512" s="709"/>
      <c r="B512" s="700">
        <v>40588</v>
      </c>
      <c r="C512" s="699">
        <v>-4.6472616654121945E-2</v>
      </c>
      <c r="D512" s="84">
        <v>146.71</v>
      </c>
    </row>
    <row r="513" spans="1:4">
      <c r="A513" s="709"/>
      <c r="B513" s="700">
        <v>40589</v>
      </c>
      <c r="C513" s="699">
        <v>-0.12908356263296536</v>
      </c>
      <c r="D513" s="84">
        <v>146.61500000000001</v>
      </c>
    </row>
    <row r="514" spans="1:4">
      <c r="A514" s="709"/>
      <c r="B514" s="700">
        <v>40590</v>
      </c>
      <c r="C514" s="699">
        <v>4.0939689624657216E-3</v>
      </c>
      <c r="D514" s="84">
        <v>146.655</v>
      </c>
    </row>
    <row r="515" spans="1:4">
      <c r="A515" s="709"/>
      <c r="B515" s="700">
        <v>40591</v>
      </c>
      <c r="C515" s="699">
        <v>-0.63271155733424478</v>
      </c>
      <c r="D515" s="84">
        <v>146.57</v>
      </c>
    </row>
    <row r="516" spans="1:4">
      <c r="A516" s="709"/>
      <c r="B516" s="700">
        <v>40592</v>
      </c>
      <c r="C516" s="699">
        <v>-0.96394026114211295</v>
      </c>
      <c r="D516" s="84">
        <v>146.495</v>
      </c>
    </row>
    <row r="517" spans="1:4">
      <c r="A517" s="709"/>
      <c r="B517" s="700">
        <v>40595</v>
      </c>
      <c r="C517" s="699">
        <v>-0.65127006324495995</v>
      </c>
      <c r="D517" s="84">
        <v>146.47999999999999</v>
      </c>
    </row>
    <row r="518" spans="1:4">
      <c r="B518" s="700">
        <v>40596</v>
      </c>
      <c r="C518" s="699">
        <v>-0.221824619140854</v>
      </c>
      <c r="D518" s="84">
        <v>146.44999999999999</v>
      </c>
    </row>
    <row r="519" spans="1:4">
      <c r="A519" s="709"/>
      <c r="B519" s="700">
        <v>40597</v>
      </c>
      <c r="C519" s="699">
        <v>-0.59696602935627674</v>
      </c>
      <c r="D519" s="84">
        <v>146.44</v>
      </c>
    </row>
    <row r="520" spans="1:4">
      <c r="A520" s="709"/>
      <c r="B520" s="700">
        <v>40598</v>
      </c>
      <c r="C520" s="699">
        <v>-0.33688313816530219</v>
      </c>
      <c r="D520" s="84">
        <v>146.495</v>
      </c>
    </row>
    <row r="521" spans="1:4">
      <c r="A521" s="709"/>
      <c r="B521" s="700">
        <v>40599</v>
      </c>
      <c r="C521" s="699">
        <v>-7.9381209471318784E-2</v>
      </c>
      <c r="D521" s="84">
        <v>146.005</v>
      </c>
    </row>
    <row r="522" spans="1:4">
      <c r="A522" s="709"/>
      <c r="B522" s="700">
        <v>40602</v>
      </c>
      <c r="C522" s="699">
        <v>-6.0166258330293702E-2</v>
      </c>
      <c r="D522" s="84">
        <v>146.01</v>
      </c>
    </row>
    <row r="523" spans="1:4">
      <c r="A523" s="709"/>
      <c r="B523" s="700">
        <v>40603</v>
      </c>
      <c r="C523" s="699">
        <v>-0.92853385899119834</v>
      </c>
      <c r="D523" s="84">
        <v>146.5</v>
      </c>
    </row>
    <row r="524" spans="1:4">
      <c r="A524" s="709"/>
      <c r="B524" s="700">
        <v>40604</v>
      </c>
      <c r="C524" s="699">
        <v>-0.37137590405225246</v>
      </c>
      <c r="D524" s="84">
        <v>146.47499999999999</v>
      </c>
    </row>
    <row r="525" spans="1:4">
      <c r="A525" s="709"/>
      <c r="B525" s="700">
        <v>40605</v>
      </c>
      <c r="C525" s="699">
        <v>-0.75214045161756349</v>
      </c>
      <c r="D525" s="84">
        <v>146.55500000000001</v>
      </c>
    </row>
    <row r="526" spans="1:4">
      <c r="A526" s="709"/>
      <c r="B526" s="700">
        <v>40606</v>
      </c>
      <c r="C526" s="699">
        <v>-1.8075839950792316</v>
      </c>
      <c r="D526" s="84">
        <v>146.47499999999999</v>
      </c>
    </row>
    <row r="527" spans="1:4">
      <c r="A527" s="709"/>
      <c r="B527" s="700">
        <v>40607</v>
      </c>
      <c r="C527" s="699">
        <v>-0.72183593647372801</v>
      </c>
      <c r="D527" s="84">
        <v>146.44499999999999</v>
      </c>
    </row>
    <row r="528" spans="1:4">
      <c r="B528" s="700">
        <v>40611</v>
      </c>
      <c r="C528" s="699">
        <v>-0.79921906485865013</v>
      </c>
      <c r="D528" s="84">
        <v>146.38999999999999</v>
      </c>
    </row>
    <row r="529" spans="1:4">
      <c r="A529" s="709"/>
      <c r="B529" s="700">
        <v>40612</v>
      </c>
      <c r="C529" s="699">
        <v>-0.83063202127594726</v>
      </c>
      <c r="D529" s="84">
        <v>146.285</v>
      </c>
    </row>
    <row r="530" spans="1:4">
      <c r="A530" s="709"/>
      <c r="B530" s="700">
        <v>40613</v>
      </c>
      <c r="C530" s="699">
        <v>0.75397128174770955</v>
      </c>
      <c r="D530" s="84">
        <v>146.33000000000001</v>
      </c>
    </row>
    <row r="531" spans="1:4">
      <c r="A531" s="709"/>
      <c r="B531" s="700">
        <v>40616</v>
      </c>
      <c r="C531" s="699">
        <v>0.40245143190338956</v>
      </c>
      <c r="D531" s="84">
        <v>146.43</v>
      </c>
    </row>
    <row r="532" spans="1:4">
      <c r="A532" s="709"/>
      <c r="B532" s="700">
        <v>40617</v>
      </c>
      <c r="C532" s="699">
        <v>-0.33127035757585205</v>
      </c>
      <c r="D532" s="84">
        <v>146.47</v>
      </c>
    </row>
    <row r="533" spans="1:4">
      <c r="A533" s="709"/>
      <c r="B533" s="700">
        <v>40618</v>
      </c>
      <c r="C533" s="699">
        <v>-1.9257794716642165</v>
      </c>
      <c r="D533" s="84">
        <v>146.27000000000001</v>
      </c>
    </row>
    <row r="534" spans="1:4">
      <c r="A534" s="709"/>
      <c r="B534" s="700">
        <v>40619</v>
      </c>
      <c r="C534" s="699">
        <v>-1.8765563420479414E-2</v>
      </c>
      <c r="D534" s="84">
        <v>146.37</v>
      </c>
    </row>
    <row r="535" spans="1:4">
      <c r="A535" s="709"/>
      <c r="B535" s="700">
        <v>40620</v>
      </c>
      <c r="C535" s="699">
        <v>0.14883330772993544</v>
      </c>
      <c r="D535" s="84">
        <v>146.33000000000001</v>
      </c>
    </row>
    <row r="536" spans="1:4">
      <c r="A536" s="709"/>
      <c r="B536" s="700">
        <v>40626</v>
      </c>
      <c r="C536" s="699">
        <v>-0.76816593647372833</v>
      </c>
      <c r="D536" s="84">
        <v>146.435</v>
      </c>
    </row>
    <row r="537" spans="1:4">
      <c r="A537" s="709"/>
      <c r="B537" s="700">
        <v>40627</v>
      </c>
      <c r="C537" s="699">
        <v>-0.67964939069332853</v>
      </c>
      <c r="D537" s="84">
        <v>146.215</v>
      </c>
    </row>
    <row r="538" spans="1:4">
      <c r="A538" s="709"/>
      <c r="B538" s="700">
        <v>40630</v>
      </c>
      <c r="C538" s="699">
        <v>-0.27166578514140993</v>
      </c>
      <c r="D538" s="84">
        <v>146.16999999999999</v>
      </c>
    </row>
    <row r="539" spans="1:4">
      <c r="A539" s="709"/>
      <c r="B539" s="700">
        <v>40631</v>
      </c>
      <c r="C539" s="699">
        <v>0.24729788006392572</v>
      </c>
      <c r="D539" s="84">
        <v>146.19499999999999</v>
      </c>
    </row>
    <row r="540" spans="1:4">
      <c r="A540" s="709"/>
      <c r="B540" s="700">
        <v>40632</v>
      </c>
      <c r="C540" s="699">
        <v>0.41985878582099345</v>
      </c>
      <c r="D540" s="84">
        <v>146.33500000000001</v>
      </c>
    </row>
    <row r="541" spans="1:4">
      <c r="A541" s="709"/>
      <c r="B541" s="700">
        <v>40633</v>
      </c>
      <c r="C541" s="699">
        <v>-0.28606088616152414</v>
      </c>
      <c r="D541" s="84">
        <v>145.70500000000001</v>
      </c>
    </row>
    <row r="542" spans="1:4">
      <c r="A542" s="709"/>
      <c r="B542" s="700">
        <v>40634</v>
      </c>
      <c r="C542" s="699">
        <v>0.38478684643759964</v>
      </c>
      <c r="D542" s="84">
        <v>146.38999999999999</v>
      </c>
    </row>
    <row r="543" spans="1:4">
      <c r="A543" s="709"/>
      <c r="B543" s="700">
        <v>40637</v>
      </c>
      <c r="C543" s="699">
        <v>-0.22043698900938025</v>
      </c>
      <c r="D543" s="84">
        <v>146.465</v>
      </c>
    </row>
    <row r="544" spans="1:4">
      <c r="A544" s="709"/>
      <c r="B544" s="700">
        <v>40638</v>
      </c>
      <c r="C544" s="699">
        <v>-0.32858215354848097</v>
      </c>
      <c r="D544" s="84">
        <v>146.47</v>
      </c>
    </row>
    <row r="545" spans="1:4">
      <c r="A545" s="709"/>
      <c r="B545" s="700">
        <v>40639</v>
      </c>
      <c r="C545" s="699">
        <v>-0.80357178532449358</v>
      </c>
      <c r="D545" s="84">
        <v>146.35</v>
      </c>
    </row>
    <row r="546" spans="1:4">
      <c r="A546" s="709"/>
      <c r="B546" s="700">
        <v>40640</v>
      </c>
      <c r="C546" s="699">
        <v>-7.4752713953975258E-4</v>
      </c>
      <c r="D546" s="84">
        <v>146.375</v>
      </c>
    </row>
    <row r="547" spans="1:4">
      <c r="A547" s="709"/>
      <c r="B547" s="700">
        <v>40641</v>
      </c>
      <c r="C547" s="699">
        <v>0.10266150057304096</v>
      </c>
      <c r="D547" s="84">
        <v>146.24</v>
      </c>
    </row>
    <row r="548" spans="1:4">
      <c r="A548" s="709"/>
      <c r="B548" s="700">
        <v>40644</v>
      </c>
      <c r="C548" s="699">
        <v>0.26599268467375575</v>
      </c>
      <c r="D548" s="84">
        <v>146.21</v>
      </c>
    </row>
    <row r="549" spans="1:4">
      <c r="A549" s="709"/>
      <c r="B549" s="700">
        <v>40645</v>
      </c>
      <c r="C549" s="699">
        <v>1.2292315303920082E-2</v>
      </c>
      <c r="D549" s="84">
        <v>146.185</v>
      </c>
    </row>
    <row r="550" spans="1:4">
      <c r="A550" s="709"/>
      <c r="B550" s="700">
        <v>40647</v>
      </c>
      <c r="C550" s="699">
        <v>0.26869546036010317</v>
      </c>
      <c r="D550" s="84">
        <v>146.19499999999999</v>
      </c>
    </row>
    <row r="551" spans="1:4">
      <c r="A551" s="709"/>
      <c r="B551" s="700">
        <v>40648</v>
      </c>
      <c r="C551" s="699">
        <v>-0.46766775634319102</v>
      </c>
      <c r="D551" s="84">
        <v>146.125</v>
      </c>
    </row>
    <row r="552" spans="1:4">
      <c r="A552" s="709"/>
      <c r="B552" s="700">
        <v>40651</v>
      </c>
      <c r="C552" s="699">
        <v>0.53235258933440399</v>
      </c>
      <c r="D552" s="84">
        <v>146.08000000000001</v>
      </c>
    </row>
    <row r="553" spans="1:4">
      <c r="A553" s="709"/>
      <c r="B553" s="700">
        <v>40652</v>
      </c>
      <c r="C553" s="699">
        <v>-3.2010993521807113E-2</v>
      </c>
      <c r="D553" s="84">
        <v>146.125</v>
      </c>
    </row>
    <row r="554" spans="1:4">
      <c r="A554" s="709"/>
      <c r="B554" s="700">
        <v>40653</v>
      </c>
      <c r="C554" s="699">
        <v>-4.8038930670615376E-2</v>
      </c>
      <c r="D554" s="84">
        <v>146.16499999999999</v>
      </c>
    </row>
    <row r="555" spans="1:4">
      <c r="A555" s="709"/>
      <c r="B555" s="700">
        <v>40654</v>
      </c>
      <c r="C555" s="699">
        <v>-0.77288305716635519</v>
      </c>
      <c r="D555" s="84">
        <v>146.16499999999999</v>
      </c>
    </row>
    <row r="556" spans="1:4">
      <c r="A556" s="709"/>
      <c r="B556" s="700">
        <v>40655</v>
      </c>
      <c r="C556" s="699">
        <v>0.31220852822200768</v>
      </c>
      <c r="D556" s="84">
        <v>146.06</v>
      </c>
    </row>
    <row r="557" spans="1:4">
      <c r="A557" s="709"/>
      <c r="B557" s="700">
        <v>40658</v>
      </c>
      <c r="C557" s="699">
        <v>0.20750911788913873</v>
      </c>
      <c r="D557" s="84">
        <v>146.03</v>
      </c>
    </row>
    <row r="558" spans="1:4">
      <c r="A558" s="709"/>
      <c r="B558" s="700">
        <v>40659</v>
      </c>
      <c r="C558" s="699">
        <v>0.31363257000696176</v>
      </c>
      <c r="D558" s="84">
        <v>146.09</v>
      </c>
    </row>
    <row r="559" spans="1:4">
      <c r="A559" s="709"/>
      <c r="B559" s="700">
        <v>40660</v>
      </c>
      <c r="C559" s="699">
        <v>0.32818156096817197</v>
      </c>
      <c r="D559" s="84">
        <v>146.215</v>
      </c>
    </row>
    <row r="560" spans="1:4">
      <c r="A560" s="709"/>
      <c r="B560" s="700">
        <v>40661</v>
      </c>
      <c r="C560" s="699">
        <v>0.15113683285645249</v>
      </c>
      <c r="D560" s="84">
        <v>145.42500000000001</v>
      </c>
    </row>
    <row r="561" spans="1:4">
      <c r="A561" s="709"/>
      <c r="B561" s="700">
        <v>40662</v>
      </c>
      <c r="C561" s="699">
        <v>0.33044598052228447</v>
      </c>
      <c r="D561" s="84">
        <v>145.57</v>
      </c>
    </row>
    <row r="562" spans="1:4">
      <c r="A562" s="709"/>
      <c r="B562" s="700">
        <v>40666</v>
      </c>
      <c r="C562" s="699">
        <v>-9.4937130198640335E-2</v>
      </c>
      <c r="D562" s="84">
        <v>146.44499999999999</v>
      </c>
    </row>
    <row r="563" spans="1:4">
      <c r="A563" s="709"/>
      <c r="B563" s="700">
        <v>40667</v>
      </c>
      <c r="C563" s="699">
        <v>-4.0185825866794922E-2</v>
      </c>
      <c r="D563" s="84">
        <v>146.46</v>
      </c>
    </row>
    <row r="564" spans="1:4">
      <c r="A564" s="709"/>
      <c r="B564" s="700">
        <v>40668</v>
      </c>
      <c r="C564" s="699">
        <v>-0.21633153083489515</v>
      </c>
      <c r="D564" s="84">
        <v>146.51499999999999</v>
      </c>
    </row>
    <row r="565" spans="1:4">
      <c r="A565" s="709"/>
      <c r="B565" s="700">
        <v>40669</v>
      </c>
      <c r="C565" s="699">
        <v>0.75856250860663388</v>
      </c>
      <c r="D565" s="84">
        <v>146.47499999999999</v>
      </c>
    </row>
    <row r="566" spans="1:4">
      <c r="A566" s="709"/>
      <c r="B566" s="700">
        <v>40673</v>
      </c>
      <c r="C566" s="699">
        <v>-0.2101000853787979</v>
      </c>
      <c r="D566" s="84">
        <v>146.60499999999999</v>
      </c>
    </row>
    <row r="567" spans="1:4">
      <c r="A567" s="709"/>
      <c r="B567" s="700">
        <v>40674</v>
      </c>
      <c r="C567" s="699">
        <v>0.40123961935830693</v>
      </c>
      <c r="D567" s="84">
        <v>146.41499999999999</v>
      </c>
    </row>
    <row r="568" spans="1:4">
      <c r="A568" s="709"/>
      <c r="B568" s="700">
        <v>40675</v>
      </c>
      <c r="C568" s="699">
        <v>0.40035929869803127</v>
      </c>
      <c r="D568" s="84">
        <v>146.38</v>
      </c>
    </row>
    <row r="569" spans="1:4">
      <c r="A569" s="709"/>
      <c r="B569" s="700">
        <v>40676</v>
      </c>
      <c r="C569" s="699">
        <v>-6.5834842406410951E-2</v>
      </c>
      <c r="D569" s="84">
        <v>146.36500000000001</v>
      </c>
    </row>
    <row r="570" spans="1:4">
      <c r="A570" s="709"/>
      <c r="B570" s="700">
        <v>40679</v>
      </c>
      <c r="C570" s="699">
        <v>9.0895869275428309E-2</v>
      </c>
      <c r="D570" s="84">
        <v>146.4</v>
      </c>
    </row>
    <row r="571" spans="1:4">
      <c r="A571" s="709"/>
      <c r="B571" s="700">
        <v>40680</v>
      </c>
      <c r="C571" s="699">
        <v>1.9362482126761962E-2</v>
      </c>
      <c r="D571" s="84">
        <v>146.345</v>
      </c>
    </row>
    <row r="572" spans="1:4">
      <c r="A572" s="709"/>
      <c r="B572" s="700">
        <v>40681</v>
      </c>
      <c r="C572" s="699">
        <v>-0.6876341144473096</v>
      </c>
      <c r="D572" s="84">
        <v>146.24</v>
      </c>
    </row>
    <row r="573" spans="1:4">
      <c r="A573" s="709"/>
      <c r="B573" s="700">
        <v>40682</v>
      </c>
      <c r="C573" s="699">
        <v>-9.8597697349410041E-2</v>
      </c>
      <c r="D573" s="84">
        <v>146.215</v>
      </c>
    </row>
    <row r="574" spans="1:4">
      <c r="A574" s="709"/>
      <c r="B574" s="700">
        <v>40683</v>
      </c>
      <c r="C574" s="699">
        <v>2.5784270607437629E-2</v>
      </c>
      <c r="D574" s="84">
        <v>146.03</v>
      </c>
    </row>
    <row r="575" spans="1:4">
      <c r="A575" s="709"/>
      <c r="B575" s="700">
        <v>40686</v>
      </c>
      <c r="C575" s="699">
        <v>0.25563079784103832</v>
      </c>
      <c r="D575" s="84">
        <v>146.01499999999999</v>
      </c>
    </row>
    <row r="576" spans="1:4">
      <c r="A576" s="709"/>
      <c r="B576" s="700">
        <v>40687</v>
      </c>
      <c r="C576" s="699">
        <v>-0.33248586105316041</v>
      </c>
      <c r="D576" s="84">
        <v>146.095</v>
      </c>
    </row>
    <row r="577" spans="1:4">
      <c r="A577" s="709"/>
      <c r="B577" s="700">
        <v>40688</v>
      </c>
      <c r="C577" s="699">
        <v>-0.34515536794820184</v>
      </c>
      <c r="D577" s="84">
        <v>146.02000000000001</v>
      </c>
    </row>
    <row r="578" spans="1:4">
      <c r="A578" s="709"/>
      <c r="B578" s="700">
        <v>40689</v>
      </c>
      <c r="C578" s="699">
        <v>-0.27437674597593265</v>
      </c>
      <c r="D578" s="84">
        <v>145.98500000000001</v>
      </c>
    </row>
    <row r="579" spans="1:4">
      <c r="A579" s="709"/>
      <c r="B579" s="700">
        <v>40690</v>
      </c>
      <c r="C579" s="699">
        <v>0.25721792282566852</v>
      </c>
      <c r="D579" s="84">
        <v>146.13499999999999</v>
      </c>
    </row>
    <row r="580" spans="1:4">
      <c r="A580" s="709"/>
      <c r="B580" s="700">
        <v>40693</v>
      </c>
      <c r="C580" s="699">
        <v>0.15429752503296301</v>
      </c>
      <c r="D580" s="84">
        <v>145.32</v>
      </c>
    </row>
    <row r="581" spans="1:4">
      <c r="B581" s="700">
        <v>40694</v>
      </c>
      <c r="C581" s="699">
        <v>3.4720640803972413E-2</v>
      </c>
      <c r="D581" s="84">
        <v>145.41999999999999</v>
      </c>
    </row>
    <row r="582" spans="1:4">
      <c r="A582" s="709"/>
      <c r="B582" s="700">
        <v>40695</v>
      </c>
      <c r="C582" s="699">
        <v>0.11483499898818209</v>
      </c>
      <c r="D582" s="84">
        <v>146.215</v>
      </c>
    </row>
    <row r="583" spans="1:4">
      <c r="A583" s="709"/>
      <c r="B583" s="700">
        <v>40696</v>
      </c>
      <c r="C583" s="699">
        <v>8.0815080759146282E-3</v>
      </c>
      <c r="D583" s="84">
        <v>146.31</v>
      </c>
    </row>
    <row r="584" spans="1:4">
      <c r="A584" s="709"/>
      <c r="B584" s="700">
        <v>40697</v>
      </c>
      <c r="C584" s="699">
        <v>-0.1058878763819131</v>
      </c>
      <c r="D584" s="84">
        <v>146.42500000000001</v>
      </c>
    </row>
    <row r="585" spans="1:4">
      <c r="A585" s="709"/>
      <c r="B585" s="700">
        <v>40700</v>
      </c>
      <c r="C585" s="699">
        <v>0.1079411274911404</v>
      </c>
      <c r="D585" s="84">
        <v>146.41</v>
      </c>
    </row>
    <row r="586" spans="1:4">
      <c r="A586" s="709"/>
      <c r="B586" s="700">
        <v>40701</v>
      </c>
      <c r="C586" s="699">
        <v>-0.13532863633431808</v>
      </c>
      <c r="D586" s="84">
        <v>146.38999999999999</v>
      </c>
    </row>
    <row r="587" spans="1:4">
      <c r="A587" s="709"/>
      <c r="B587" s="700">
        <v>40702</v>
      </c>
      <c r="C587" s="699">
        <v>-6.1541915562094429E-3</v>
      </c>
      <c r="D587" s="84">
        <v>146.285</v>
      </c>
    </row>
    <row r="588" spans="1:4">
      <c r="A588" s="709"/>
      <c r="B588" s="700">
        <v>40703</v>
      </c>
      <c r="C588" s="699">
        <v>0.18471752503296285</v>
      </c>
      <c r="D588" s="84">
        <v>146.25</v>
      </c>
    </row>
    <row r="589" spans="1:4">
      <c r="A589" s="709"/>
      <c r="B589" s="700">
        <v>40704</v>
      </c>
      <c r="C589" s="699">
        <v>0.11055752217233406</v>
      </c>
      <c r="D589" s="84">
        <v>146.26</v>
      </c>
    </row>
    <row r="590" spans="1:4">
      <c r="A590" s="709"/>
      <c r="B590" s="700">
        <v>40707</v>
      </c>
      <c r="C590" s="699">
        <v>0.54753849742588834</v>
      </c>
      <c r="D590" s="84">
        <v>146.375</v>
      </c>
    </row>
    <row r="591" spans="1:4">
      <c r="A591" s="709"/>
      <c r="B591" s="700">
        <v>40708</v>
      </c>
      <c r="C591" s="699">
        <v>0.77451852594016535</v>
      </c>
      <c r="D591" s="84">
        <v>146.345</v>
      </c>
    </row>
    <row r="592" spans="1:4">
      <c r="A592" s="709"/>
      <c r="B592" s="700">
        <v>40709</v>
      </c>
      <c r="C592" s="699">
        <v>-0.24748066190547502</v>
      </c>
      <c r="D592" s="84">
        <v>146.31</v>
      </c>
    </row>
    <row r="593" spans="1:4">
      <c r="A593" s="709"/>
      <c r="B593" s="700">
        <v>40710</v>
      </c>
      <c r="C593" s="699">
        <v>0.11884304593042302</v>
      </c>
      <c r="D593" s="84">
        <v>146.285</v>
      </c>
    </row>
    <row r="594" spans="1:4">
      <c r="A594" s="709"/>
      <c r="B594" s="700">
        <v>40711</v>
      </c>
      <c r="C594" s="699">
        <v>-8.9230769682784164E-2</v>
      </c>
      <c r="D594" s="84">
        <v>146.38</v>
      </c>
    </row>
    <row r="595" spans="1:4">
      <c r="A595" s="709"/>
      <c r="B595" s="700">
        <v>40714</v>
      </c>
      <c r="C595" s="699">
        <v>-0.12205771269839299</v>
      </c>
      <c r="D595" s="84">
        <v>146.41499999999999</v>
      </c>
    </row>
    <row r="596" spans="1:4">
      <c r="A596" s="709"/>
      <c r="B596" s="700">
        <v>40715</v>
      </c>
      <c r="C596" s="699">
        <v>-5.0044949086570444E-2</v>
      </c>
      <c r="D596" s="84">
        <v>146.32499999999999</v>
      </c>
    </row>
    <row r="597" spans="1:4">
      <c r="A597" s="709"/>
      <c r="B597" s="700">
        <v>40716</v>
      </c>
      <c r="C597" s="699">
        <v>0.19015796489191705</v>
      </c>
      <c r="D597" s="84">
        <v>146.34</v>
      </c>
    </row>
    <row r="598" spans="1:4">
      <c r="A598" s="709"/>
      <c r="B598" s="700">
        <v>40717</v>
      </c>
      <c r="C598" s="699">
        <v>4.9247016641901786E-3</v>
      </c>
      <c r="D598" s="84">
        <v>146.4</v>
      </c>
    </row>
    <row r="599" spans="1:4">
      <c r="A599" s="709"/>
      <c r="B599" s="700">
        <v>40718</v>
      </c>
      <c r="C599" s="699">
        <v>-0.36250907297962903</v>
      </c>
      <c r="D599" s="84">
        <v>146.54499999999999</v>
      </c>
    </row>
    <row r="600" spans="1:4">
      <c r="A600" s="709"/>
      <c r="B600" s="700">
        <v>40721</v>
      </c>
      <c r="C600" s="699">
        <v>-0.7204276287494964</v>
      </c>
      <c r="D600" s="84">
        <v>146.285</v>
      </c>
    </row>
    <row r="601" spans="1:4">
      <c r="A601" s="709"/>
      <c r="B601" s="700">
        <v>40722</v>
      </c>
      <c r="C601" s="699">
        <v>-0.91949472736162297</v>
      </c>
      <c r="D601" s="84">
        <v>146.35499999999999</v>
      </c>
    </row>
    <row r="602" spans="1:4">
      <c r="A602" s="709"/>
      <c r="B602" s="700">
        <v>40723</v>
      </c>
      <c r="C602" s="699">
        <v>-0.33440454923869328</v>
      </c>
      <c r="D602" s="84">
        <v>146.17500000000001</v>
      </c>
    </row>
    <row r="603" spans="1:4">
      <c r="A603" s="709"/>
      <c r="B603" s="700">
        <v>40724</v>
      </c>
      <c r="C603" s="699">
        <v>-0.17608368922277168</v>
      </c>
      <c r="D603" s="84">
        <v>145.88999999999999</v>
      </c>
    </row>
    <row r="604" spans="1:4">
      <c r="A604" s="709"/>
      <c r="B604" s="700">
        <v>40725</v>
      </c>
      <c r="C604" s="699">
        <v>-0.25032903927887118</v>
      </c>
      <c r="D604" s="84">
        <v>146.44999999999999</v>
      </c>
    </row>
    <row r="605" spans="1:4">
      <c r="A605" s="709"/>
      <c r="B605" s="700">
        <v>40728</v>
      </c>
      <c r="C605" s="699">
        <v>-0.12576771269839301</v>
      </c>
      <c r="D605" s="84">
        <v>146.47499999999999</v>
      </c>
    </row>
    <row r="606" spans="1:4">
      <c r="B606" s="700">
        <v>40729</v>
      </c>
      <c r="C606" s="699">
        <v>-0.59005183113587711</v>
      </c>
      <c r="D606" s="84">
        <v>146.51499999999999</v>
      </c>
    </row>
    <row r="607" spans="1:4">
      <c r="A607" s="709"/>
      <c r="B607" s="700">
        <v>40731</v>
      </c>
      <c r="C607" s="699">
        <v>3.9388560861683283E-2</v>
      </c>
      <c r="D607" s="84">
        <v>146.38</v>
      </c>
    </row>
    <row r="608" spans="1:4">
      <c r="A608" s="709"/>
      <c r="B608" s="700">
        <v>40732</v>
      </c>
      <c r="C608" s="699">
        <v>-0.10246410142874553</v>
      </c>
      <c r="D608" s="84">
        <v>146.37</v>
      </c>
    </row>
    <row r="609" spans="1:4">
      <c r="A609" s="709"/>
      <c r="B609" s="700">
        <v>40735</v>
      </c>
      <c r="C609" s="699">
        <v>1.0570041492044253</v>
      </c>
      <c r="D609" s="84">
        <v>146.35</v>
      </c>
    </row>
    <row r="610" spans="1:4">
      <c r="A610" s="709"/>
      <c r="B610" s="700">
        <v>40736</v>
      </c>
      <c r="C610" s="699">
        <v>0.22758785985835572</v>
      </c>
      <c r="D610" s="84">
        <v>146.58000000000001</v>
      </c>
    </row>
    <row r="611" spans="1:4">
      <c r="A611" s="709"/>
      <c r="B611" s="700">
        <v>40737</v>
      </c>
      <c r="C611" s="699">
        <v>-0.11923240982010096</v>
      </c>
      <c r="D611" s="84">
        <v>146.565</v>
      </c>
    </row>
    <row r="612" spans="1:4">
      <c r="A612" s="709"/>
      <c r="B612" s="700">
        <v>40738</v>
      </c>
      <c r="C612" s="699">
        <v>0.24905425219522337</v>
      </c>
      <c r="D612" s="84">
        <v>146.595</v>
      </c>
    </row>
    <row r="613" spans="1:4">
      <c r="A613" s="709"/>
      <c r="B613" s="700">
        <v>40739</v>
      </c>
      <c r="C613" s="699">
        <v>-0.52123240536336068</v>
      </c>
      <c r="D613" s="84">
        <v>146.48500000000001</v>
      </c>
    </row>
    <row r="614" spans="1:4">
      <c r="A614" s="709"/>
      <c r="B614" s="700">
        <v>40742</v>
      </c>
      <c r="C614" s="699">
        <v>0.29227988070477373</v>
      </c>
      <c r="D614" s="84">
        <v>146.375</v>
      </c>
    </row>
    <row r="615" spans="1:4">
      <c r="A615" s="709"/>
      <c r="B615" s="700">
        <v>40743</v>
      </c>
      <c r="C615" s="699">
        <v>0.21998969371956006</v>
      </c>
      <c r="D615" s="84">
        <v>146.63</v>
      </c>
    </row>
    <row r="616" spans="1:4">
      <c r="A616" s="709"/>
      <c r="B616" s="700">
        <v>40744</v>
      </c>
      <c r="C616" s="699">
        <v>-0.57335338719817797</v>
      </c>
      <c r="D616" s="84">
        <v>146.655</v>
      </c>
    </row>
    <row r="617" spans="1:4">
      <c r="A617" s="709"/>
      <c r="B617" s="700">
        <v>40745</v>
      </c>
      <c r="C617" s="699">
        <v>0.23025856816904083</v>
      </c>
      <c r="D617" s="84">
        <v>146.505</v>
      </c>
    </row>
    <row r="618" spans="1:4">
      <c r="A618" s="709"/>
      <c r="B618" s="700">
        <v>40746</v>
      </c>
      <c r="C618" s="699">
        <v>-0.18627828312648606</v>
      </c>
      <c r="D618" s="84">
        <v>146.43</v>
      </c>
    </row>
    <row r="619" spans="1:4">
      <c r="A619" s="709"/>
      <c r="B619" s="700">
        <v>40749</v>
      </c>
      <c r="C619" s="699">
        <v>-6.7446303970807961E-2</v>
      </c>
      <c r="D619" s="84">
        <v>146.33500000000001</v>
      </c>
    </row>
    <row r="620" spans="1:4">
      <c r="A620" s="709"/>
      <c r="B620" s="700">
        <v>40750</v>
      </c>
      <c r="C620" s="699">
        <v>-1.0925448479450861</v>
      </c>
      <c r="D620" s="84">
        <v>146.1</v>
      </c>
    </row>
    <row r="621" spans="1:4">
      <c r="A621" s="709"/>
      <c r="B621" s="700">
        <v>40751</v>
      </c>
      <c r="C621" s="699">
        <v>0.15590567436307295</v>
      </c>
      <c r="D621" s="84">
        <v>146.245</v>
      </c>
    </row>
    <row r="622" spans="1:4">
      <c r="A622" s="709"/>
      <c r="B622" s="700">
        <v>40752</v>
      </c>
      <c r="C622" s="699">
        <v>0.47738425242466154</v>
      </c>
      <c r="D622" s="84">
        <v>146.11500000000001</v>
      </c>
    </row>
    <row r="623" spans="1:4">
      <c r="A623" s="709"/>
      <c r="B623" s="700">
        <v>40753</v>
      </c>
      <c r="C623" s="699">
        <v>-0.18847277180473737</v>
      </c>
      <c r="D623" s="84">
        <v>146.245</v>
      </c>
    </row>
    <row r="624" spans="1:4">
      <c r="A624" s="709"/>
      <c r="B624" s="700">
        <v>40756</v>
      </c>
      <c r="C624" s="699">
        <v>-8.3602436582434964E-2</v>
      </c>
      <c r="D624" s="84">
        <v>146.495</v>
      </c>
    </row>
    <row r="625" spans="1:4">
      <c r="A625" s="709"/>
      <c r="B625" s="700">
        <v>40757</v>
      </c>
      <c r="C625" s="699">
        <v>-0.45875834061131682</v>
      </c>
      <c r="D625" s="84">
        <v>146.63</v>
      </c>
    </row>
    <row r="626" spans="1:4">
      <c r="A626" s="709"/>
      <c r="B626" s="700">
        <v>40758</v>
      </c>
      <c r="C626" s="699">
        <v>0.54002529563276658</v>
      </c>
      <c r="D626" s="84">
        <v>146.785</v>
      </c>
    </row>
    <row r="627" spans="1:4">
      <c r="A627" s="709"/>
      <c r="B627" s="700">
        <v>40759</v>
      </c>
      <c r="C627" s="699">
        <v>0.39875476118697828</v>
      </c>
      <c r="D627" s="84">
        <v>146.86500000000001</v>
      </c>
    </row>
    <row r="628" spans="1:4">
      <c r="A628" s="709"/>
      <c r="B628" s="700">
        <v>40760</v>
      </c>
      <c r="C628" s="699">
        <v>-1.3784044788471383</v>
      </c>
      <c r="D628" s="84">
        <v>146.91999999999999</v>
      </c>
    </row>
    <row r="629" spans="1:4">
      <c r="A629" s="709"/>
      <c r="B629" s="700">
        <v>40763</v>
      </c>
      <c r="C629" s="699">
        <v>-1.4563459416277329</v>
      </c>
      <c r="D629" s="84">
        <v>146.86500000000001</v>
      </c>
    </row>
    <row r="630" spans="1:4">
      <c r="A630" s="709"/>
      <c r="B630" s="700">
        <v>40764</v>
      </c>
      <c r="C630" s="699">
        <v>-2.0037752887352109</v>
      </c>
      <c r="D630" s="84">
        <v>146.93</v>
      </c>
    </row>
    <row r="631" spans="1:4">
      <c r="A631" s="709"/>
      <c r="B631" s="700">
        <v>40765</v>
      </c>
      <c r="C631" s="699">
        <v>-0.56208661672393845</v>
      </c>
      <c r="D631" s="84">
        <v>147.02000000000001</v>
      </c>
    </row>
    <row r="632" spans="1:4">
      <c r="A632" s="709"/>
      <c r="B632" s="700">
        <v>40766</v>
      </c>
      <c r="C632" s="699">
        <v>-9.6510904315417478E-2</v>
      </c>
      <c r="D632" s="84">
        <v>147.04</v>
      </c>
    </row>
    <row r="633" spans="1:4">
      <c r="A633" s="709"/>
      <c r="B633" s="700">
        <v>40767</v>
      </c>
      <c r="C633" s="699">
        <v>-1.0433818486123032</v>
      </c>
      <c r="D633" s="84">
        <v>147.06</v>
      </c>
    </row>
    <row r="634" spans="1:4">
      <c r="A634" s="709"/>
      <c r="B634" s="700">
        <v>40770</v>
      </c>
      <c r="C634" s="699">
        <v>-0.33724059229110637</v>
      </c>
      <c r="D634" s="84">
        <v>146.97499999999999</v>
      </c>
    </row>
    <row r="635" spans="1:4">
      <c r="A635" s="709"/>
      <c r="B635" s="700">
        <v>40771</v>
      </c>
      <c r="C635" s="699">
        <v>-1.2683475515921914</v>
      </c>
      <c r="D635" s="84">
        <v>146.91999999999999</v>
      </c>
    </row>
    <row r="636" spans="1:4">
      <c r="A636" s="709"/>
      <c r="B636" s="700">
        <v>40772</v>
      </c>
      <c r="C636" s="699">
        <v>-0.91774509769133694</v>
      </c>
      <c r="D636" s="84">
        <v>146.55500000000001</v>
      </c>
    </row>
    <row r="637" spans="1:4">
      <c r="A637" s="709"/>
      <c r="B637" s="700">
        <v>40773</v>
      </c>
      <c r="C637" s="699">
        <v>-0.31505916185077643</v>
      </c>
      <c r="D637" s="84">
        <v>146.54499999999999</v>
      </c>
    </row>
    <row r="638" spans="1:4">
      <c r="A638" s="709"/>
      <c r="B638" s="700">
        <v>40774</v>
      </c>
      <c r="C638" s="699">
        <v>0.14520149785610029</v>
      </c>
      <c r="D638" s="84">
        <v>146.80000000000001</v>
      </c>
    </row>
    <row r="639" spans="1:4">
      <c r="A639" s="709"/>
      <c r="B639" s="700">
        <v>40777</v>
      </c>
      <c r="C639" s="699">
        <v>0.15263676681066216</v>
      </c>
      <c r="D639" s="84">
        <v>146.73500000000001</v>
      </c>
    </row>
    <row r="640" spans="1:4">
      <c r="A640" s="709"/>
      <c r="B640" s="700">
        <v>40778</v>
      </c>
      <c r="C640" s="699">
        <v>-0.77133323754444749</v>
      </c>
      <c r="D640" s="84">
        <v>146.60499999999999</v>
      </c>
    </row>
    <row r="641" spans="1:4">
      <c r="A641" s="709"/>
      <c r="B641" s="700">
        <v>40779</v>
      </c>
      <c r="C641" s="699">
        <v>-0.30180898094316533</v>
      </c>
      <c r="D641" s="84">
        <v>146.68</v>
      </c>
    </row>
    <row r="642" spans="1:4">
      <c r="A642" s="709"/>
      <c r="B642" s="700">
        <v>40780</v>
      </c>
      <c r="C642" s="699">
        <v>5.5010239449820336E-2</v>
      </c>
      <c r="D642" s="84">
        <v>146.42500000000001</v>
      </c>
    </row>
    <row r="643" spans="1:4">
      <c r="A643" s="709"/>
      <c r="B643" s="700">
        <v>40781</v>
      </c>
      <c r="C643" s="699">
        <v>0.26193017002624103</v>
      </c>
      <c r="D643" s="84">
        <v>146.42500000000001</v>
      </c>
    </row>
    <row r="644" spans="1:4">
      <c r="A644" s="709"/>
      <c r="B644" s="700">
        <v>40782</v>
      </c>
      <c r="C644" s="699">
        <v>-0.32624087229110599</v>
      </c>
      <c r="D644" s="84">
        <v>146.41499999999999</v>
      </c>
    </row>
    <row r="645" spans="1:4">
      <c r="B645" s="700">
        <v>40786</v>
      </c>
      <c r="C645" s="699">
        <v>0.6670558895770089</v>
      </c>
      <c r="D645" s="84">
        <v>146.52500000000001</v>
      </c>
    </row>
    <row r="646" spans="1:4">
      <c r="A646" s="709"/>
      <c r="B646" s="700">
        <v>40787</v>
      </c>
      <c r="C646" s="699">
        <v>-1.9943603859326128E-2</v>
      </c>
      <c r="D646" s="84">
        <v>146.87</v>
      </c>
    </row>
    <row r="647" spans="1:4">
      <c r="A647" s="709"/>
      <c r="B647" s="700">
        <v>40788</v>
      </c>
      <c r="C647" s="699">
        <v>0.13185092551409466</v>
      </c>
      <c r="D647" s="84">
        <v>146.91499999999999</v>
      </c>
    </row>
    <row r="648" spans="1:4">
      <c r="A648" s="709"/>
      <c r="B648" s="700">
        <v>40791</v>
      </c>
      <c r="C648" s="699">
        <v>-0.348923516095968</v>
      </c>
      <c r="D648" s="84">
        <v>147.06</v>
      </c>
    </row>
    <row r="649" spans="1:4">
      <c r="B649" s="700">
        <v>40792</v>
      </c>
      <c r="C649" s="699">
        <v>-0.15273453412864921</v>
      </c>
      <c r="D649" s="84">
        <v>147.09</v>
      </c>
    </row>
    <row r="650" spans="1:4">
      <c r="A650" s="709"/>
      <c r="B650" s="700">
        <v>40793</v>
      </c>
      <c r="C650" s="699">
        <v>0.14873222977642786</v>
      </c>
      <c r="D650" s="84">
        <v>147.09</v>
      </c>
    </row>
    <row r="651" spans="1:4">
      <c r="A651" s="709"/>
      <c r="B651" s="700">
        <v>40794</v>
      </c>
      <c r="C651" s="699">
        <v>0.18289681029335869</v>
      </c>
      <c r="D651" s="84">
        <v>146.99</v>
      </c>
    </row>
    <row r="652" spans="1:4">
      <c r="A652" s="709"/>
      <c r="B652" s="700">
        <v>40795</v>
      </c>
      <c r="C652" s="699">
        <v>0.44139695008096091</v>
      </c>
      <c r="D652" s="84">
        <v>147.065</v>
      </c>
    </row>
    <row r="653" spans="1:4">
      <c r="A653" s="709"/>
      <c r="B653" s="700">
        <v>40798</v>
      </c>
      <c r="C653" s="699">
        <v>-1.2230730129947618</v>
      </c>
      <c r="D653" s="84">
        <v>147.155</v>
      </c>
    </row>
    <row r="654" spans="1:4">
      <c r="A654" s="709"/>
      <c r="B654" s="700">
        <v>40799</v>
      </c>
      <c r="C654" s="699">
        <v>4.4266081784667663E-2</v>
      </c>
      <c r="D654" s="84">
        <v>147.17500000000001</v>
      </c>
    </row>
    <row r="655" spans="1:4">
      <c r="A655" s="709"/>
      <c r="B655" s="700">
        <v>40800</v>
      </c>
      <c r="C655" s="699">
        <v>-0.87214316535427283</v>
      </c>
      <c r="D655" s="84">
        <v>147.11500000000001</v>
      </c>
    </row>
    <row r="656" spans="1:4">
      <c r="A656" s="709"/>
      <c r="B656" s="700">
        <v>40801</v>
      </c>
      <c r="C656" s="699">
        <v>5.6071122154452854E-2</v>
      </c>
      <c r="D656" s="84">
        <v>146.97999999999999</v>
      </c>
    </row>
    <row r="657" spans="1:4">
      <c r="A657" s="709"/>
      <c r="B657" s="700">
        <v>40802</v>
      </c>
      <c r="C657" s="699">
        <v>6.9114597511054629E-2</v>
      </c>
      <c r="D657" s="84">
        <v>147.01499999999999</v>
      </c>
    </row>
    <row r="658" spans="1:4">
      <c r="A658" s="709"/>
      <c r="B658" s="700">
        <v>40805</v>
      </c>
      <c r="C658" s="699">
        <v>-3.9010073470556808E-2</v>
      </c>
      <c r="D658" s="84">
        <v>146.97</v>
      </c>
    </row>
    <row r="659" spans="1:4">
      <c r="A659" s="709"/>
      <c r="B659" s="700">
        <v>40806</v>
      </c>
      <c r="C659" s="699">
        <v>-0.24894331609596815</v>
      </c>
      <c r="D659" s="84">
        <v>147.07499999999999</v>
      </c>
    </row>
    <row r="660" spans="1:4">
      <c r="A660" s="709"/>
      <c r="B660" s="700">
        <v>40807</v>
      </c>
      <c r="C660" s="699">
        <v>-5.0422985340371138E-2</v>
      </c>
      <c r="D660" s="84">
        <v>147.095</v>
      </c>
    </row>
    <row r="661" spans="1:4">
      <c r="A661" s="709"/>
      <c r="B661" s="700">
        <v>40808</v>
      </c>
      <c r="C661" s="699">
        <v>-1.1903941937503888</v>
      </c>
      <c r="D661" s="84">
        <v>147.13499999999999</v>
      </c>
    </row>
    <row r="662" spans="1:4">
      <c r="A662" s="709"/>
      <c r="B662" s="700">
        <v>40809</v>
      </c>
      <c r="C662" s="699">
        <v>-0.87589854808753398</v>
      </c>
      <c r="D662" s="84">
        <v>147.24</v>
      </c>
    </row>
    <row r="663" spans="1:4">
      <c r="A663" s="709"/>
      <c r="B663" s="700">
        <v>40812</v>
      </c>
      <c r="C663" s="699">
        <v>-0.40258102404894458</v>
      </c>
      <c r="D663" s="84">
        <v>147.375</v>
      </c>
    </row>
    <row r="664" spans="1:4">
      <c r="A664" s="709"/>
      <c r="B664" s="700">
        <v>40813</v>
      </c>
      <c r="C664" s="699">
        <v>-0.1832734392507851</v>
      </c>
      <c r="D664" s="84">
        <v>147.69499999999999</v>
      </c>
    </row>
    <row r="665" spans="1:4">
      <c r="A665" s="709"/>
      <c r="B665" s="700">
        <v>40814</v>
      </c>
      <c r="C665" s="699">
        <v>-5.9066692972418511E-2</v>
      </c>
      <c r="D665" s="84">
        <v>147.72</v>
      </c>
    </row>
    <row r="666" spans="1:4">
      <c r="A666" s="709"/>
      <c r="B666" s="700">
        <v>40815</v>
      </c>
      <c r="C666" s="699">
        <v>-0.83866561664653694</v>
      </c>
      <c r="D666" s="84">
        <v>147.88499999999999</v>
      </c>
    </row>
    <row r="667" spans="1:4">
      <c r="A667" s="709"/>
      <c r="B667" s="700">
        <v>40816</v>
      </c>
      <c r="C667" s="699">
        <v>-1.6808701419800194</v>
      </c>
      <c r="D667" s="84">
        <v>148.04</v>
      </c>
    </row>
    <row r="668" spans="1:4">
      <c r="A668" s="709"/>
    </row>
  </sheetData>
  <phoneticPr fontId="40" type="noConversion"/>
  <hyperlinks>
    <hyperlink ref="H22" location="Мазмұны!B39" display="мазмұнға"/>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tabColor indexed="9"/>
  </sheetPr>
  <dimension ref="A1:X682"/>
  <sheetViews>
    <sheetView workbookViewId="0">
      <selection activeCell="G23" sqref="G23"/>
    </sheetView>
  </sheetViews>
  <sheetFormatPr defaultRowHeight="12.75"/>
  <cols>
    <col min="1" max="1" width="9.140625" style="191"/>
    <col min="2" max="2" width="10.140625" style="191" bestFit="1" customWidth="1"/>
    <col min="3" max="3" width="14.28515625" style="191" customWidth="1"/>
    <col min="4" max="4" width="16" style="191" customWidth="1"/>
    <col min="5" max="5" width="13.85546875" style="191" customWidth="1"/>
    <col min="6" max="24" width="9.140625" style="191"/>
    <col min="25" max="16384" width="9.140625" style="26"/>
  </cols>
  <sheetData>
    <row r="1" spans="1:24" customFormat="1">
      <c r="A1" s="711"/>
      <c r="B1" s="711"/>
      <c r="C1" s="711"/>
      <c r="D1" s="711"/>
      <c r="E1" s="711"/>
      <c r="F1" s="711"/>
      <c r="G1" s="711"/>
      <c r="H1" s="711"/>
      <c r="I1" s="711"/>
      <c r="J1" s="711"/>
      <c r="K1" s="711"/>
      <c r="L1" s="711"/>
      <c r="M1" s="711"/>
      <c r="N1" s="711"/>
      <c r="O1" s="711"/>
      <c r="P1" s="711"/>
      <c r="Q1" s="711"/>
      <c r="R1" s="711"/>
      <c r="S1" s="711"/>
      <c r="T1" s="711"/>
      <c r="U1" s="711"/>
      <c r="V1" s="711"/>
      <c r="W1" s="711"/>
      <c r="X1" s="711"/>
    </row>
    <row r="2" spans="1:24">
      <c r="A2" s="191" t="s">
        <v>161</v>
      </c>
      <c r="B2" s="161" t="s">
        <v>76</v>
      </c>
      <c r="G2" s="161" t="s">
        <v>76</v>
      </c>
    </row>
    <row r="3" spans="1:24" ht="13.5" thickBot="1">
      <c r="B3" s="161"/>
      <c r="G3" s="161"/>
    </row>
    <row r="4" spans="1:24" ht="64.5" thickBot="1">
      <c r="B4" s="715" t="s">
        <v>625</v>
      </c>
      <c r="C4" s="715" t="s">
        <v>623</v>
      </c>
      <c r="D4" s="715" t="s">
        <v>626</v>
      </c>
      <c r="E4" s="707" t="s">
        <v>627</v>
      </c>
    </row>
    <row r="5" spans="1:24">
      <c r="A5" s="190"/>
      <c r="B5" s="714">
        <v>39818</v>
      </c>
      <c r="C5" s="712">
        <v>120.925</v>
      </c>
      <c r="D5" s="289">
        <v>9.999632388981472E-2</v>
      </c>
      <c r="E5" s="289">
        <v>-2.2540682286050388E-2</v>
      </c>
    </row>
    <row r="6" spans="1:24">
      <c r="A6" s="190"/>
      <c r="B6" s="714">
        <v>39819</v>
      </c>
      <c r="C6" s="712">
        <v>120.95</v>
      </c>
      <c r="D6" s="289">
        <v>0.10688055662930035</v>
      </c>
      <c r="E6" s="289">
        <v>-4.7738693467336682E-2</v>
      </c>
    </row>
    <row r="7" spans="1:24">
      <c r="A7" s="190"/>
      <c r="B7" s="714">
        <v>39821</v>
      </c>
      <c r="C7" s="712">
        <v>121</v>
      </c>
      <c r="D7" s="289">
        <v>2.0394322067898287E-2</v>
      </c>
      <c r="E7" s="289">
        <v>-8.2628049595934502E-3</v>
      </c>
    </row>
    <row r="8" spans="1:24">
      <c r="A8" s="190"/>
      <c r="B8" s="714">
        <v>39822</v>
      </c>
      <c r="C8" s="712">
        <v>120.995</v>
      </c>
      <c r="D8" s="289">
        <v>0.17183226982680036</v>
      </c>
      <c r="E8" s="289">
        <v>-1.8770199718239827E-2</v>
      </c>
    </row>
    <row r="9" spans="1:24">
      <c r="A9" s="190"/>
      <c r="B9" s="714">
        <v>39825</v>
      </c>
      <c r="C9" s="712">
        <v>121.08</v>
      </c>
      <c r="D9" s="289">
        <v>0.10130557950486513</v>
      </c>
      <c r="E9" s="289">
        <v>2.7712772508929669E-3</v>
      </c>
    </row>
    <row r="10" spans="1:24">
      <c r="A10" s="190"/>
      <c r="B10" s="714">
        <v>39826</v>
      </c>
      <c r="C10" s="712">
        <v>121.14</v>
      </c>
      <c r="D10" s="289">
        <v>0.27410534997131381</v>
      </c>
      <c r="E10" s="289">
        <v>-2.0618187033849685E-4</v>
      </c>
    </row>
    <row r="11" spans="1:24">
      <c r="A11" s="190"/>
      <c r="B11" s="714">
        <v>39827</v>
      </c>
      <c r="C11" s="712">
        <v>121.265</v>
      </c>
      <c r="D11" s="289">
        <v>8.4632290473903887E-2</v>
      </c>
      <c r="E11" s="289">
        <v>-4.2800945591548775E-2</v>
      </c>
    </row>
    <row r="12" spans="1:24">
      <c r="A12" s="190"/>
      <c r="B12" s="714">
        <v>39828</v>
      </c>
      <c r="C12" s="712">
        <v>121.395</v>
      </c>
      <c r="D12" s="289">
        <v>9.4170654800966758E-2</v>
      </c>
      <c r="E12" s="289">
        <v>-2.5873521455895769E-2</v>
      </c>
    </row>
    <row r="13" spans="1:24">
      <c r="A13" s="190"/>
      <c r="B13" s="714">
        <v>39829</v>
      </c>
      <c r="C13" s="712">
        <v>121.30500000000001</v>
      </c>
      <c r="D13" s="289">
        <v>-7.6135858384138305E-2</v>
      </c>
      <c r="E13" s="289">
        <v>-0.2215799905046836</v>
      </c>
    </row>
    <row r="14" spans="1:24">
      <c r="A14" s="190"/>
      <c r="B14" s="714">
        <v>39832</v>
      </c>
      <c r="C14" s="712">
        <v>121.285</v>
      </c>
      <c r="D14" s="289">
        <v>0.28629441624365481</v>
      </c>
      <c r="E14" s="289">
        <v>-7.4492385786802034E-2</v>
      </c>
    </row>
    <row r="15" spans="1:24">
      <c r="A15" s="190"/>
      <c r="B15" s="714">
        <v>39833</v>
      </c>
      <c r="C15" s="712">
        <v>121.33</v>
      </c>
      <c r="D15" s="289">
        <v>-3.4124501334557876E-2</v>
      </c>
      <c r="E15" s="289">
        <v>-0.13084407198002468</v>
      </c>
    </row>
    <row r="16" spans="1:24">
      <c r="A16" s="190"/>
      <c r="B16" s="714">
        <v>39834</v>
      </c>
      <c r="C16" s="712">
        <v>121.31</v>
      </c>
      <c r="D16" s="289">
        <v>0.26999480654375485</v>
      </c>
      <c r="E16" s="289">
        <v>1.0321994287198131E-2</v>
      </c>
    </row>
    <row r="17" spans="1:7">
      <c r="A17" s="190"/>
      <c r="B17" s="714">
        <v>39835</v>
      </c>
      <c r="C17" s="712">
        <v>121.375</v>
      </c>
      <c r="D17" s="289">
        <v>0.2293302900564235</v>
      </c>
      <c r="E17" s="289">
        <v>-5.4204825767671327E-2</v>
      </c>
    </row>
    <row r="18" spans="1:7">
      <c r="A18" s="190"/>
      <c r="B18" s="714">
        <v>39836</v>
      </c>
      <c r="C18" s="712">
        <v>121.575</v>
      </c>
      <c r="D18" s="289">
        <v>0.29071179180900242</v>
      </c>
      <c r="E18" s="289">
        <v>-7.1563770181511058E-3</v>
      </c>
    </row>
    <row r="19" spans="1:7">
      <c r="A19" s="190"/>
      <c r="B19" s="714">
        <v>39839</v>
      </c>
      <c r="C19" s="712">
        <v>121.69</v>
      </c>
      <c r="D19" s="289">
        <v>0.18942359194099956</v>
      </c>
      <c r="E19" s="289">
        <v>-1.6583577108483374E-2</v>
      </c>
    </row>
    <row r="20" spans="1:7">
      <c r="A20" s="190"/>
      <c r="B20" s="714">
        <v>39840</v>
      </c>
      <c r="C20" s="712">
        <v>121.715</v>
      </c>
      <c r="D20" s="289">
        <v>0.1381317556430765</v>
      </c>
      <c r="E20" s="289">
        <v>-3.5367906032583239E-2</v>
      </c>
    </row>
    <row r="21" spans="1:7">
      <c r="A21" s="190"/>
      <c r="B21" s="714">
        <v>39841</v>
      </c>
      <c r="C21" s="712">
        <v>121.705</v>
      </c>
      <c r="D21" s="289">
        <v>0.22288415463316713</v>
      </c>
      <c r="E21" s="289">
        <v>4.8047659133588036E-2</v>
      </c>
      <c r="G21" s="192" t="s">
        <v>624</v>
      </c>
    </row>
    <row r="22" spans="1:7">
      <c r="A22" s="190"/>
      <c r="B22" s="714">
        <v>39842</v>
      </c>
      <c r="C22" s="712">
        <v>121.45</v>
      </c>
      <c r="D22" s="289">
        <v>-1.4536256323777403E-2</v>
      </c>
      <c r="E22" s="289">
        <v>-1.4536256323777403E-2</v>
      </c>
      <c r="G22" s="698"/>
    </row>
    <row r="23" spans="1:7">
      <c r="A23" s="190"/>
      <c r="B23" s="714">
        <v>39843</v>
      </c>
      <c r="C23" s="712">
        <v>121.55</v>
      </c>
      <c r="D23" s="289">
        <v>-2.5907770999280709E-3</v>
      </c>
      <c r="E23" s="289">
        <v>-2.5907770999280709E-3</v>
      </c>
      <c r="G23" s="211" t="s">
        <v>40</v>
      </c>
    </row>
    <row r="24" spans="1:7">
      <c r="A24" s="190"/>
      <c r="B24" s="714">
        <v>39846</v>
      </c>
      <c r="C24" s="712">
        <v>121.94499999999999</v>
      </c>
      <c r="D24" s="289">
        <v>0.27503299500361372</v>
      </c>
      <c r="E24" s="289">
        <v>-0.10283835590610564</v>
      </c>
    </row>
    <row r="25" spans="1:7">
      <c r="A25" s="190"/>
      <c r="B25" s="714">
        <v>39847</v>
      </c>
      <c r="C25" s="712">
        <v>122.855</v>
      </c>
      <c r="D25" s="289">
        <v>0.36842725396784959</v>
      </c>
      <c r="E25" s="289">
        <v>3.787927037423891E-2</v>
      </c>
    </row>
    <row r="26" spans="1:7">
      <c r="A26" s="190"/>
      <c r="B26" s="714">
        <v>39848</v>
      </c>
      <c r="C26" s="712">
        <v>147.01</v>
      </c>
      <c r="D26" s="289">
        <v>1.4355987930320422E-2</v>
      </c>
      <c r="E26" s="289">
        <v>8.3494628654501191E-2</v>
      </c>
    </row>
    <row r="27" spans="1:7">
      <c r="A27" s="190"/>
      <c r="B27" s="714">
        <v>39849</v>
      </c>
      <c r="C27" s="712">
        <v>149.99</v>
      </c>
      <c r="D27" s="289">
        <v>0.31367239101717304</v>
      </c>
      <c r="E27" s="289">
        <v>1.915455746367239E-3</v>
      </c>
    </row>
    <row r="28" spans="1:7">
      <c r="A28" s="190"/>
      <c r="B28" s="714">
        <v>39850</v>
      </c>
      <c r="C28" s="712">
        <v>149.16999999999999</v>
      </c>
      <c r="D28" s="289">
        <v>2.4448118253427988E-2</v>
      </c>
      <c r="E28" s="289">
        <v>2.4448118253427988E-2</v>
      </c>
    </row>
    <row r="29" spans="1:7">
      <c r="A29" s="190"/>
      <c r="B29" s="714">
        <v>39853</v>
      </c>
      <c r="C29" s="712">
        <v>148.53</v>
      </c>
      <c r="D29" s="289">
        <v>-8.3531024302809842E-2</v>
      </c>
      <c r="E29" s="289">
        <v>0.14157309294111445</v>
      </c>
    </row>
    <row r="30" spans="1:7">
      <c r="A30" s="190"/>
      <c r="B30" s="714">
        <v>39854</v>
      </c>
      <c r="C30" s="712">
        <v>148.26499999999999</v>
      </c>
      <c r="D30" s="289">
        <v>-0.11350068531397532</v>
      </c>
      <c r="E30" s="289">
        <v>3.6659221280268037E-2</v>
      </c>
    </row>
    <row r="31" spans="1:7">
      <c r="A31" s="190"/>
      <c r="B31" s="714">
        <v>39855</v>
      </c>
      <c r="C31" s="712">
        <v>148.11000000000001</v>
      </c>
      <c r="D31" s="289">
        <v>-2.061363537733802E-3</v>
      </c>
      <c r="E31" s="289">
        <v>3.8080979039187605E-2</v>
      </c>
    </row>
    <row r="32" spans="1:7">
      <c r="A32" s="190"/>
      <c r="B32" s="714">
        <v>39856</v>
      </c>
      <c r="C32" s="712">
        <v>148.44999999999999</v>
      </c>
      <c r="D32" s="289">
        <v>0.13364397622906538</v>
      </c>
      <c r="E32" s="289">
        <v>-1.4181523500810373E-3</v>
      </c>
    </row>
    <row r="33" spans="1:5">
      <c r="A33" s="190"/>
      <c r="B33" s="714">
        <v>39857</v>
      </c>
      <c r="C33" s="712">
        <v>148.9</v>
      </c>
      <c r="D33" s="289">
        <v>0.23030411632193323</v>
      </c>
      <c r="E33" s="289">
        <v>-2.2598812205611305E-2</v>
      </c>
    </row>
    <row r="34" spans="1:5">
      <c r="A34" s="190"/>
      <c r="B34" s="714">
        <v>39860</v>
      </c>
      <c r="C34" s="712">
        <v>149.14500000000001</v>
      </c>
      <c r="D34" s="289">
        <v>0.30465587044534415</v>
      </c>
      <c r="E34" s="289">
        <v>-3.6943319838056682E-2</v>
      </c>
    </row>
    <row r="35" spans="1:5">
      <c r="A35" s="190"/>
      <c r="B35" s="714">
        <v>39861</v>
      </c>
      <c r="C35" s="712">
        <v>149.28</v>
      </c>
      <c r="D35" s="289">
        <v>-5.9149722735674676E-2</v>
      </c>
      <c r="E35" s="289">
        <v>-5.7016920233186406E-2</v>
      </c>
    </row>
    <row r="36" spans="1:5">
      <c r="A36" s="190"/>
      <c r="B36" s="714">
        <v>39862</v>
      </c>
      <c r="C36" s="712">
        <v>149.4</v>
      </c>
      <c r="D36" s="289">
        <v>-5.0085266030013641E-2</v>
      </c>
      <c r="E36" s="289">
        <v>-0.10124488403819919</v>
      </c>
    </row>
    <row r="37" spans="1:5">
      <c r="A37" s="190"/>
      <c r="B37" s="714">
        <v>39863</v>
      </c>
      <c r="C37" s="712">
        <v>148.96</v>
      </c>
      <c r="D37" s="289">
        <v>-0.21543183742591024</v>
      </c>
      <c r="E37" s="289">
        <v>1.5304826418289586E-2</v>
      </c>
    </row>
    <row r="38" spans="1:5">
      <c r="A38" s="190"/>
      <c r="B38" s="714">
        <v>39864</v>
      </c>
      <c r="C38" s="712">
        <v>149.595</v>
      </c>
      <c r="D38" s="289">
        <v>8.5733882030178329E-3</v>
      </c>
      <c r="E38" s="289">
        <v>-0.11239711934156378</v>
      </c>
    </row>
    <row r="39" spans="1:5">
      <c r="A39" s="190"/>
      <c r="B39" s="714">
        <v>39867</v>
      </c>
      <c r="C39" s="712">
        <v>150.07</v>
      </c>
      <c r="D39" s="289">
        <v>0.13119243216330595</v>
      </c>
      <c r="E39" s="289">
        <v>3.2237988548668162E-2</v>
      </c>
    </row>
    <row r="40" spans="1:5">
      <c r="A40" s="190"/>
      <c r="B40" s="714">
        <v>39868</v>
      </c>
      <c r="C40" s="712">
        <v>150.11500000000001</v>
      </c>
      <c r="D40" s="289">
        <v>3.3812788381426859E-2</v>
      </c>
      <c r="E40" s="289">
        <v>-4.9080351365410724E-2</v>
      </c>
    </row>
    <row r="41" spans="1:5">
      <c r="A41" s="190"/>
      <c r="B41" s="714">
        <v>39869</v>
      </c>
      <c r="C41" s="712">
        <v>150.09</v>
      </c>
      <c r="D41" s="289">
        <v>0.21342180962343096</v>
      </c>
      <c r="E41" s="289">
        <v>-4.1546809623430964E-2</v>
      </c>
    </row>
    <row r="42" spans="1:5">
      <c r="A42" s="190"/>
      <c r="B42" s="714">
        <v>39870</v>
      </c>
      <c r="C42" s="712">
        <v>150.29499999999999</v>
      </c>
      <c r="D42" s="289">
        <v>0.16710899060682868</v>
      </c>
      <c r="E42" s="289">
        <v>2.2782167884299986E-2</v>
      </c>
    </row>
    <row r="43" spans="1:5">
      <c r="A43" s="190"/>
      <c r="B43" s="714">
        <v>39871</v>
      </c>
      <c r="C43" s="712">
        <v>150.47</v>
      </c>
      <c r="D43" s="289">
        <v>0.13746764528596248</v>
      </c>
      <c r="E43" s="289">
        <v>-1.2870971173279438E-2</v>
      </c>
    </row>
    <row r="44" spans="1:5">
      <c r="A44" s="190"/>
      <c r="B44" s="714">
        <v>39874</v>
      </c>
      <c r="C44" s="712">
        <v>150.61000000000001</v>
      </c>
      <c r="D44" s="289">
        <v>3.9580870637816727E-2</v>
      </c>
      <c r="E44" s="289">
        <v>2.6063884463175205E-2</v>
      </c>
    </row>
    <row r="45" spans="1:5">
      <c r="A45" s="190"/>
      <c r="B45" s="714">
        <v>39875</v>
      </c>
      <c r="C45" s="712">
        <v>150.535</v>
      </c>
      <c r="D45" s="289">
        <v>2.6278409090909092E-2</v>
      </c>
      <c r="E45" s="289">
        <v>2.6278409090909092E-2</v>
      </c>
    </row>
    <row r="46" spans="1:5">
      <c r="A46" s="190"/>
      <c r="B46" s="714">
        <v>39876</v>
      </c>
      <c r="C46" s="712">
        <v>150.44499999999999</v>
      </c>
      <c r="D46" s="289">
        <v>8.9031339031339033E-3</v>
      </c>
      <c r="E46" s="289">
        <v>8.9031339031339033E-3</v>
      </c>
    </row>
    <row r="47" spans="1:5">
      <c r="A47" s="190"/>
      <c r="B47" s="714">
        <v>39877</v>
      </c>
      <c r="C47" s="712">
        <v>150.33500000000001</v>
      </c>
      <c r="D47" s="289">
        <v>8.1823984680443634E-2</v>
      </c>
      <c r="E47" s="289">
        <v>8.1823984680443634E-2</v>
      </c>
    </row>
    <row r="48" spans="1:5">
      <c r="A48" s="190"/>
      <c r="B48" s="714">
        <v>39878</v>
      </c>
      <c r="C48" s="712">
        <v>150.52000000000001</v>
      </c>
      <c r="D48" s="289">
        <v>0.10552821774565585</v>
      </c>
      <c r="E48" s="289">
        <v>-1.6723050899584806E-2</v>
      </c>
    </row>
    <row r="49" spans="1:5">
      <c r="A49" s="190"/>
      <c r="B49" s="714">
        <v>39882</v>
      </c>
      <c r="C49" s="712">
        <v>150.53</v>
      </c>
      <c r="D49" s="289">
        <v>8.6179096189988036E-2</v>
      </c>
      <c r="E49" s="289">
        <v>8.6179096189988036E-2</v>
      </c>
    </row>
    <row r="50" spans="1:5">
      <c r="A50" s="190"/>
      <c r="B50" s="714">
        <v>39883</v>
      </c>
      <c r="C50" s="712">
        <v>150.495</v>
      </c>
      <c r="D50" s="289">
        <v>4.7542837525369308E-2</v>
      </c>
      <c r="E50" s="289">
        <v>4.7542837525369308E-2</v>
      </c>
    </row>
    <row r="51" spans="1:5">
      <c r="A51" s="190"/>
      <c r="B51" s="714">
        <v>39884</v>
      </c>
      <c r="C51" s="712">
        <v>150.465</v>
      </c>
      <c r="D51" s="289">
        <v>1.9555660012166121E-2</v>
      </c>
      <c r="E51" s="289">
        <v>4.7205939279986731E-2</v>
      </c>
    </row>
    <row r="52" spans="1:5">
      <c r="A52" s="190"/>
      <c r="B52" s="714">
        <v>39885</v>
      </c>
      <c r="C52" s="712">
        <v>150.24</v>
      </c>
      <c r="D52" s="289">
        <v>-7.7698327796858289E-3</v>
      </c>
      <c r="E52" s="289">
        <v>0.14987894825741793</v>
      </c>
    </row>
    <row r="53" spans="1:5">
      <c r="A53" s="190"/>
      <c r="B53" s="714">
        <v>39888</v>
      </c>
      <c r="C53" s="712">
        <v>150.30500000000001</v>
      </c>
      <c r="D53" s="289">
        <v>2.7978650137741048E-2</v>
      </c>
      <c r="E53" s="289">
        <v>2.7978650137741048E-2</v>
      </c>
    </row>
    <row r="54" spans="1:5">
      <c r="A54" s="190"/>
      <c r="B54" s="714">
        <v>39889</v>
      </c>
      <c r="C54" s="712">
        <v>150.39500000000001</v>
      </c>
      <c r="D54" s="289">
        <v>-8.8840978365920757E-3</v>
      </c>
      <c r="E54" s="289">
        <v>1.1560478774812281E-2</v>
      </c>
    </row>
    <row r="55" spans="1:5">
      <c r="A55" s="190"/>
      <c r="B55" s="714">
        <v>39890</v>
      </c>
      <c r="C55" s="712">
        <v>150.51</v>
      </c>
      <c r="D55" s="289">
        <v>1.9226800577835868E-2</v>
      </c>
      <c r="E55" s="289">
        <v>1.9226800577835868E-2</v>
      </c>
    </row>
    <row r="56" spans="1:5">
      <c r="A56" s="190"/>
      <c r="B56" s="714">
        <v>39891</v>
      </c>
      <c r="C56" s="712">
        <v>150.94999999999999</v>
      </c>
      <c r="D56" s="289">
        <v>0.11061897907208504</v>
      </c>
      <c r="E56" s="289">
        <v>3.8644668364522204E-2</v>
      </c>
    </row>
    <row r="57" spans="1:5">
      <c r="A57" s="190"/>
      <c r="B57" s="714">
        <v>39892</v>
      </c>
      <c r="C57" s="712">
        <v>151.17500000000001</v>
      </c>
      <c r="D57" s="289">
        <v>0.18047859953424877</v>
      </c>
      <c r="E57" s="289">
        <v>9.8731229422629088E-2</v>
      </c>
    </row>
    <row r="58" spans="1:5">
      <c r="A58" s="190"/>
      <c r="B58" s="714">
        <v>39896</v>
      </c>
      <c r="C58" s="712">
        <v>151.36000000000001</v>
      </c>
      <c r="D58" s="289">
        <v>9.6786110084964905E-2</v>
      </c>
      <c r="E58" s="289">
        <v>5.4765422977465832E-2</v>
      </c>
    </row>
    <row r="59" spans="1:5">
      <c r="A59" s="190"/>
      <c r="B59" s="714">
        <v>39897</v>
      </c>
      <c r="C59" s="712">
        <v>151.37</v>
      </c>
      <c r="D59" s="289">
        <v>0.11497802589381162</v>
      </c>
      <c r="E59" s="289">
        <v>9.9536762085758401E-2</v>
      </c>
    </row>
    <row r="60" spans="1:5">
      <c r="A60" s="190"/>
      <c r="B60" s="714">
        <v>39898</v>
      </c>
      <c r="C60" s="712">
        <v>151.35</v>
      </c>
      <c r="D60" s="289">
        <v>1.1350059737156512E-2</v>
      </c>
      <c r="E60" s="289">
        <v>1.1350059737156512E-2</v>
      </c>
    </row>
    <row r="61" spans="1:5">
      <c r="A61" s="190"/>
      <c r="B61" s="714">
        <v>39899</v>
      </c>
      <c r="C61" s="712">
        <v>151.41999999999999</v>
      </c>
      <c r="D61" s="289">
        <v>0.12308682591903876</v>
      </c>
      <c r="E61" s="289">
        <v>-2.7392361607781433E-2</v>
      </c>
    </row>
    <row r="62" spans="1:5">
      <c r="A62" s="190"/>
      <c r="B62" s="714">
        <v>39902</v>
      </c>
      <c r="C62" s="712">
        <v>151.4</v>
      </c>
      <c r="D62" s="289">
        <v>-2.4849899933288858E-2</v>
      </c>
      <c r="E62" s="289">
        <v>-2.4849899933288858E-2</v>
      </c>
    </row>
    <row r="63" spans="1:5">
      <c r="A63" s="190"/>
      <c r="B63" s="714">
        <v>39903</v>
      </c>
      <c r="C63" s="712">
        <v>150.97999999999999</v>
      </c>
      <c r="D63" s="289">
        <v>-3.7312910407011748E-2</v>
      </c>
      <c r="E63" s="289">
        <v>1.4491130308164037E-2</v>
      </c>
    </row>
    <row r="64" spans="1:5">
      <c r="A64" s="190"/>
      <c r="B64" s="714">
        <v>39904</v>
      </c>
      <c r="C64" s="712">
        <v>151.01499999999999</v>
      </c>
      <c r="D64" s="289">
        <v>0.14104964947661577</v>
      </c>
      <c r="E64" s="289">
        <v>2.1007394602900221E-2</v>
      </c>
    </row>
    <row r="65" spans="1:5">
      <c r="A65" s="190"/>
      <c r="B65" s="714">
        <v>39905</v>
      </c>
      <c r="C65" s="712">
        <v>150.97499999999999</v>
      </c>
      <c r="D65" s="289">
        <v>2.5717111770524232E-2</v>
      </c>
      <c r="E65" s="289">
        <v>-5.9347181008902079E-3</v>
      </c>
    </row>
    <row r="66" spans="1:5">
      <c r="A66" s="190"/>
      <c r="B66" s="714">
        <v>39906</v>
      </c>
      <c r="C66" s="712">
        <v>150.99</v>
      </c>
      <c r="D66" s="289">
        <v>8.485596526415552E-4</v>
      </c>
      <c r="E66" s="289">
        <v>8.485596526415552E-4</v>
      </c>
    </row>
    <row r="67" spans="1:5">
      <c r="A67" s="190"/>
      <c r="B67" s="714">
        <v>39909</v>
      </c>
      <c r="C67" s="712">
        <v>151.11000000000001</v>
      </c>
      <c r="D67" s="289">
        <v>0.10129933607592359</v>
      </c>
      <c r="E67" s="289">
        <v>4.325689381287931E-2</v>
      </c>
    </row>
    <row r="68" spans="1:5">
      <c r="A68" s="190"/>
      <c r="B68" s="714">
        <v>39910</v>
      </c>
      <c r="C68" s="712">
        <v>151.04</v>
      </c>
      <c r="D68" s="289">
        <v>1.9890038809831825E-2</v>
      </c>
      <c r="E68" s="289">
        <v>-8.4896507115135838E-3</v>
      </c>
    </row>
    <row r="69" spans="1:5">
      <c r="A69" s="190"/>
      <c r="B69" s="714">
        <v>39911</v>
      </c>
      <c r="C69" s="712">
        <v>150.96</v>
      </c>
      <c r="D69" s="289">
        <v>-6.7806889859291605E-2</v>
      </c>
      <c r="E69" s="289">
        <v>-6.7806889859291605E-2</v>
      </c>
    </row>
    <row r="70" spans="1:5">
      <c r="A70" s="190"/>
      <c r="B70" s="714">
        <v>39912</v>
      </c>
      <c r="C70" s="712">
        <v>150.75</v>
      </c>
      <c r="D70" s="289">
        <v>-3.8572574178027265E-2</v>
      </c>
      <c r="E70" s="289">
        <v>-2.2534081796311146E-2</v>
      </c>
    </row>
    <row r="71" spans="1:5">
      <c r="A71" s="190"/>
      <c r="B71" s="714">
        <v>39913</v>
      </c>
      <c r="C71" s="712">
        <v>150.87</v>
      </c>
      <c r="D71" s="289">
        <v>-2.5430586059415096E-3</v>
      </c>
      <c r="E71" s="289">
        <v>-2.7048896081377876E-2</v>
      </c>
    </row>
    <row r="72" spans="1:5">
      <c r="A72" s="190"/>
      <c r="B72" s="714">
        <v>39916</v>
      </c>
      <c r="C72" s="712">
        <v>150.77000000000001</v>
      </c>
      <c r="D72" s="289">
        <v>-0.15032964777712218</v>
      </c>
      <c r="E72" s="289">
        <v>-0.13750288602139504</v>
      </c>
    </row>
    <row r="73" spans="1:5">
      <c r="A73" s="190"/>
      <c r="B73" s="714">
        <v>39917</v>
      </c>
      <c r="C73" s="712">
        <v>150.595</v>
      </c>
      <c r="D73" s="289">
        <v>-0.22867442551238085</v>
      </c>
      <c r="E73" s="289">
        <v>2.2007398806469904E-3</v>
      </c>
    </row>
    <row r="74" spans="1:5">
      <c r="A74" s="190"/>
      <c r="B74" s="714">
        <v>39918</v>
      </c>
      <c r="C74" s="712">
        <v>150.24</v>
      </c>
      <c r="D74" s="289">
        <v>-0.32476743418882364</v>
      </c>
      <c r="E74" s="289">
        <v>-9.7314772052516981E-3</v>
      </c>
    </row>
    <row r="75" spans="1:5">
      <c r="A75" s="190"/>
      <c r="B75" s="714">
        <v>39919</v>
      </c>
      <c r="C75" s="712">
        <v>150.13999999999999</v>
      </c>
      <c r="D75" s="289">
        <v>-8.4710391822827941E-2</v>
      </c>
      <c r="E75" s="289">
        <v>3.0281090289608178E-2</v>
      </c>
    </row>
    <row r="76" spans="1:5">
      <c r="A76" s="190"/>
      <c r="B76" s="714">
        <v>39920</v>
      </c>
      <c r="C76" s="712">
        <v>150.215</v>
      </c>
      <c r="D76" s="289">
        <v>1.5811011904761904E-2</v>
      </c>
      <c r="E76" s="289">
        <v>-4.7991071428571432E-2</v>
      </c>
    </row>
    <row r="77" spans="1:5">
      <c r="A77" s="190"/>
      <c r="B77" s="714">
        <v>39923</v>
      </c>
      <c r="C77" s="712">
        <v>150.36000000000001</v>
      </c>
      <c r="D77" s="289">
        <v>0.17652894904684288</v>
      </c>
      <c r="E77" s="289">
        <v>-1.555524059244561E-2</v>
      </c>
    </row>
    <row r="78" spans="1:5">
      <c r="A78" s="190"/>
      <c r="B78" s="714">
        <v>39924</v>
      </c>
      <c r="C78" s="712">
        <v>150.57499999999999</v>
      </c>
      <c r="D78" s="289">
        <v>0.22671555215059647</v>
      </c>
      <c r="E78" s="289">
        <v>9.7935135529531939E-2</v>
      </c>
    </row>
    <row r="79" spans="1:5">
      <c r="A79" s="190"/>
      <c r="B79" s="714">
        <v>39925</v>
      </c>
      <c r="C79" s="712">
        <v>150.73500000000001</v>
      </c>
      <c r="D79" s="289">
        <v>0.25767147218153907</v>
      </c>
      <c r="E79" s="289">
        <v>0.19238234723227046</v>
      </c>
    </row>
    <row r="80" spans="1:5">
      <c r="A80" s="190"/>
      <c r="B80" s="714">
        <v>39926</v>
      </c>
      <c r="C80" s="712">
        <v>150.54499999999999</v>
      </c>
      <c r="D80" s="289">
        <v>4.0091236073339767E-2</v>
      </c>
      <c r="E80" s="289">
        <v>4.0091236073339767E-2</v>
      </c>
    </row>
    <row r="81" spans="1:5">
      <c r="A81" s="190"/>
      <c r="B81" s="714">
        <v>39927</v>
      </c>
      <c r="C81" s="712">
        <v>150.63499999999999</v>
      </c>
      <c r="D81" s="289">
        <v>0.12780617915092243</v>
      </c>
      <c r="E81" s="289">
        <v>-1.9782173816403646E-2</v>
      </c>
    </row>
    <row r="82" spans="1:5">
      <c r="A82" s="190"/>
      <c r="B82" s="714">
        <v>39930</v>
      </c>
      <c r="C82" s="712">
        <v>150.63999999999999</v>
      </c>
      <c r="D82" s="289">
        <v>5.6353591160220998E-2</v>
      </c>
      <c r="E82" s="289">
        <v>5.6353591160220998E-2</v>
      </c>
    </row>
    <row r="83" spans="1:5">
      <c r="A83" s="190"/>
      <c r="B83" s="714">
        <v>39931</v>
      </c>
      <c r="C83" s="712">
        <v>150.67500000000001</v>
      </c>
      <c r="D83" s="289">
        <v>7.0375620127569094E-2</v>
      </c>
      <c r="E83" s="289">
        <v>4.2026931254429481E-2</v>
      </c>
    </row>
    <row r="84" spans="1:5">
      <c r="A84" s="190"/>
      <c r="B84" s="714">
        <v>39932</v>
      </c>
      <c r="C84" s="712">
        <v>150.70500000000001</v>
      </c>
      <c r="D84" s="289">
        <v>0.20940550133096716</v>
      </c>
      <c r="E84" s="289">
        <v>4.6731736172729958E-2</v>
      </c>
    </row>
    <row r="85" spans="1:5">
      <c r="A85" s="190"/>
      <c r="B85" s="714">
        <v>39933</v>
      </c>
      <c r="C85" s="712">
        <v>150.69999999999999</v>
      </c>
      <c r="D85" s="289">
        <v>5.6099084096586177E-2</v>
      </c>
      <c r="E85" s="289">
        <v>4.9160421870663336E-2</v>
      </c>
    </row>
    <row r="86" spans="1:5">
      <c r="A86" s="190"/>
      <c r="B86" s="714">
        <v>39937</v>
      </c>
      <c r="C86" s="712">
        <v>150.66</v>
      </c>
      <c r="D86" s="289">
        <v>1.6128447682215215E-3</v>
      </c>
      <c r="E86" s="289">
        <v>1.6128447682215215E-3</v>
      </c>
    </row>
    <row r="87" spans="1:5">
      <c r="A87" s="190"/>
      <c r="B87" s="714">
        <v>39938</v>
      </c>
      <c r="C87" s="712">
        <v>150.625</v>
      </c>
      <c r="D87" s="289">
        <v>3.6065341913584611E-2</v>
      </c>
      <c r="E87" s="289">
        <v>3.6065341913584611E-2</v>
      </c>
    </row>
    <row r="88" spans="1:5">
      <c r="A88" s="190"/>
      <c r="B88" s="714">
        <v>39939</v>
      </c>
      <c r="C88" s="712">
        <v>150.58500000000001</v>
      </c>
      <c r="D88" s="289">
        <v>3.7342767295597483E-2</v>
      </c>
      <c r="E88" s="289">
        <v>3.7342767295597483E-2</v>
      </c>
    </row>
    <row r="89" spans="1:5">
      <c r="A89" s="190"/>
      <c r="B89" s="714">
        <v>39940</v>
      </c>
      <c r="C89" s="712">
        <v>150.46</v>
      </c>
      <c r="D89" s="289">
        <v>-9.5812973076554564E-2</v>
      </c>
      <c r="E89" s="289">
        <v>1.6288205423014276E-2</v>
      </c>
    </row>
    <row r="90" spans="1:5">
      <c r="A90" s="190"/>
      <c r="B90" s="714">
        <v>39941</v>
      </c>
      <c r="C90" s="712">
        <v>150.47</v>
      </c>
      <c r="D90" s="289">
        <v>9.1307914541498739E-2</v>
      </c>
      <c r="E90" s="289">
        <v>2.3540321717730142E-2</v>
      </c>
    </row>
    <row r="91" spans="1:5">
      <c r="A91" s="190"/>
      <c r="B91" s="714">
        <v>39945</v>
      </c>
      <c r="C91" s="712">
        <v>150.22</v>
      </c>
      <c r="D91" s="289">
        <v>-2.9410418383228051E-2</v>
      </c>
      <c r="E91" s="289">
        <v>5.6486313283896368E-2</v>
      </c>
    </row>
    <row r="92" spans="1:5">
      <c r="A92" s="190"/>
      <c r="B92" s="714">
        <v>39946</v>
      </c>
      <c r="C92" s="712">
        <v>149.99</v>
      </c>
      <c r="D92" s="289">
        <v>-8.2341688012710357E-2</v>
      </c>
      <c r="E92" s="289">
        <v>-6.5983593268700749E-2</v>
      </c>
    </row>
    <row r="93" spans="1:5">
      <c r="A93" s="190"/>
      <c r="B93" s="714">
        <v>39947</v>
      </c>
      <c r="C93" s="712">
        <v>149.94499999999999</v>
      </c>
      <c r="D93" s="289">
        <v>4.0235800505286794E-2</v>
      </c>
      <c r="E93" s="289">
        <v>4.0235800505286794E-2</v>
      </c>
    </row>
    <row r="94" spans="1:5">
      <c r="A94" s="190"/>
      <c r="B94" s="714">
        <v>39948</v>
      </c>
      <c r="C94" s="712">
        <v>150.19999999999999</v>
      </c>
      <c r="D94" s="289">
        <v>0.28517797552836482</v>
      </c>
      <c r="E94" s="289">
        <v>2.099555061179088E-2</v>
      </c>
    </row>
    <row r="95" spans="1:5">
      <c r="A95" s="190"/>
      <c r="B95" s="714">
        <v>39951</v>
      </c>
      <c r="C95" s="712">
        <v>150.30500000000001</v>
      </c>
      <c r="D95" s="289">
        <v>0.18349971679410931</v>
      </c>
      <c r="E95" s="289">
        <v>1.3558482016425942E-2</v>
      </c>
    </row>
    <row r="96" spans="1:5">
      <c r="A96" s="190"/>
      <c r="B96" s="714">
        <v>39952</v>
      </c>
      <c r="C96" s="712">
        <v>150.43</v>
      </c>
      <c r="D96" s="289">
        <v>0.10091743119266056</v>
      </c>
      <c r="E96" s="289">
        <v>5.9216013344453713E-2</v>
      </c>
    </row>
    <row r="97" spans="1:5">
      <c r="A97" s="190"/>
      <c r="B97" s="714">
        <v>39953</v>
      </c>
      <c r="C97" s="712">
        <v>150.55000000000001</v>
      </c>
      <c r="D97" s="289">
        <v>0.15420988067358091</v>
      </c>
      <c r="E97" s="289">
        <v>-1.9181443069030892E-3</v>
      </c>
    </row>
    <row r="98" spans="1:5">
      <c r="A98" s="190"/>
      <c r="B98" s="714">
        <v>39954</v>
      </c>
      <c r="C98" s="712">
        <v>150.47999999999999</v>
      </c>
      <c r="D98" s="289">
        <v>-0.10835362427420865</v>
      </c>
      <c r="E98" s="289">
        <v>-3.7179247050009363E-2</v>
      </c>
    </row>
    <row r="99" spans="1:5">
      <c r="A99" s="190"/>
      <c r="B99" s="714">
        <v>39955</v>
      </c>
      <c r="C99" s="712">
        <v>150.30000000000001</v>
      </c>
      <c r="D99" s="289">
        <v>-9.0665091154625246E-2</v>
      </c>
      <c r="E99" s="289">
        <v>7.1387575962187713E-2</v>
      </c>
    </row>
    <row r="100" spans="1:5">
      <c r="A100" s="190"/>
      <c r="B100" s="714">
        <v>39958</v>
      </c>
      <c r="C100" s="712">
        <v>150</v>
      </c>
      <c r="D100" s="289">
        <v>-0.52655469813890154</v>
      </c>
      <c r="E100" s="289">
        <v>-0.11802088061733999</v>
      </c>
    </row>
    <row r="101" spans="1:5">
      <c r="A101" s="190"/>
      <c r="B101" s="714">
        <v>39959</v>
      </c>
      <c r="C101" s="712">
        <v>149.95500000000001</v>
      </c>
      <c r="D101" s="289">
        <v>-8.9983931440814138E-2</v>
      </c>
      <c r="E101" s="289">
        <v>-3.642206748794858E-2</v>
      </c>
    </row>
    <row r="102" spans="1:5">
      <c r="A102" s="190"/>
      <c r="B102" s="714">
        <v>39960</v>
      </c>
      <c r="C102" s="712">
        <v>150.19499999999999</v>
      </c>
      <c r="D102" s="289">
        <v>2.2879273868832321E-2</v>
      </c>
      <c r="E102" s="289">
        <v>-5.7837985395482157E-3</v>
      </c>
    </row>
    <row r="103" spans="1:5">
      <c r="A103" s="190"/>
      <c r="B103" s="714">
        <v>39961</v>
      </c>
      <c r="C103" s="712">
        <v>150.41</v>
      </c>
      <c r="D103" s="289">
        <v>4.1401273885350316E-2</v>
      </c>
      <c r="E103" s="289">
        <v>-1.7197452229299363E-2</v>
      </c>
    </row>
    <row r="104" spans="1:5">
      <c r="A104" s="190"/>
      <c r="B104" s="714">
        <v>39962</v>
      </c>
      <c r="C104" s="712">
        <v>150.46</v>
      </c>
      <c r="D104" s="289">
        <v>8.2986605870618416E-2</v>
      </c>
      <c r="E104" s="289">
        <v>8.2986605870618416E-2</v>
      </c>
    </row>
    <row r="105" spans="1:5">
      <c r="A105" s="190"/>
      <c r="B105" s="714">
        <v>39965</v>
      </c>
      <c r="C105" s="712">
        <v>150.22999999999999</v>
      </c>
      <c r="D105" s="289">
        <v>-0.12073775573465592</v>
      </c>
      <c r="E105" s="289">
        <v>1.5654060756354619E-2</v>
      </c>
    </row>
    <row r="106" spans="1:5">
      <c r="A106" s="190"/>
      <c r="B106" s="714">
        <v>39966</v>
      </c>
      <c r="C106" s="712">
        <v>150.345</v>
      </c>
      <c r="D106" s="289">
        <v>-8.9831117499101689E-3</v>
      </c>
      <c r="E106" s="289">
        <v>-6.2881782249371188E-2</v>
      </c>
    </row>
    <row r="107" spans="1:5">
      <c r="A107" s="190"/>
      <c r="B107" s="714">
        <v>39967</v>
      </c>
      <c r="C107" s="712">
        <v>150.25</v>
      </c>
      <c r="D107" s="289">
        <v>4.5426749366646285E-2</v>
      </c>
      <c r="E107" s="289">
        <v>4.5426749366646285E-2</v>
      </c>
    </row>
    <row r="108" spans="1:5">
      <c r="A108" s="190"/>
      <c r="B108" s="714">
        <v>39968</v>
      </c>
      <c r="C108" s="712">
        <v>150.255</v>
      </c>
      <c r="D108" s="289">
        <v>-2.5360911020115371E-2</v>
      </c>
      <c r="E108" s="289">
        <v>-2.5360911020115371E-2</v>
      </c>
    </row>
    <row r="109" spans="1:5">
      <c r="A109" s="190"/>
      <c r="B109" s="714">
        <v>39969</v>
      </c>
      <c r="C109" s="712">
        <v>150.32</v>
      </c>
      <c r="D109" s="289">
        <v>-1.4058106841611996E-2</v>
      </c>
      <c r="E109" s="289">
        <v>-1.4058106841611996E-2</v>
      </c>
    </row>
    <row r="110" spans="1:5">
      <c r="A110" s="190"/>
      <c r="B110" s="714">
        <v>39972</v>
      </c>
      <c r="C110" s="712">
        <v>150.41</v>
      </c>
      <c r="D110" s="289">
        <v>9.1607378958635022E-2</v>
      </c>
      <c r="E110" s="289">
        <v>-2.0147327331108734E-2</v>
      </c>
    </row>
    <row r="111" spans="1:5">
      <c r="A111" s="190"/>
      <c r="B111" s="714">
        <v>39973</v>
      </c>
      <c r="C111" s="712">
        <v>150.31</v>
      </c>
      <c r="D111" s="289">
        <v>-0.16733601070950468</v>
      </c>
      <c r="E111" s="289">
        <v>-7.8090138331102191E-2</v>
      </c>
    </row>
    <row r="112" spans="1:5">
      <c r="A112" s="190"/>
      <c r="B112" s="714">
        <v>39974</v>
      </c>
      <c r="C112" s="712">
        <v>150.35499999999999</v>
      </c>
      <c r="D112" s="289">
        <v>-5.2052052052052052E-2</v>
      </c>
      <c r="E112" s="289">
        <v>-5.2052052052052052E-2</v>
      </c>
    </row>
    <row r="113" spans="1:5">
      <c r="A113" s="190"/>
      <c r="B113" s="714">
        <v>39975</v>
      </c>
      <c r="C113" s="712">
        <v>150.4</v>
      </c>
      <c r="D113" s="289">
        <v>-4.8586143231950249E-4</v>
      </c>
      <c r="E113" s="289">
        <v>-4.8586143231950249E-4</v>
      </c>
    </row>
    <row r="114" spans="1:5">
      <c r="A114" s="190"/>
      <c r="B114" s="714">
        <v>39976</v>
      </c>
      <c r="C114" s="712">
        <v>150.33000000000001</v>
      </c>
      <c r="D114" s="289">
        <v>2.3646638905413443E-2</v>
      </c>
      <c r="E114" s="289">
        <v>2.3646638905413443E-2</v>
      </c>
    </row>
    <row r="115" spans="1:5">
      <c r="A115" s="190"/>
      <c r="B115" s="714">
        <v>39979</v>
      </c>
      <c r="C115" s="712">
        <v>150.18</v>
      </c>
      <c r="D115" s="289">
        <v>-0.35166406656266253</v>
      </c>
      <c r="E115" s="289">
        <v>-0.12740509620384816</v>
      </c>
    </row>
    <row r="116" spans="1:5">
      <c r="A116" s="190"/>
      <c r="B116" s="714">
        <v>39980</v>
      </c>
      <c r="C116" s="712">
        <v>150.26499999999999</v>
      </c>
      <c r="D116" s="289">
        <v>-4.4737522627359708E-2</v>
      </c>
      <c r="E116" s="289">
        <v>-4.4737522627359708E-2</v>
      </c>
    </row>
    <row r="117" spans="1:5">
      <c r="A117" s="190"/>
      <c r="B117" s="714">
        <v>39981</v>
      </c>
      <c r="C117" s="712">
        <v>150.285</v>
      </c>
      <c r="D117" s="289">
        <v>-0.10101351351351351</v>
      </c>
      <c r="E117" s="289">
        <v>-0.10101351351351351</v>
      </c>
    </row>
    <row r="118" spans="1:5">
      <c r="A118" s="190"/>
      <c r="B118" s="714">
        <v>39982</v>
      </c>
      <c r="C118" s="712">
        <v>150.30500000000001</v>
      </c>
      <c r="D118" s="289">
        <v>1.1213027315338613E-2</v>
      </c>
      <c r="E118" s="289">
        <v>1.1213027315338613E-2</v>
      </c>
    </row>
    <row r="119" spans="1:5">
      <c r="A119" s="190"/>
      <c r="B119" s="714">
        <v>39983</v>
      </c>
      <c r="C119" s="712">
        <v>150.30500000000001</v>
      </c>
      <c r="D119" s="289">
        <v>4.3327556325823221E-4</v>
      </c>
      <c r="E119" s="289">
        <v>4.3327556325823221E-4</v>
      </c>
    </row>
    <row r="120" spans="1:5">
      <c r="A120" s="190"/>
      <c r="B120" s="714">
        <v>39986</v>
      </c>
      <c r="C120" s="712">
        <v>150.44499999999999</v>
      </c>
      <c r="D120" s="289">
        <v>8.1629886677872368E-2</v>
      </c>
      <c r="E120" s="289">
        <v>-8.377162066908854E-3</v>
      </c>
    </row>
    <row r="121" spans="1:5">
      <c r="A121" s="190"/>
      <c r="B121" s="714">
        <v>39987</v>
      </c>
      <c r="C121" s="712">
        <v>150.45500000000001</v>
      </c>
      <c r="D121" s="289">
        <v>-3.1223003825743553E-2</v>
      </c>
      <c r="E121" s="289">
        <v>-3.1223003825743553E-2</v>
      </c>
    </row>
    <row r="122" spans="1:5">
      <c r="A122" s="190"/>
      <c r="B122" s="714">
        <v>39988</v>
      </c>
      <c r="C122" s="712">
        <v>150.535</v>
      </c>
      <c r="D122" s="289">
        <v>3.5162577535458893E-2</v>
      </c>
      <c r="E122" s="289">
        <v>-6.3608707676504284E-2</v>
      </c>
    </row>
    <row r="123" spans="1:5">
      <c r="A123" s="190"/>
      <c r="B123" s="714">
        <v>39989</v>
      </c>
      <c r="C123" s="712">
        <v>150.39500000000001</v>
      </c>
      <c r="D123" s="289">
        <v>-7.8717020815935179E-3</v>
      </c>
      <c r="E123" s="289">
        <v>-7.8717020815935179E-3</v>
      </c>
    </row>
    <row r="124" spans="1:5">
      <c r="A124" s="190"/>
      <c r="B124" s="714">
        <v>39990</v>
      </c>
      <c r="C124" s="712">
        <v>150.43</v>
      </c>
      <c r="D124" s="289">
        <v>4.693544227628299E-2</v>
      </c>
      <c r="E124" s="289">
        <v>4.693544227628299E-2</v>
      </c>
    </row>
    <row r="125" spans="1:5">
      <c r="A125" s="190"/>
      <c r="B125" s="714">
        <v>39993</v>
      </c>
      <c r="C125" s="712">
        <v>150.43</v>
      </c>
      <c r="D125" s="289">
        <v>1.9287895040844955E-2</v>
      </c>
      <c r="E125" s="289">
        <v>1.9287895040844955E-2</v>
      </c>
    </row>
    <row r="126" spans="1:5">
      <c r="A126" s="190"/>
      <c r="B126" s="714">
        <v>39994</v>
      </c>
      <c r="C126" s="712">
        <v>150.44999999999999</v>
      </c>
      <c r="D126" s="289">
        <v>-1.3520542394203494E-2</v>
      </c>
      <c r="E126" s="289">
        <v>-1.3520542394203494E-2</v>
      </c>
    </row>
    <row r="127" spans="1:5">
      <c r="A127" s="190"/>
      <c r="B127" s="714">
        <v>39995</v>
      </c>
      <c r="C127" s="712">
        <v>150.38</v>
      </c>
      <c r="D127" s="289">
        <v>-1.8459669127955883E-2</v>
      </c>
      <c r="E127" s="289">
        <v>-1.8459669127955883E-2</v>
      </c>
    </row>
    <row r="128" spans="1:5">
      <c r="A128" s="190"/>
      <c r="B128" s="714">
        <v>39996</v>
      </c>
      <c r="C128" s="712">
        <v>150.31</v>
      </c>
      <c r="D128" s="289">
        <v>-3.4509063169748264E-2</v>
      </c>
      <c r="E128" s="289">
        <v>-3.4509063169748264E-2</v>
      </c>
    </row>
    <row r="129" spans="1:5">
      <c r="A129" s="190"/>
      <c r="B129" s="714">
        <v>39997</v>
      </c>
      <c r="C129" s="712">
        <v>150.33000000000001</v>
      </c>
      <c r="D129" s="289">
        <v>-8.2491292532629087E-2</v>
      </c>
      <c r="E129" s="289">
        <v>-3.84755234049068E-2</v>
      </c>
    </row>
    <row r="130" spans="1:5">
      <c r="A130" s="190"/>
      <c r="B130" s="714">
        <v>40001</v>
      </c>
      <c r="C130" s="712">
        <v>150.5</v>
      </c>
      <c r="D130" s="289">
        <v>9.5629295532646041E-2</v>
      </c>
      <c r="E130" s="289">
        <v>-2.8941151202749142E-2</v>
      </c>
    </row>
    <row r="131" spans="1:5">
      <c r="A131" s="190"/>
      <c r="B131" s="714">
        <v>40002</v>
      </c>
      <c r="C131" s="712">
        <v>150.63499999999999</v>
      </c>
      <c r="D131" s="289">
        <v>6.9216970831383562E-2</v>
      </c>
      <c r="E131" s="289">
        <v>-4.211511464670098E-2</v>
      </c>
    </row>
    <row r="132" spans="1:5">
      <c r="A132" s="190"/>
      <c r="B132" s="714">
        <v>40003</v>
      </c>
      <c r="C132" s="712">
        <v>150.57499999999999</v>
      </c>
      <c r="D132" s="289">
        <v>7.4893009985734671E-2</v>
      </c>
      <c r="E132" s="289">
        <v>-2.1398002853067047E-2</v>
      </c>
    </row>
    <row r="133" spans="1:5">
      <c r="A133" s="190"/>
      <c r="B133" s="714">
        <v>40004</v>
      </c>
      <c r="C133" s="712">
        <v>150.565</v>
      </c>
      <c r="D133" s="289">
        <v>-8.7735204457058763E-2</v>
      </c>
      <c r="E133" s="289">
        <v>-8.7735204457058763E-2</v>
      </c>
    </row>
    <row r="134" spans="1:5">
      <c r="A134" s="190"/>
      <c r="B134" s="714">
        <v>40007</v>
      </c>
      <c r="C134" s="712">
        <v>150.44</v>
      </c>
      <c r="D134" s="289">
        <v>1.6827085444106722E-2</v>
      </c>
      <c r="E134" s="289">
        <v>1.6827085444106722E-2</v>
      </c>
    </row>
    <row r="135" spans="1:5">
      <c r="A135" s="190"/>
      <c r="B135" s="714">
        <v>40008</v>
      </c>
      <c r="C135" s="712">
        <v>150.68</v>
      </c>
      <c r="D135" s="289">
        <v>0.12344404979040671</v>
      </c>
      <c r="E135" s="289">
        <v>-1.3519567373844036E-3</v>
      </c>
    </row>
    <row r="136" spans="1:5">
      <c r="A136" s="190"/>
      <c r="B136" s="714">
        <v>40009</v>
      </c>
      <c r="C136" s="712">
        <v>150.73500000000001</v>
      </c>
      <c r="D136" s="289">
        <v>0.32752826153376108</v>
      </c>
      <c r="E136" s="289">
        <v>-5.0630701409803153E-3</v>
      </c>
    </row>
    <row r="137" spans="1:5">
      <c r="A137" s="190"/>
      <c r="B137" s="714">
        <v>40010</v>
      </c>
      <c r="C137" s="712">
        <v>150.75</v>
      </c>
      <c r="D137" s="289">
        <v>9.0841765540466801E-2</v>
      </c>
      <c r="E137" s="289">
        <v>-1.9855314239386333E-2</v>
      </c>
    </row>
    <row r="138" spans="1:5">
      <c r="A138" s="190"/>
      <c r="B138" s="714">
        <v>40011</v>
      </c>
      <c r="C138" s="712">
        <v>150.755</v>
      </c>
      <c r="D138" s="289">
        <v>0.18707502266545784</v>
      </c>
      <c r="E138" s="289">
        <v>-1.9768529011786037E-2</v>
      </c>
    </row>
    <row r="139" spans="1:5">
      <c r="A139" s="190"/>
      <c r="B139" s="714">
        <v>40014</v>
      </c>
      <c r="C139" s="712">
        <v>150.80000000000001</v>
      </c>
      <c r="D139" s="289">
        <v>0.13741306918662052</v>
      </c>
      <c r="E139" s="289">
        <v>1.2861963090342949E-2</v>
      </c>
    </row>
    <row r="140" spans="1:5">
      <c r="A140" s="190"/>
      <c r="B140" s="714">
        <v>40015</v>
      </c>
      <c r="C140" s="712">
        <v>150.86500000000001</v>
      </c>
      <c r="D140" s="289">
        <v>0.10288770477714165</v>
      </c>
      <c r="E140" s="289">
        <v>-2.8890269862886912E-3</v>
      </c>
    </row>
    <row r="141" spans="1:5">
      <c r="A141" s="190"/>
      <c r="B141" s="714">
        <v>40016</v>
      </c>
      <c r="C141" s="712">
        <v>150.745</v>
      </c>
      <c r="D141" s="289">
        <v>4.5850769718852446E-3</v>
      </c>
      <c r="E141" s="289">
        <v>-1.0522260662003536E-2</v>
      </c>
    </row>
    <row r="142" spans="1:5">
      <c r="A142" s="190"/>
      <c r="B142" s="714">
        <v>40017</v>
      </c>
      <c r="C142" s="712">
        <v>150.685</v>
      </c>
      <c r="D142" s="289">
        <v>-1.7254279213937792E-2</v>
      </c>
      <c r="E142" s="289">
        <v>-1.7254279213937792E-2</v>
      </c>
    </row>
    <row r="143" spans="1:5">
      <c r="A143" s="190"/>
      <c r="B143" s="714">
        <v>40018</v>
      </c>
      <c r="C143" s="712">
        <v>150.72499999999999</v>
      </c>
      <c r="D143" s="289">
        <v>6.7394282050534784E-2</v>
      </c>
      <c r="E143" s="289">
        <v>4.2622329729257134E-2</v>
      </c>
    </row>
    <row r="144" spans="1:5">
      <c r="A144" s="190"/>
      <c r="B144" s="714">
        <v>40021</v>
      </c>
      <c r="C144" s="712">
        <v>150.78</v>
      </c>
      <c r="D144" s="289">
        <v>9.1368976704118476E-2</v>
      </c>
      <c r="E144" s="289">
        <v>-4.2431129602815303E-2</v>
      </c>
    </row>
    <row r="145" spans="1:5">
      <c r="A145" s="190"/>
      <c r="B145" s="714">
        <v>40022</v>
      </c>
      <c r="C145" s="712">
        <v>150.76499999999999</v>
      </c>
      <c r="D145" s="289">
        <v>8.4185348466372767E-2</v>
      </c>
      <c r="E145" s="289">
        <v>5.4482068598943188E-2</v>
      </c>
    </row>
    <row r="146" spans="1:5">
      <c r="A146" s="190"/>
      <c r="B146" s="714">
        <v>40023</v>
      </c>
      <c r="C146" s="712">
        <v>150.70500000000001</v>
      </c>
      <c r="D146" s="289">
        <v>-2.8058849090570489E-2</v>
      </c>
      <c r="E146" s="289">
        <v>-2.8058849090570489E-2</v>
      </c>
    </row>
    <row r="147" spans="1:5">
      <c r="A147" s="190"/>
      <c r="B147" s="714">
        <v>40024</v>
      </c>
      <c r="C147" s="712">
        <v>150.72999999999999</v>
      </c>
      <c r="D147" s="289">
        <v>3.4568748570121252E-2</v>
      </c>
      <c r="E147" s="289">
        <v>-8.899565316861131E-3</v>
      </c>
    </row>
    <row r="148" spans="1:5">
      <c r="A148" s="190"/>
      <c r="B148" s="714">
        <v>40025</v>
      </c>
      <c r="C148" s="712">
        <v>150.70500000000001</v>
      </c>
      <c r="D148" s="289">
        <v>-5.2854122621564484E-4</v>
      </c>
      <c r="E148" s="289">
        <v>-3.0730897009966777E-2</v>
      </c>
    </row>
    <row r="149" spans="1:5">
      <c r="A149" s="190"/>
      <c r="B149" s="714">
        <v>40028</v>
      </c>
      <c r="C149" s="712">
        <v>150.77000000000001</v>
      </c>
      <c r="D149" s="289">
        <v>9.8017406779189728E-2</v>
      </c>
      <c r="E149" s="289">
        <v>1.4598337179879321E-2</v>
      </c>
    </row>
    <row r="150" spans="1:5">
      <c r="A150" s="190"/>
      <c r="B150" s="714">
        <v>40029</v>
      </c>
      <c r="C150" s="712">
        <v>150.80000000000001</v>
      </c>
      <c r="D150" s="289">
        <v>6.5850072625500411E-2</v>
      </c>
      <c r="E150" s="289">
        <v>2.5994615084847839E-2</v>
      </c>
    </row>
    <row r="151" spans="1:5">
      <c r="A151" s="190"/>
      <c r="B151" s="714">
        <v>40030</v>
      </c>
      <c r="C151" s="712">
        <v>150.81</v>
      </c>
      <c r="D151" s="289">
        <v>0.16554895573864725</v>
      </c>
      <c r="E151" s="289">
        <v>6.1314428051350836E-3</v>
      </c>
    </row>
    <row r="152" spans="1:5">
      <c r="A152" s="190"/>
      <c r="B152" s="714">
        <v>40031</v>
      </c>
      <c r="C152" s="712">
        <v>150.79499999999999</v>
      </c>
      <c r="D152" s="289">
        <v>6.8659164846507602E-3</v>
      </c>
      <c r="E152" s="289">
        <v>4.1011179002276351E-3</v>
      </c>
    </row>
    <row r="153" spans="1:5">
      <c r="A153" s="190"/>
      <c r="B153" s="714">
        <v>40032</v>
      </c>
      <c r="C153" s="712">
        <v>150.72499999999999</v>
      </c>
      <c r="D153" s="289">
        <v>1.8003680310339682E-2</v>
      </c>
      <c r="E153" s="289">
        <v>1.8003680310339682E-2</v>
      </c>
    </row>
    <row r="154" spans="1:5">
      <c r="A154" s="190"/>
      <c r="B154" s="714">
        <v>40035</v>
      </c>
      <c r="C154" s="712">
        <v>150.75</v>
      </c>
      <c r="D154" s="289">
        <v>5.6632044086649569E-2</v>
      </c>
      <c r="E154" s="289">
        <v>7.5340088545766985E-3</v>
      </c>
    </row>
    <row r="155" spans="1:5">
      <c r="A155" s="190"/>
      <c r="B155" s="714">
        <v>40036</v>
      </c>
      <c r="C155" s="712">
        <v>150.715</v>
      </c>
      <c r="D155" s="289">
        <v>1.3042226324971628E-2</v>
      </c>
      <c r="E155" s="289">
        <v>1.012042886905266E-2</v>
      </c>
    </row>
    <row r="156" spans="1:5">
      <c r="A156" s="190"/>
      <c r="B156" s="714">
        <v>40037</v>
      </c>
      <c r="C156" s="712">
        <v>150.78</v>
      </c>
      <c r="D156" s="289">
        <v>0.12147568086468037</v>
      </c>
      <c r="E156" s="289">
        <v>2.725680864680367E-2</v>
      </c>
    </row>
    <row r="157" spans="1:5">
      <c r="A157" s="190"/>
      <c r="B157" s="714">
        <v>40038</v>
      </c>
      <c r="C157" s="712">
        <v>150.76499999999999</v>
      </c>
      <c r="D157" s="289">
        <v>1.1025537089582489E-2</v>
      </c>
      <c r="E157" s="289">
        <v>-1.9456830158086746E-3</v>
      </c>
    </row>
    <row r="158" spans="1:5">
      <c r="A158" s="190"/>
      <c r="B158" s="714">
        <v>40039</v>
      </c>
      <c r="C158" s="712">
        <v>150.78</v>
      </c>
      <c r="D158" s="289">
        <v>2.9418604651162791E-2</v>
      </c>
      <c r="E158" s="289">
        <v>1.003875968992248E-2</v>
      </c>
    </row>
    <row r="159" spans="1:5">
      <c r="A159" s="190"/>
      <c r="B159" s="714">
        <v>40042</v>
      </c>
      <c r="C159" s="712">
        <v>150.80500000000001</v>
      </c>
      <c r="D159" s="289">
        <v>7.7151545152393752E-2</v>
      </c>
      <c r="E159" s="289">
        <v>3.2909624496145956E-2</v>
      </c>
    </row>
    <row r="160" spans="1:5">
      <c r="A160" s="190"/>
      <c r="B160" s="714">
        <v>40043</v>
      </c>
      <c r="C160" s="712">
        <v>150.84</v>
      </c>
      <c r="D160" s="289">
        <v>4.1636130450714549E-2</v>
      </c>
      <c r="E160" s="289">
        <v>2.7757420300476364E-2</v>
      </c>
    </row>
    <row r="161" spans="1:5">
      <c r="A161" s="190"/>
      <c r="B161" s="714">
        <v>40044</v>
      </c>
      <c r="C161" s="712">
        <v>150.86000000000001</v>
      </c>
      <c r="D161" s="289">
        <v>7.1784316099608503E-2</v>
      </c>
      <c r="E161" s="289">
        <v>3.7074706380917789E-2</v>
      </c>
    </row>
    <row r="162" spans="1:5">
      <c r="A162" s="190"/>
      <c r="B162" s="714">
        <v>40045</v>
      </c>
      <c r="C162" s="712">
        <v>150.82499999999999</v>
      </c>
      <c r="D162" s="289">
        <v>3.940543908339874E-2</v>
      </c>
      <c r="E162" s="289">
        <v>2.8077386780162961E-2</v>
      </c>
    </row>
    <row r="163" spans="1:5">
      <c r="A163" s="190"/>
      <c r="B163" s="714">
        <v>40046</v>
      </c>
      <c r="C163" s="712">
        <v>150.82499999999999</v>
      </c>
      <c r="D163" s="289">
        <v>4.1204887752202331E-2</v>
      </c>
      <c r="E163" s="289">
        <v>3.2324524012503554E-2</v>
      </c>
    </row>
    <row r="164" spans="1:5">
      <c r="A164" s="190"/>
      <c r="B164" s="714">
        <v>40049</v>
      </c>
      <c r="C164" s="712">
        <v>150.76</v>
      </c>
      <c r="D164" s="289">
        <v>-2.6547099791475095E-2</v>
      </c>
      <c r="E164" s="289">
        <v>-2.6547099791475095E-2</v>
      </c>
    </row>
    <row r="165" spans="1:5">
      <c r="A165" s="190"/>
      <c r="B165" s="714">
        <v>40050</v>
      </c>
      <c r="C165" s="712">
        <v>150.68</v>
      </c>
      <c r="D165" s="289">
        <v>-2.8455957486309639E-3</v>
      </c>
      <c r="E165" s="289">
        <v>-2.8455957486309639E-3</v>
      </c>
    </row>
    <row r="166" spans="1:5">
      <c r="A166" s="190"/>
      <c r="B166" s="714">
        <v>40051</v>
      </c>
      <c r="C166" s="712">
        <v>150.755</v>
      </c>
      <c r="D166" s="289">
        <v>2.0368143961062256E-2</v>
      </c>
      <c r="E166" s="289">
        <v>-2.0288154820194107E-3</v>
      </c>
    </row>
    <row r="167" spans="1:5">
      <c r="A167" s="190"/>
      <c r="B167" s="714">
        <v>40052</v>
      </c>
      <c r="C167" s="712">
        <v>150.77500000000001</v>
      </c>
      <c r="D167" s="289">
        <v>1.433016433248635E-2</v>
      </c>
      <c r="E167" s="289">
        <v>1.0349563129017919E-2</v>
      </c>
    </row>
    <row r="168" spans="1:5">
      <c r="A168" s="190"/>
      <c r="B168" s="714">
        <v>40053</v>
      </c>
      <c r="C168" s="712">
        <v>150.79499999999999</v>
      </c>
      <c r="D168" s="289">
        <v>5.3554040895813046E-2</v>
      </c>
      <c r="E168" s="289">
        <v>2.0031664151869001E-2</v>
      </c>
    </row>
    <row r="169" spans="1:5">
      <c r="A169" s="190"/>
      <c r="B169" s="714">
        <v>40057</v>
      </c>
      <c r="C169" s="712">
        <v>150.75</v>
      </c>
      <c r="D169" s="289">
        <v>-7.0586369164067041E-3</v>
      </c>
      <c r="E169" s="289">
        <v>-7.0586369164067041E-3</v>
      </c>
    </row>
    <row r="170" spans="1:5">
      <c r="A170" s="190"/>
      <c r="B170" s="714">
        <v>40058</v>
      </c>
      <c r="C170" s="712">
        <v>150.72499999999999</v>
      </c>
      <c r="D170" s="289">
        <v>7.3555243281222555E-3</v>
      </c>
      <c r="E170" s="289">
        <v>7.3555243281222555E-3</v>
      </c>
    </row>
    <row r="171" spans="1:5">
      <c r="A171" s="190"/>
      <c r="B171" s="714">
        <v>40059</v>
      </c>
      <c r="C171" s="712">
        <v>150.76499999999999</v>
      </c>
      <c r="D171" s="289">
        <v>4.5849630595393306E-2</v>
      </c>
      <c r="E171" s="289">
        <v>2.9552368535419381E-2</v>
      </c>
    </row>
    <row r="172" spans="1:5">
      <c r="A172" s="190"/>
      <c r="B172" s="714">
        <v>40060</v>
      </c>
      <c r="C172" s="712">
        <v>150.79499999999999</v>
      </c>
      <c r="D172" s="289">
        <v>3.9382573571840739E-2</v>
      </c>
      <c r="E172" s="289">
        <v>-3.8949798038084246E-3</v>
      </c>
    </row>
    <row r="173" spans="1:5">
      <c r="A173" s="190"/>
      <c r="B173" s="714">
        <v>40063</v>
      </c>
      <c r="C173" s="712">
        <v>150.83000000000001</v>
      </c>
      <c r="D173" s="289">
        <v>0.43496894953205634</v>
      </c>
      <c r="E173" s="289">
        <v>-2.3615848858567303E-3</v>
      </c>
    </row>
    <row r="174" spans="1:5">
      <c r="A174" s="190"/>
      <c r="B174" s="714">
        <v>40064</v>
      </c>
      <c r="C174" s="712">
        <v>150.85499999999999</v>
      </c>
      <c r="D174" s="289">
        <v>6.9920186232125042E-3</v>
      </c>
      <c r="E174" s="289">
        <v>-1.1797472564017293E-2</v>
      </c>
    </row>
    <row r="175" spans="1:5">
      <c r="A175" s="190"/>
      <c r="B175" s="714">
        <v>40065</v>
      </c>
      <c r="C175" s="712">
        <v>150.82499999999999</v>
      </c>
      <c r="D175" s="289">
        <v>2.2960725075528703E-2</v>
      </c>
      <c r="E175" s="289">
        <v>2.2960725075528703E-2</v>
      </c>
    </row>
    <row r="176" spans="1:5">
      <c r="A176" s="190"/>
      <c r="B176" s="714">
        <v>40066</v>
      </c>
      <c r="C176" s="712">
        <v>150.86000000000001</v>
      </c>
      <c r="D176" s="289">
        <v>-2.5349478243748769E-2</v>
      </c>
      <c r="E176" s="289">
        <v>-3.7655050206733612E-2</v>
      </c>
    </row>
    <row r="177" spans="1:5">
      <c r="A177" s="190"/>
      <c r="B177" s="714">
        <v>40067</v>
      </c>
      <c r="C177" s="712">
        <v>150.89500000000001</v>
      </c>
      <c r="D177" s="289">
        <v>0.29222189405653332</v>
      </c>
      <c r="E177" s="289">
        <v>9.7638944387498039E-2</v>
      </c>
    </row>
    <row r="178" spans="1:5">
      <c r="A178" s="190"/>
      <c r="B178" s="714">
        <v>40070</v>
      </c>
      <c r="C178" s="712">
        <v>150.91999999999999</v>
      </c>
      <c r="D178" s="289">
        <v>0.37227494738514078</v>
      </c>
      <c r="E178" s="289">
        <v>3.4745661755946469E-2</v>
      </c>
    </row>
    <row r="179" spans="1:5">
      <c r="A179" s="190"/>
      <c r="B179" s="714">
        <v>40071</v>
      </c>
      <c r="C179" s="712">
        <v>150.935</v>
      </c>
      <c r="D179" s="289">
        <v>0.35623399487836105</v>
      </c>
      <c r="E179" s="289">
        <v>3.4931177976952624E-2</v>
      </c>
    </row>
    <row r="180" spans="1:5">
      <c r="A180" s="190"/>
      <c r="B180" s="714">
        <v>40072</v>
      </c>
      <c r="C180" s="712">
        <v>150.92500000000001</v>
      </c>
      <c r="D180" s="289">
        <v>3.4225715694520986E-2</v>
      </c>
      <c r="E180" s="289">
        <v>3.4225715694520986E-2</v>
      </c>
    </row>
    <row r="181" spans="1:5">
      <c r="A181" s="190"/>
      <c r="B181" s="714">
        <v>40073</v>
      </c>
      <c r="C181" s="712">
        <v>150.91</v>
      </c>
      <c r="D181" s="289">
        <v>5.595872617058386E-2</v>
      </c>
      <c r="E181" s="289">
        <v>-2.1466294258985961E-3</v>
      </c>
    </row>
    <row r="182" spans="1:5">
      <c r="A182" s="190"/>
      <c r="B182" s="714">
        <v>40074</v>
      </c>
      <c r="C182" s="712">
        <v>150.9</v>
      </c>
      <c r="D182" s="289">
        <v>0.1063137813735405</v>
      </c>
      <c r="E182" s="289">
        <v>3.7360945113542335E-2</v>
      </c>
    </row>
    <row r="183" spans="1:5">
      <c r="A183" s="190"/>
      <c r="B183" s="714">
        <v>40077</v>
      </c>
      <c r="C183" s="712">
        <v>150.875</v>
      </c>
      <c r="D183" s="289">
        <v>-1.0593298267554346E-2</v>
      </c>
      <c r="E183" s="289">
        <v>-2.611542281237356E-2</v>
      </c>
    </row>
    <row r="184" spans="1:5">
      <c r="A184" s="190"/>
      <c r="B184" s="714">
        <v>40078</v>
      </c>
      <c r="C184" s="712">
        <v>150.9</v>
      </c>
      <c r="D184" s="289">
        <v>5.2165517001417874E-2</v>
      </c>
      <c r="E184" s="289">
        <v>-8.9595601986760729E-4</v>
      </c>
    </row>
    <row r="185" spans="1:5">
      <c r="A185" s="190"/>
      <c r="B185" s="714">
        <v>40079</v>
      </c>
      <c r="C185" s="712">
        <v>150.92500000000001</v>
      </c>
      <c r="D185" s="289">
        <v>7.1736564639232045E-2</v>
      </c>
      <c r="E185" s="289">
        <v>7.6245180580690845E-3</v>
      </c>
    </row>
    <row r="186" spans="1:5">
      <c r="A186" s="190"/>
      <c r="B186" s="714">
        <v>40080</v>
      </c>
      <c r="C186" s="712">
        <v>150.935</v>
      </c>
      <c r="D186" s="289">
        <v>9.6792206986411861E-2</v>
      </c>
      <c r="E186" s="289">
        <v>3.3287832723211515E-2</v>
      </c>
    </row>
    <row r="187" spans="1:5">
      <c r="A187" s="190"/>
      <c r="B187" s="714">
        <v>40081</v>
      </c>
      <c r="C187" s="712">
        <v>150.96</v>
      </c>
      <c r="D187" s="289">
        <v>-1.248462888736612E-3</v>
      </c>
      <c r="E187" s="289">
        <v>-9.6291220395941082E-2</v>
      </c>
    </row>
    <row r="188" spans="1:5">
      <c r="A188" s="190"/>
      <c r="B188" s="714">
        <v>40084</v>
      </c>
      <c r="C188" s="712">
        <v>150.94999999999999</v>
      </c>
      <c r="D188" s="289">
        <v>4.4054325857506911E-2</v>
      </c>
      <c r="E188" s="289">
        <v>-5.8387603862564566E-3</v>
      </c>
    </row>
    <row r="189" spans="1:5">
      <c r="A189" s="190"/>
      <c r="B189" s="714">
        <v>40085</v>
      </c>
      <c r="C189" s="712">
        <v>150.95500000000001</v>
      </c>
      <c r="D189" s="289">
        <v>1.0976204098065391E-2</v>
      </c>
      <c r="E189" s="289">
        <v>-7.6706291187252345E-3</v>
      </c>
    </row>
    <row r="190" spans="1:5">
      <c r="A190" s="190"/>
      <c r="B190" s="714">
        <v>40086</v>
      </c>
      <c r="C190" s="712">
        <v>150.95500000000001</v>
      </c>
      <c r="D190" s="289">
        <v>1.8940256585439914E-2</v>
      </c>
      <c r="E190" s="289">
        <v>-1.2563577013588401E-2</v>
      </c>
    </row>
    <row r="191" spans="1:5">
      <c r="A191" s="190"/>
      <c r="B191" s="714">
        <v>40087</v>
      </c>
      <c r="C191" s="712">
        <v>150.95500000000001</v>
      </c>
      <c r="D191" s="289">
        <v>-2.865771664131561E-3</v>
      </c>
      <c r="E191" s="289">
        <v>-2.865771664131561E-3</v>
      </c>
    </row>
    <row r="192" spans="1:5">
      <c r="A192" s="190"/>
      <c r="B192" s="714">
        <v>40088</v>
      </c>
      <c r="C192" s="712">
        <v>150.97999999999999</v>
      </c>
      <c r="D192" s="289">
        <v>0.10724661335074262</v>
      </c>
      <c r="E192" s="289">
        <v>-1.4591153908927698E-2</v>
      </c>
    </row>
    <row r="193" spans="1:5">
      <c r="A193" s="190"/>
      <c r="B193" s="714">
        <v>40091</v>
      </c>
      <c r="C193" s="712">
        <v>150.97499999999999</v>
      </c>
      <c r="D193" s="289">
        <v>2.0180049543834209E-2</v>
      </c>
      <c r="E193" s="289">
        <v>-7.510120234426923E-2</v>
      </c>
    </row>
    <row r="194" spans="1:5">
      <c r="A194" s="190"/>
      <c r="B194" s="714">
        <v>40093</v>
      </c>
      <c r="C194" s="712">
        <v>150.935</v>
      </c>
      <c r="D194" s="289">
        <v>-3.5413846451363374E-3</v>
      </c>
      <c r="E194" s="289">
        <v>-3.5413846451363374E-3</v>
      </c>
    </row>
    <row r="195" spans="1:5">
      <c r="A195" s="190"/>
      <c r="B195" s="714">
        <v>40094</v>
      </c>
      <c r="C195" s="712">
        <v>150.84</v>
      </c>
      <c r="D195" s="289">
        <v>3.832095131850656E-2</v>
      </c>
      <c r="E195" s="289">
        <v>3.832095131850656E-2</v>
      </c>
    </row>
    <row r="196" spans="1:5">
      <c r="A196" s="190"/>
      <c r="B196" s="714">
        <v>40095</v>
      </c>
      <c r="C196" s="712">
        <v>150.74</v>
      </c>
      <c r="D196" s="289">
        <v>2.3033848403794716E-2</v>
      </c>
      <c r="E196" s="289">
        <v>2.3033848403794716E-2</v>
      </c>
    </row>
    <row r="197" spans="1:5">
      <c r="A197" s="190"/>
      <c r="B197" s="714">
        <v>40098</v>
      </c>
      <c r="C197" s="712">
        <v>150.69999999999999</v>
      </c>
      <c r="D197" s="289">
        <v>-1.192504258943782E-2</v>
      </c>
      <c r="E197" s="289">
        <v>-1.192504258943782E-2</v>
      </c>
    </row>
    <row r="198" spans="1:5">
      <c r="A198" s="190"/>
      <c r="B198" s="714">
        <v>40099</v>
      </c>
      <c r="C198" s="712">
        <v>150.75</v>
      </c>
      <c r="D198" s="289">
        <v>0.21299225482709719</v>
      </c>
      <c r="E198" s="289">
        <v>0.13117704810734154</v>
      </c>
    </row>
    <row r="199" spans="1:5">
      <c r="A199" s="190"/>
      <c r="B199" s="714">
        <v>40100</v>
      </c>
      <c r="C199" s="712">
        <v>150.755</v>
      </c>
      <c r="D199" s="289">
        <v>-2.7407441817252753E-3</v>
      </c>
      <c r="E199" s="289">
        <v>-2.7407441817252753E-3</v>
      </c>
    </row>
    <row r="200" spans="1:5">
      <c r="A200" s="190"/>
      <c r="B200" s="714">
        <v>40101</v>
      </c>
      <c r="C200" s="712">
        <v>150.75</v>
      </c>
      <c r="D200" s="289">
        <v>0.17016139516743123</v>
      </c>
      <c r="E200" s="289">
        <v>0.1516631688427465</v>
      </c>
    </row>
    <row r="201" spans="1:5">
      <c r="A201" s="190"/>
      <c r="B201" s="714">
        <v>40102</v>
      </c>
      <c r="C201" s="712">
        <v>150.71</v>
      </c>
      <c r="D201" s="289">
        <v>-1.2498156614068721E-2</v>
      </c>
      <c r="E201" s="289">
        <v>-1.2498156614068721E-2</v>
      </c>
    </row>
    <row r="202" spans="1:5">
      <c r="A202" s="190"/>
      <c r="B202" s="714">
        <v>40105</v>
      </c>
      <c r="C202" s="712">
        <v>150.755</v>
      </c>
      <c r="D202" s="289">
        <v>0.18867256637168142</v>
      </c>
      <c r="E202" s="289">
        <v>0.14017699115044246</v>
      </c>
    </row>
    <row r="203" spans="1:5">
      <c r="A203" s="190"/>
      <c r="B203" s="714">
        <v>40106</v>
      </c>
      <c r="C203" s="712">
        <v>150.77500000000001</v>
      </c>
      <c r="D203" s="289">
        <v>2.0645001503706194E-2</v>
      </c>
      <c r="E203" s="289">
        <v>-2.4996904134307499E-2</v>
      </c>
    </row>
    <row r="204" spans="1:5">
      <c r="A204" s="190"/>
      <c r="B204" s="714">
        <v>40107</v>
      </c>
      <c r="C204" s="712">
        <v>150.755</v>
      </c>
      <c r="D204" s="289">
        <v>1.2171196047086178E-3</v>
      </c>
      <c r="E204" s="289">
        <v>1.2171196047086178E-3</v>
      </c>
    </row>
    <row r="205" spans="1:5">
      <c r="A205" s="190"/>
      <c r="B205" s="714">
        <v>40108</v>
      </c>
      <c r="C205" s="712">
        <v>150.63999999999999</v>
      </c>
      <c r="D205" s="289">
        <v>-1.7652832510511127E-2</v>
      </c>
      <c r="E205" s="289">
        <v>-1.7652832510511127E-2</v>
      </c>
    </row>
    <row r="206" spans="1:5">
      <c r="A206" s="190"/>
      <c r="B206" s="714">
        <v>40109</v>
      </c>
      <c r="C206" s="712">
        <v>150.64500000000001</v>
      </c>
      <c r="D206" s="289">
        <v>-5.1780638386471857E-3</v>
      </c>
      <c r="E206" s="289">
        <v>-2.8823348360581535E-2</v>
      </c>
    </row>
    <row r="207" spans="1:5">
      <c r="A207" s="190"/>
      <c r="B207" s="714">
        <v>40112</v>
      </c>
      <c r="C207" s="712">
        <v>150.66999999999999</v>
      </c>
      <c r="D207" s="289">
        <v>1.0727337026995167E-2</v>
      </c>
      <c r="E207" s="289">
        <v>-1.6385712601673937E-2</v>
      </c>
    </row>
    <row r="208" spans="1:5">
      <c r="A208" s="190"/>
      <c r="B208" s="714">
        <v>40113</v>
      </c>
      <c r="C208" s="712">
        <v>150.70500000000001</v>
      </c>
      <c r="D208" s="289">
        <v>9.8407755632209618E-2</v>
      </c>
      <c r="E208" s="289">
        <v>1.2731073281090055E-2</v>
      </c>
    </row>
    <row r="209" spans="1:5">
      <c r="A209" s="190"/>
      <c r="B209" s="714">
        <v>40114</v>
      </c>
      <c r="C209" s="712">
        <v>150.715</v>
      </c>
      <c r="D209" s="289">
        <v>-4.2236573926282446E-3</v>
      </c>
      <c r="E209" s="289">
        <v>-1.6624511946565824E-2</v>
      </c>
    </row>
    <row r="210" spans="1:5">
      <c r="A210" s="190"/>
      <c r="B210" s="714">
        <v>40115</v>
      </c>
      <c r="C210" s="712">
        <v>150.755</v>
      </c>
      <c r="D210" s="289">
        <v>0.12342830117907989</v>
      </c>
      <c r="E210" s="289">
        <v>7.4422283468419254E-2</v>
      </c>
    </row>
    <row r="211" spans="1:5">
      <c r="A211" s="190"/>
      <c r="B211" s="714">
        <v>40116</v>
      </c>
      <c r="C211" s="712">
        <v>150.74</v>
      </c>
      <c r="D211" s="289">
        <v>-2.0037723053448055E-2</v>
      </c>
      <c r="E211" s="289">
        <v>-0.14613444665790701</v>
      </c>
    </row>
    <row r="212" spans="1:5">
      <c r="A212" s="190"/>
      <c r="B212" s="714">
        <v>40119</v>
      </c>
      <c r="C212" s="712">
        <v>150.77000000000001</v>
      </c>
      <c r="D212" s="289">
        <v>0.2395742322181825</v>
      </c>
      <c r="E212" s="289">
        <v>3.8508873293687698E-2</v>
      </c>
    </row>
    <row r="213" spans="1:5">
      <c r="A213" s="190"/>
      <c r="B213" s="714">
        <v>40120</v>
      </c>
      <c r="C213" s="712">
        <v>150.84</v>
      </c>
      <c r="D213" s="289">
        <v>1.9596942321056288E-2</v>
      </c>
      <c r="E213" s="289">
        <v>-0.17456567060458653</v>
      </c>
    </row>
    <row r="214" spans="1:5">
      <c r="A214" s="190"/>
      <c r="B214" s="714">
        <v>40121</v>
      </c>
      <c r="C214" s="712">
        <v>150.81</v>
      </c>
      <c r="D214" s="289">
        <v>9.8851942180715011E-2</v>
      </c>
      <c r="E214" s="289">
        <v>9.1475819403961697E-2</v>
      </c>
    </row>
    <row r="215" spans="1:5">
      <c r="A215" s="190"/>
      <c r="B215" s="714">
        <v>40122</v>
      </c>
      <c r="C215" s="712">
        <v>150.82</v>
      </c>
      <c r="D215" s="289">
        <v>-7.4819956718659458E-2</v>
      </c>
      <c r="E215" s="289">
        <v>-0.12779820961886404</v>
      </c>
    </row>
    <row r="216" spans="1:5">
      <c r="A216" s="190"/>
      <c r="B216" s="714">
        <v>40123</v>
      </c>
      <c r="C216" s="712">
        <v>150.80500000000001</v>
      </c>
      <c r="D216" s="289">
        <v>0.14383766039988063</v>
      </c>
      <c r="E216" s="289">
        <v>0.14383766039988063</v>
      </c>
    </row>
    <row r="217" spans="1:5">
      <c r="A217" s="190"/>
      <c r="B217" s="714">
        <v>40126</v>
      </c>
      <c r="C217" s="712">
        <v>150.89500000000001</v>
      </c>
      <c r="D217" s="289">
        <v>0.12944398307430696</v>
      </c>
      <c r="E217" s="289">
        <v>-0.12108000158184047</v>
      </c>
    </row>
    <row r="218" spans="1:5">
      <c r="A218" s="190"/>
      <c r="B218" s="714">
        <v>40127</v>
      </c>
      <c r="C218" s="712">
        <v>150.80000000000001</v>
      </c>
      <c r="D218" s="289">
        <v>-0.11453549578139542</v>
      </c>
      <c r="E218" s="289">
        <v>-0.2152327479669835</v>
      </c>
    </row>
    <row r="219" spans="1:5">
      <c r="A219" s="190"/>
      <c r="B219" s="714">
        <v>40128</v>
      </c>
      <c r="C219" s="712">
        <v>150.63999999999999</v>
      </c>
      <c r="D219" s="289">
        <v>-0.21369069177834119</v>
      </c>
      <c r="E219" s="289">
        <v>-4.2738138355668233E-2</v>
      </c>
    </row>
    <row r="220" spans="1:5">
      <c r="A220" s="190"/>
      <c r="B220" s="714">
        <v>40129</v>
      </c>
      <c r="C220" s="712">
        <v>150.28</v>
      </c>
      <c r="D220" s="289">
        <v>-0.36825004178505766</v>
      </c>
      <c r="E220" s="289">
        <v>-2.4476015376901219E-2</v>
      </c>
    </row>
    <row r="221" spans="1:5">
      <c r="A221" s="190"/>
      <c r="B221" s="714">
        <v>40130</v>
      </c>
      <c r="C221" s="712">
        <v>149.89500000000001</v>
      </c>
      <c r="D221" s="289">
        <v>-0.37984174309041274</v>
      </c>
      <c r="E221" s="289">
        <v>9.5017045954887969E-2</v>
      </c>
    </row>
    <row r="222" spans="1:5">
      <c r="A222" s="190"/>
      <c r="B222" s="714">
        <v>40133</v>
      </c>
      <c r="C222" s="712">
        <v>149.435</v>
      </c>
      <c r="D222" s="289">
        <v>-0.50115696916151287</v>
      </c>
      <c r="E222" s="289">
        <v>6.5126845891707683E-2</v>
      </c>
    </row>
    <row r="223" spans="1:5">
      <c r="A223" s="190"/>
      <c r="B223" s="714">
        <v>40134</v>
      </c>
      <c r="C223" s="712">
        <v>149.155</v>
      </c>
      <c r="D223" s="289">
        <v>-0.45104751910106605</v>
      </c>
      <c r="E223" s="289">
        <v>3.9750694293356544E-2</v>
      </c>
    </row>
    <row r="224" spans="1:5">
      <c r="A224" s="190"/>
      <c r="B224" s="714">
        <v>40135</v>
      </c>
      <c r="C224" s="712">
        <v>149.07499999999999</v>
      </c>
      <c r="D224" s="289">
        <v>-0.54457948781127974</v>
      </c>
      <c r="E224" s="289">
        <v>-5.7153876232665024E-3</v>
      </c>
    </row>
    <row r="225" spans="1:5">
      <c r="A225" s="190"/>
      <c r="B225" s="714">
        <v>40136</v>
      </c>
      <c r="C225" s="712">
        <v>148.93</v>
      </c>
      <c r="D225" s="289">
        <v>-0.2703021169831587</v>
      </c>
      <c r="E225" s="289">
        <v>1.8107780975207009E-2</v>
      </c>
    </row>
    <row r="226" spans="1:5">
      <c r="A226" s="190"/>
      <c r="B226" s="714">
        <v>40137</v>
      </c>
      <c r="C226" s="712">
        <v>148.86500000000001</v>
      </c>
      <c r="D226" s="289">
        <v>-0.13380387240942349</v>
      </c>
      <c r="E226" s="289">
        <v>3.8151816980283686E-3</v>
      </c>
    </row>
    <row r="227" spans="1:5">
      <c r="A227" s="190"/>
      <c r="B227" s="714">
        <v>40140</v>
      </c>
      <c r="C227" s="712">
        <v>148.78</v>
      </c>
      <c r="D227" s="289">
        <v>-0.48399295578830293</v>
      </c>
      <c r="E227" s="289">
        <v>2.1892668458615257E-2</v>
      </c>
    </row>
    <row r="228" spans="1:5">
      <c r="A228" s="190"/>
      <c r="B228" s="714">
        <v>40141</v>
      </c>
      <c r="C228" s="712">
        <v>148.77500000000001</v>
      </c>
      <c r="D228" s="289">
        <v>-4.7869169758129555E-2</v>
      </c>
      <c r="E228" s="289">
        <v>-4.7869169758129555E-2</v>
      </c>
    </row>
    <row r="229" spans="1:5">
      <c r="A229" s="190"/>
      <c r="B229" s="714">
        <v>40142</v>
      </c>
      <c r="C229" s="712">
        <v>148.9</v>
      </c>
      <c r="D229" s="289">
        <v>-4.4174787915941691E-4</v>
      </c>
      <c r="E229" s="289">
        <v>-4.0478530151546567E-3</v>
      </c>
    </row>
    <row r="230" spans="1:5">
      <c r="A230" s="190"/>
      <c r="B230" s="714">
        <v>40143</v>
      </c>
      <c r="C230" s="712">
        <v>148.72</v>
      </c>
      <c r="D230" s="289">
        <v>-0.25508839696924679</v>
      </c>
      <c r="E230" s="289">
        <v>-5.4969543901351951E-3</v>
      </c>
    </row>
    <row r="231" spans="1:5">
      <c r="A231" s="190"/>
      <c r="B231" s="714">
        <v>40147</v>
      </c>
      <c r="C231" s="712">
        <v>148.69999999999999</v>
      </c>
      <c r="D231" s="289">
        <v>-0.13625377643504533</v>
      </c>
      <c r="E231" s="289">
        <v>-6.3746223564954685E-2</v>
      </c>
    </row>
    <row r="232" spans="1:5">
      <c r="A232" s="190"/>
      <c r="B232" s="714">
        <v>40148</v>
      </c>
      <c r="C232" s="712">
        <v>148.66499999999999</v>
      </c>
      <c r="D232" s="289">
        <v>-0.11306256860592755</v>
      </c>
      <c r="E232" s="289">
        <v>7.2327564170037439E-3</v>
      </c>
    </row>
    <row r="233" spans="1:5">
      <c r="A233" s="190"/>
      <c r="B233" s="714">
        <v>40149</v>
      </c>
      <c r="C233" s="712">
        <v>148.685</v>
      </c>
      <c r="D233" s="289">
        <v>-8.4936297776667502E-4</v>
      </c>
      <c r="E233" s="289">
        <v>-8.4936297776667502E-4</v>
      </c>
    </row>
    <row r="234" spans="1:5">
      <c r="A234" s="190"/>
      <c r="B234" s="714">
        <v>40150</v>
      </c>
      <c r="C234" s="712">
        <v>148.82</v>
      </c>
      <c r="D234" s="289">
        <v>-0.12514273729346787</v>
      </c>
      <c r="E234" s="289">
        <v>-0.12514273729346787</v>
      </c>
    </row>
    <row r="235" spans="1:5">
      <c r="A235" s="190"/>
      <c r="B235" s="714">
        <v>40151</v>
      </c>
      <c r="C235" s="712">
        <v>148.755</v>
      </c>
      <c r="D235" s="289">
        <v>6.7784844370489095E-2</v>
      </c>
      <c r="E235" s="289">
        <v>6.7784844370489095E-2</v>
      </c>
    </row>
    <row r="236" spans="1:5">
      <c r="A236" s="190"/>
      <c r="B236" s="714">
        <v>40154</v>
      </c>
      <c r="C236" s="712">
        <v>148.95500000000001</v>
      </c>
      <c r="D236" s="289">
        <v>0.46423103525992243</v>
      </c>
      <c r="E236" s="289">
        <v>0.22144505840386094</v>
      </c>
    </row>
    <row r="237" spans="1:5">
      <c r="A237" s="190"/>
      <c r="B237" s="714">
        <v>40155</v>
      </c>
      <c r="C237" s="712">
        <v>149.03</v>
      </c>
      <c r="D237" s="289">
        <v>0.12421304419094568</v>
      </c>
      <c r="E237" s="289">
        <v>-5.4032067121183606E-3</v>
      </c>
    </row>
    <row r="238" spans="1:5">
      <c r="A238" s="190"/>
      <c r="B238" s="714">
        <v>40156</v>
      </c>
      <c r="C238" s="712">
        <v>149.06</v>
      </c>
      <c r="D238" s="289">
        <v>-3.5802550344399861E-3</v>
      </c>
      <c r="E238" s="289">
        <v>-3.0831540073484501E-2</v>
      </c>
    </row>
    <row r="239" spans="1:5">
      <c r="A239" s="190"/>
      <c r="B239" s="714">
        <v>40157</v>
      </c>
      <c r="C239" s="712">
        <v>149.11000000000001</v>
      </c>
      <c r="D239" s="289">
        <v>9.5573620252561914E-2</v>
      </c>
      <c r="E239" s="289">
        <v>4.0824099310870159E-2</v>
      </c>
    </row>
    <row r="240" spans="1:5">
      <c r="A240" s="190"/>
      <c r="B240" s="714">
        <v>40158</v>
      </c>
      <c r="C240" s="712">
        <v>149.14500000000001</v>
      </c>
      <c r="D240" s="289">
        <v>0.37119119743406986</v>
      </c>
      <c r="E240" s="289">
        <v>8.809248039914469E-2</v>
      </c>
    </row>
    <row r="241" spans="1:5">
      <c r="A241" s="190"/>
      <c r="B241" s="714">
        <v>40161</v>
      </c>
      <c r="C241" s="712">
        <v>148.80000000000001</v>
      </c>
      <c r="D241" s="289">
        <v>-0.39824721147279762</v>
      </c>
      <c r="E241" s="289">
        <v>-0.15240154791714092</v>
      </c>
    </row>
    <row r="242" spans="1:5">
      <c r="A242" s="190"/>
      <c r="B242" s="714">
        <v>40162</v>
      </c>
      <c r="C242" s="712">
        <v>148.75</v>
      </c>
      <c r="D242" s="289">
        <v>-6.9982608695652176E-2</v>
      </c>
      <c r="E242" s="289">
        <v>1.4655072463768116E-2</v>
      </c>
    </row>
    <row r="243" spans="1:5">
      <c r="A243" s="190"/>
      <c r="B243" s="714">
        <v>40167</v>
      </c>
      <c r="C243" s="712">
        <v>148.64500000000001</v>
      </c>
      <c r="D243" s="289">
        <v>-0.16573816155988857</v>
      </c>
      <c r="E243" s="289">
        <v>-4.0389972144846797E-2</v>
      </c>
    </row>
    <row r="244" spans="1:5">
      <c r="A244" s="190"/>
      <c r="B244" s="714">
        <v>40168</v>
      </c>
      <c r="C244" s="712">
        <v>148.58500000000001</v>
      </c>
      <c r="D244" s="289">
        <v>-0.22250643351006108</v>
      </c>
      <c r="E244" s="289">
        <v>-1.5548941183765852E-2</v>
      </c>
    </row>
    <row r="245" spans="1:5">
      <c r="A245" s="190"/>
      <c r="B245" s="714">
        <v>40169</v>
      </c>
      <c r="C245" s="712">
        <v>148.465</v>
      </c>
      <c r="D245" s="289">
        <v>-0.28071823848835553</v>
      </c>
      <c r="E245" s="289">
        <v>1.6193413771205662E-2</v>
      </c>
    </row>
    <row r="246" spans="1:5">
      <c r="A246" s="190"/>
      <c r="B246" s="714">
        <v>40170</v>
      </c>
      <c r="C246" s="712">
        <v>148.44499999999999</v>
      </c>
      <c r="D246" s="289">
        <v>-8.0773781962236967E-3</v>
      </c>
      <c r="E246" s="289">
        <v>-8.0773781962236967E-3</v>
      </c>
    </row>
    <row r="247" spans="1:5">
      <c r="A247" s="190"/>
      <c r="B247" s="714">
        <v>40171</v>
      </c>
      <c r="C247" s="712">
        <v>148.375</v>
      </c>
      <c r="D247" s="289">
        <v>-0.28531791907514453</v>
      </c>
      <c r="E247" s="289">
        <v>-7.224544241885282E-2</v>
      </c>
    </row>
    <row r="248" spans="1:5">
      <c r="A248" s="190"/>
      <c r="B248" s="714">
        <v>40172</v>
      </c>
      <c r="C248" s="712">
        <v>148.33500000000001</v>
      </c>
      <c r="D248" s="289">
        <v>-0.40912052117263842</v>
      </c>
      <c r="E248" s="289">
        <v>7.8175895765472316E-3</v>
      </c>
    </row>
    <row r="249" spans="1:5">
      <c r="A249" s="190"/>
      <c r="B249" s="714">
        <v>40175</v>
      </c>
      <c r="C249" s="712">
        <v>148.44999999999999</v>
      </c>
      <c r="D249" s="289">
        <v>-1.0083008957463771E-2</v>
      </c>
      <c r="E249" s="289">
        <v>-1.0083008957463771E-2</v>
      </c>
    </row>
    <row r="250" spans="1:5">
      <c r="A250" s="190"/>
      <c r="B250" s="714">
        <v>40176</v>
      </c>
      <c r="C250" s="712">
        <v>148.35</v>
      </c>
      <c r="D250" s="289">
        <v>-5.7832792207792208E-2</v>
      </c>
      <c r="E250" s="289">
        <v>4.5273560898560897E-2</v>
      </c>
    </row>
    <row r="251" spans="1:5">
      <c r="A251" s="190"/>
      <c r="B251" s="714">
        <v>40177</v>
      </c>
      <c r="C251" s="712">
        <v>148.345</v>
      </c>
      <c r="D251" s="289">
        <v>2.9018490494656199E-2</v>
      </c>
      <c r="E251" s="289">
        <v>4.3796699139317129E-2</v>
      </c>
    </row>
    <row r="252" spans="1:5">
      <c r="A252" s="190"/>
      <c r="B252" s="714">
        <v>40178</v>
      </c>
      <c r="C252" s="712">
        <v>148.51499999999999</v>
      </c>
      <c r="D252" s="289">
        <v>4.6428704082011659E-3</v>
      </c>
      <c r="E252" s="289">
        <v>4.6428704082011659E-3</v>
      </c>
    </row>
    <row r="253" spans="1:5">
      <c r="A253" s="190"/>
      <c r="B253" s="714">
        <v>40183</v>
      </c>
      <c r="C253" s="712">
        <v>148.33500000000001</v>
      </c>
      <c r="D253" s="289">
        <v>-0.24839068908384715</v>
      </c>
      <c r="E253" s="289">
        <v>-5.8261129369584705E-2</v>
      </c>
    </row>
    <row r="254" spans="1:5">
      <c r="A254" s="190"/>
      <c r="B254" s="714">
        <v>40184</v>
      </c>
      <c r="C254" s="712">
        <v>148.19999999999999</v>
      </c>
      <c r="D254" s="289">
        <v>-0.46011436190671556</v>
      </c>
      <c r="E254" s="289">
        <v>-4.6872996743506243E-2</v>
      </c>
    </row>
    <row r="255" spans="1:5">
      <c r="A255" s="190"/>
      <c r="B255" s="714">
        <v>40188</v>
      </c>
      <c r="C255" s="712">
        <v>148.16499999999999</v>
      </c>
      <c r="D255" s="289">
        <v>-0.68722466960352424</v>
      </c>
      <c r="E255" s="289">
        <v>-1.0279001468428781E-2</v>
      </c>
    </row>
    <row r="256" spans="1:5">
      <c r="A256" s="190"/>
      <c r="B256" s="714">
        <v>40189</v>
      </c>
      <c r="C256" s="712">
        <v>148.13999999999999</v>
      </c>
      <c r="D256" s="289">
        <v>-0.20243016724677382</v>
      </c>
      <c r="E256" s="289">
        <v>9.8387846650666605E-2</v>
      </c>
    </row>
    <row r="257" spans="1:5">
      <c r="A257" s="190"/>
      <c r="B257" s="714">
        <v>40190</v>
      </c>
      <c r="C257" s="712">
        <v>148.1</v>
      </c>
      <c r="D257" s="289">
        <v>-4.5623972384584259E-3</v>
      </c>
      <c r="E257" s="289">
        <v>0.16252464124923602</v>
      </c>
    </row>
    <row r="258" spans="1:5">
      <c r="A258" s="190"/>
      <c r="B258" s="714">
        <v>40191</v>
      </c>
      <c r="C258" s="712">
        <v>148.07499999999999</v>
      </c>
      <c r="D258" s="289">
        <v>-6.4481923407485126E-2</v>
      </c>
      <c r="E258" s="289">
        <v>0.20061166858278176</v>
      </c>
    </row>
    <row r="259" spans="1:5">
      <c r="A259" s="190"/>
      <c r="B259" s="714">
        <v>40192</v>
      </c>
      <c r="C259" s="712">
        <v>148.07499999999999</v>
      </c>
      <c r="D259" s="289">
        <v>-9.1021172677051468E-2</v>
      </c>
      <c r="E259" s="289">
        <v>9.7161960310121628E-2</v>
      </c>
    </row>
    <row r="260" spans="1:5">
      <c r="A260" s="190"/>
      <c r="B260" s="714">
        <v>40193</v>
      </c>
      <c r="C260" s="712">
        <v>148.02500000000001</v>
      </c>
      <c r="D260" s="289">
        <v>-0.38040499218555346</v>
      </c>
      <c r="E260" s="289">
        <v>-6.1394369068382068E-2</v>
      </c>
    </row>
    <row r="261" spans="1:5">
      <c r="A261" s="190"/>
      <c r="B261" s="714">
        <v>40196</v>
      </c>
      <c r="C261" s="712">
        <v>147.995</v>
      </c>
      <c r="D261" s="289">
        <v>-0.68740902474526933</v>
      </c>
      <c r="E261" s="289">
        <v>4.0029112081513829E-3</v>
      </c>
    </row>
    <row r="262" spans="1:5">
      <c r="A262" s="190"/>
      <c r="B262" s="714">
        <v>40197</v>
      </c>
      <c r="C262" s="712">
        <v>147.95500000000001</v>
      </c>
      <c r="D262" s="289">
        <v>-0.2818801229200118</v>
      </c>
      <c r="E262" s="289">
        <v>2.4818536626435021E-2</v>
      </c>
    </row>
    <row r="263" spans="1:5">
      <c r="A263" s="190"/>
      <c r="B263" s="714">
        <v>40198</v>
      </c>
      <c r="C263" s="712">
        <v>147.94</v>
      </c>
      <c r="D263" s="289">
        <v>-9.6039182282793872E-2</v>
      </c>
      <c r="E263" s="289">
        <v>-4.7659608988399448E-3</v>
      </c>
    </row>
    <row r="264" spans="1:5">
      <c r="A264" s="190"/>
      <c r="B264" s="714">
        <v>40199</v>
      </c>
      <c r="C264" s="712">
        <v>147.905</v>
      </c>
      <c r="D264" s="289">
        <v>-0.43803644029513628</v>
      </c>
      <c r="E264" s="289">
        <v>-7.2980976760528032E-2</v>
      </c>
    </row>
    <row r="265" spans="1:5">
      <c r="A265" s="190"/>
      <c r="B265" s="714">
        <v>40200</v>
      </c>
      <c r="C265" s="712">
        <v>147.875</v>
      </c>
      <c r="D265" s="289">
        <v>-0.22759014103900702</v>
      </c>
      <c r="E265" s="289">
        <v>7.9272970474260879E-2</v>
      </c>
    </row>
    <row r="266" spans="1:5">
      <c r="A266" s="190"/>
      <c r="B266" s="714">
        <v>40203</v>
      </c>
      <c r="C266" s="712">
        <v>147.99</v>
      </c>
      <c r="D266" s="289">
        <v>2.8591851322373124E-3</v>
      </c>
      <c r="E266" s="289">
        <v>2.8591851322373124E-3</v>
      </c>
    </row>
    <row r="267" spans="1:5">
      <c r="A267" s="190"/>
      <c r="B267" s="714">
        <v>40204</v>
      </c>
      <c r="C267" s="712">
        <v>148.01</v>
      </c>
      <c r="D267" s="289">
        <v>0.25432817527194729</v>
      </c>
      <c r="E267" s="289">
        <v>0.25432817527194729</v>
      </c>
    </row>
    <row r="268" spans="1:5">
      <c r="A268" s="190"/>
      <c r="B268" s="714">
        <v>40205</v>
      </c>
      <c r="C268" s="712">
        <v>148.10499999999999</v>
      </c>
      <c r="D268" s="289">
        <v>0.22807169827698451</v>
      </c>
      <c r="E268" s="289">
        <v>0.19942710819842888</v>
      </c>
    </row>
    <row r="269" spans="1:5">
      <c r="A269" s="190"/>
      <c r="B269" s="714">
        <v>40206</v>
      </c>
      <c r="C269" s="712">
        <v>148.19999999999999</v>
      </c>
      <c r="D269" s="289">
        <v>0.29030417734471925</v>
      </c>
      <c r="E269" s="289">
        <v>-2.734788868865968E-3</v>
      </c>
    </row>
    <row r="270" spans="1:5">
      <c r="A270" s="190"/>
      <c r="B270" s="714">
        <v>40207</v>
      </c>
      <c r="C270" s="712">
        <v>148.095</v>
      </c>
      <c r="D270" s="289">
        <v>4.4328802408757854E-2</v>
      </c>
      <c r="E270" s="289">
        <v>-2.5114433402370469E-2</v>
      </c>
    </row>
    <row r="271" spans="1:5">
      <c r="A271" s="190"/>
      <c r="B271" s="714">
        <v>40210</v>
      </c>
      <c r="C271" s="712">
        <v>147.995</v>
      </c>
      <c r="D271" s="289">
        <v>-0.17640232108317214</v>
      </c>
      <c r="E271" s="289">
        <v>-0.17408123791102514</v>
      </c>
    </row>
    <row r="272" spans="1:5">
      <c r="A272" s="190"/>
      <c r="B272" s="714">
        <v>40211</v>
      </c>
      <c r="C272" s="712">
        <v>147.97</v>
      </c>
      <c r="D272" s="289">
        <v>-0.11615017064846417</v>
      </c>
      <c r="E272" s="289">
        <v>1.7638225255972695E-2</v>
      </c>
    </row>
    <row r="273" spans="1:5">
      <c r="A273" s="190"/>
      <c r="B273" s="714">
        <v>40212</v>
      </c>
      <c r="C273" s="712">
        <v>147.89500000000001</v>
      </c>
      <c r="D273" s="289">
        <v>-0.3152220173074195</v>
      </c>
      <c r="E273" s="289">
        <v>-1.361895304298482E-2</v>
      </c>
    </row>
    <row r="274" spans="1:5">
      <c r="A274" s="190"/>
      <c r="B274" s="714">
        <v>40213</v>
      </c>
      <c r="C274" s="712">
        <v>147.84</v>
      </c>
      <c r="D274" s="289">
        <v>-0.35836985948175842</v>
      </c>
      <c r="E274" s="289">
        <v>4.4475957199948436E-3</v>
      </c>
    </row>
    <row r="275" spans="1:5">
      <c r="A275" s="190"/>
      <c r="B275" s="714">
        <v>40214</v>
      </c>
      <c r="C275" s="712">
        <v>147.82499999999999</v>
      </c>
      <c r="D275" s="289">
        <v>-4.5229438930922669E-2</v>
      </c>
      <c r="E275" s="289">
        <v>5.696177655497691E-2</v>
      </c>
    </row>
    <row r="276" spans="1:5">
      <c r="A276" s="190"/>
      <c r="B276" s="714">
        <v>40217</v>
      </c>
      <c r="C276" s="712">
        <v>147.97499999999999</v>
      </c>
      <c r="D276" s="289">
        <v>5.704915792710006E-2</v>
      </c>
      <c r="E276" s="289">
        <v>2.9720219997950329E-2</v>
      </c>
    </row>
    <row r="277" spans="1:5">
      <c r="A277" s="190"/>
      <c r="B277" s="714">
        <v>40218</v>
      </c>
      <c r="C277" s="712">
        <v>148.15</v>
      </c>
      <c r="D277" s="289">
        <v>0.45711808292606021</v>
      </c>
      <c r="E277" s="289">
        <v>3.2634400126123286E-2</v>
      </c>
    </row>
    <row r="278" spans="1:5">
      <c r="A278" s="190"/>
      <c r="B278" s="714">
        <v>40219</v>
      </c>
      <c r="C278" s="712">
        <v>148.21</v>
      </c>
      <c r="D278" s="289">
        <v>5.6996121722325904E-2</v>
      </c>
      <c r="E278" s="289">
        <v>-2.4408000105891541E-2</v>
      </c>
    </row>
    <row r="279" spans="1:5">
      <c r="A279" s="190"/>
      <c r="B279" s="714">
        <v>40220</v>
      </c>
      <c r="C279" s="712">
        <v>147.94999999999999</v>
      </c>
      <c r="D279" s="289">
        <v>-0.39969793286896149</v>
      </c>
      <c r="E279" s="289">
        <v>-7.734271093978945E-2</v>
      </c>
    </row>
    <row r="280" spans="1:5">
      <c r="A280" s="190"/>
      <c r="B280" s="714">
        <v>40221</v>
      </c>
      <c r="C280" s="712">
        <v>147.9</v>
      </c>
      <c r="D280" s="289">
        <v>-1.4597698941666827E-2</v>
      </c>
      <c r="E280" s="289">
        <v>4.4945546741447864E-2</v>
      </c>
    </row>
    <row r="281" spans="1:5">
      <c r="A281" s="190"/>
      <c r="B281" s="714">
        <v>40224</v>
      </c>
      <c r="C281" s="712">
        <v>148.07499999999999</v>
      </c>
      <c r="D281" s="289">
        <v>-0.29757785467128028</v>
      </c>
      <c r="E281" s="289">
        <v>-0.29757785467128028</v>
      </c>
    </row>
    <row r="282" spans="1:5">
      <c r="A282" s="190"/>
      <c r="B282" s="714">
        <v>40225</v>
      </c>
      <c r="C282" s="712">
        <v>148.155</v>
      </c>
      <c r="D282" s="289">
        <v>-1.1681990265008112E-2</v>
      </c>
      <c r="E282" s="289">
        <v>-4.4131963223363983E-2</v>
      </c>
    </row>
    <row r="283" spans="1:5">
      <c r="A283" s="190"/>
      <c r="B283" s="714">
        <v>40226</v>
      </c>
      <c r="C283" s="712">
        <v>147.83500000000001</v>
      </c>
      <c r="D283" s="289">
        <v>-0.29184978552067159</v>
      </c>
      <c r="E283" s="289">
        <v>-3.7457126064721E-2</v>
      </c>
    </row>
    <row r="284" spans="1:5">
      <c r="A284" s="190"/>
      <c r="B284" s="714">
        <v>40227</v>
      </c>
      <c r="C284" s="712">
        <v>147.76499999999999</v>
      </c>
      <c r="D284" s="289">
        <v>-0.28576977967690448</v>
      </c>
      <c r="E284" s="289">
        <v>-2.8712093702762272E-3</v>
      </c>
    </row>
    <row r="285" spans="1:5">
      <c r="A285" s="190"/>
      <c r="B285" s="714">
        <v>40228</v>
      </c>
      <c r="C285" s="712">
        <v>147.76</v>
      </c>
      <c r="D285" s="289">
        <v>-4.2060552321839736E-2</v>
      </c>
      <c r="E285" s="289">
        <v>8.4378530669450681E-4</v>
      </c>
    </row>
    <row r="286" spans="1:5">
      <c r="A286" s="190"/>
      <c r="B286" s="714">
        <v>40231</v>
      </c>
      <c r="C286" s="712">
        <v>147.65</v>
      </c>
      <c r="D286" s="289">
        <v>-0.31712368779762434</v>
      </c>
      <c r="E286" s="289">
        <v>6.8331887624139215E-3</v>
      </c>
    </row>
    <row r="287" spans="1:5">
      <c r="A287" s="190"/>
      <c r="B287" s="714">
        <v>40232</v>
      </c>
      <c r="C287" s="712">
        <v>147.47</v>
      </c>
      <c r="D287" s="289">
        <v>-0.61396879029031259</v>
      </c>
      <c r="E287" s="289">
        <v>-3.4740967031012822E-2</v>
      </c>
    </row>
    <row r="288" spans="1:5">
      <c r="A288" s="190"/>
      <c r="B288" s="714">
        <v>40233</v>
      </c>
      <c r="C288" s="712">
        <v>147.32</v>
      </c>
      <c r="D288" s="289">
        <v>-0.5717411331183786</v>
      </c>
      <c r="E288" s="289">
        <v>-5.4692538000921234E-2</v>
      </c>
    </row>
    <row r="289" spans="1:5">
      <c r="A289" s="190"/>
      <c r="B289" s="714">
        <v>40234</v>
      </c>
      <c r="C289" s="712">
        <v>147.34</v>
      </c>
      <c r="D289" s="289">
        <v>-5.9218773956726825E-2</v>
      </c>
      <c r="E289" s="289">
        <v>-1.4971545045410681E-3</v>
      </c>
    </row>
    <row r="290" spans="1:5">
      <c r="A290" s="190"/>
      <c r="B290" s="714">
        <v>40235</v>
      </c>
      <c r="C290" s="712">
        <v>147.32</v>
      </c>
      <c r="D290" s="289">
        <v>5.7163341827095428E-3</v>
      </c>
      <c r="E290" s="289">
        <v>5.7163341827095428E-3</v>
      </c>
    </row>
    <row r="291" spans="1:5">
      <c r="A291" s="190"/>
      <c r="B291" s="714">
        <v>40238</v>
      </c>
      <c r="C291" s="712">
        <v>147.22</v>
      </c>
      <c r="D291" s="289">
        <v>-0.32393878197513265</v>
      </c>
      <c r="E291" s="289">
        <v>-2.2768670309653916E-4</v>
      </c>
    </row>
    <row r="292" spans="1:5">
      <c r="A292" s="190"/>
      <c r="B292" s="714">
        <v>40239</v>
      </c>
      <c r="C292" s="712">
        <v>147.36500000000001</v>
      </c>
      <c r="D292" s="289">
        <v>-2.3488688109890585E-3</v>
      </c>
      <c r="E292" s="289">
        <v>-2.3488688109890585E-3</v>
      </c>
    </row>
    <row r="293" spans="1:5">
      <c r="A293" s="190"/>
      <c r="B293" s="714">
        <v>40240</v>
      </c>
      <c r="C293" s="712">
        <v>147.41499999999999</v>
      </c>
      <c r="D293" s="289">
        <v>1.5672976797586308E-2</v>
      </c>
      <c r="E293" s="289">
        <v>-5.6871278669265481E-3</v>
      </c>
    </row>
    <row r="294" spans="1:5">
      <c r="A294" s="190"/>
      <c r="B294" s="714">
        <v>40241</v>
      </c>
      <c r="C294" s="712">
        <v>147.28</v>
      </c>
      <c r="D294" s="289">
        <v>-1.1070758346946766E-3</v>
      </c>
      <c r="E294" s="289">
        <v>-1.1070758346946766E-3</v>
      </c>
    </row>
    <row r="295" spans="1:5">
      <c r="A295" s="190"/>
      <c r="B295" s="714">
        <v>40242</v>
      </c>
      <c r="C295" s="712">
        <v>147.22499999999999</v>
      </c>
      <c r="D295" s="289">
        <v>-0.18732394366197183</v>
      </c>
      <c r="E295" s="289">
        <v>-9.5468462951622785E-2</v>
      </c>
    </row>
    <row r="296" spans="1:5">
      <c r="A296" s="190"/>
      <c r="B296" s="714">
        <v>40246</v>
      </c>
      <c r="C296" s="712">
        <v>147.23500000000001</v>
      </c>
      <c r="D296" s="289">
        <v>-0.13930818242116053</v>
      </c>
      <c r="E296" s="289">
        <v>-1.8712439450887384E-2</v>
      </c>
    </row>
    <row r="297" spans="1:5">
      <c r="A297" s="190"/>
      <c r="B297" s="714">
        <v>40247</v>
      </c>
      <c r="C297" s="712">
        <v>147.285</v>
      </c>
      <c r="D297" s="289">
        <v>-7.2028811524609843E-3</v>
      </c>
      <c r="E297" s="289">
        <v>-7.2028811524609843E-3</v>
      </c>
    </row>
    <row r="298" spans="1:5">
      <c r="A298" s="190"/>
      <c r="B298" s="714">
        <v>40248</v>
      </c>
      <c r="C298" s="712">
        <v>147.14500000000001</v>
      </c>
      <c r="D298" s="289">
        <v>-0.26921774466644088</v>
      </c>
      <c r="E298" s="289">
        <v>4.063664070436844E-2</v>
      </c>
    </row>
    <row r="299" spans="1:5">
      <c r="A299" s="190"/>
      <c r="B299" s="714">
        <v>40249</v>
      </c>
      <c r="C299" s="712">
        <v>147.11000000000001</v>
      </c>
      <c r="D299" s="289">
        <v>-0.13371150729335493</v>
      </c>
      <c r="E299" s="289">
        <v>-6.3271412542077049E-2</v>
      </c>
    </row>
    <row r="300" spans="1:5">
      <c r="A300" s="190"/>
      <c r="B300" s="714">
        <v>40252</v>
      </c>
      <c r="C300" s="712">
        <v>147.1</v>
      </c>
      <c r="D300" s="289">
        <v>-3.5787583376090303E-2</v>
      </c>
      <c r="E300" s="289">
        <v>-3.5787583376090303E-2</v>
      </c>
    </row>
    <row r="301" spans="1:5">
      <c r="A301" s="190"/>
      <c r="B301" s="714">
        <v>40253</v>
      </c>
      <c r="C301" s="712">
        <v>147.05000000000001</v>
      </c>
      <c r="D301" s="289">
        <v>-8.8318966895037987E-2</v>
      </c>
      <c r="E301" s="289">
        <v>-8.8318966895037987E-2</v>
      </c>
    </row>
    <row r="302" spans="1:5">
      <c r="A302" s="190"/>
      <c r="B302" s="714">
        <v>40254</v>
      </c>
      <c r="C302" s="712">
        <v>147.01</v>
      </c>
      <c r="D302" s="289">
        <v>-0.22785446822779859</v>
      </c>
      <c r="E302" s="289">
        <v>-4.3033588554183197E-3</v>
      </c>
    </row>
    <row r="303" spans="1:5">
      <c r="A303" s="190"/>
      <c r="B303" s="714">
        <v>40255</v>
      </c>
      <c r="C303" s="712">
        <v>147.04499999999999</v>
      </c>
      <c r="D303" s="289">
        <v>-2.8684907325684024E-2</v>
      </c>
      <c r="E303" s="289">
        <v>-2.8684907325684024E-2</v>
      </c>
    </row>
    <row r="304" spans="1:5">
      <c r="A304" s="190"/>
      <c r="B304" s="714">
        <v>40256</v>
      </c>
      <c r="C304" s="712">
        <v>146.94999999999999</v>
      </c>
      <c r="D304" s="289">
        <v>-1.7379440625491946E-2</v>
      </c>
      <c r="E304" s="289">
        <v>9.9071207430340563E-3</v>
      </c>
    </row>
    <row r="305" spans="1:5">
      <c r="A305" s="190"/>
      <c r="B305" s="714">
        <v>40262</v>
      </c>
      <c r="C305" s="712">
        <v>146.89500000000001</v>
      </c>
      <c r="D305" s="289">
        <v>-0.14174611138986454</v>
      </c>
      <c r="E305" s="289">
        <v>-6.3973908680381338E-3</v>
      </c>
    </row>
    <row r="306" spans="1:5">
      <c r="A306" s="190"/>
      <c r="B306" s="714">
        <v>40263</v>
      </c>
      <c r="C306" s="712">
        <v>146.89500000000001</v>
      </c>
      <c r="D306" s="289">
        <v>-2.1549893022932486E-2</v>
      </c>
      <c r="E306" s="289">
        <v>2.4793962940363182E-2</v>
      </c>
    </row>
    <row r="307" spans="1:5">
      <c r="A307" s="190"/>
      <c r="B307" s="714">
        <v>40266</v>
      </c>
      <c r="C307" s="712">
        <v>146.97999999999999</v>
      </c>
      <c r="D307" s="289">
        <v>-2.9658272874881508E-3</v>
      </c>
      <c r="E307" s="289">
        <v>-2.9658272874881508E-3</v>
      </c>
    </row>
    <row r="308" spans="1:5">
      <c r="A308" s="190"/>
      <c r="B308" s="714">
        <v>40267</v>
      </c>
      <c r="C308" s="712">
        <v>147.08500000000001</v>
      </c>
      <c r="D308" s="289">
        <v>0.1861441567529741</v>
      </c>
      <c r="E308" s="289">
        <v>3.9713086074177749E-2</v>
      </c>
    </row>
    <row r="309" spans="1:5">
      <c r="A309" s="190"/>
      <c r="B309" s="714">
        <v>40268</v>
      </c>
      <c r="C309" s="712">
        <v>146.97</v>
      </c>
      <c r="D309" s="289">
        <v>9.2620451852542168E-2</v>
      </c>
      <c r="E309" s="289">
        <v>9.2620451852542168E-2</v>
      </c>
    </row>
    <row r="310" spans="1:5">
      <c r="A310" s="190"/>
      <c r="B310" s="714">
        <v>40269</v>
      </c>
      <c r="C310" s="712">
        <v>147.065</v>
      </c>
      <c r="D310" s="289">
        <v>-6.9795765411279744E-3</v>
      </c>
      <c r="E310" s="289">
        <v>-6.9795765411279744E-3</v>
      </c>
    </row>
    <row r="311" spans="1:5">
      <c r="A311" s="190"/>
      <c r="B311" s="714">
        <v>40270</v>
      </c>
      <c r="C311" s="712">
        <v>146.97999999999999</v>
      </c>
      <c r="D311" s="289">
        <v>3.2868427683981024E-3</v>
      </c>
      <c r="E311" s="289">
        <v>3.2868427683981024E-3</v>
      </c>
    </row>
    <row r="312" spans="1:5">
      <c r="A312" s="190"/>
      <c r="B312" s="714">
        <v>40273</v>
      </c>
      <c r="C312" s="712">
        <v>146.88</v>
      </c>
      <c r="D312" s="289">
        <v>-0.10119538334707337</v>
      </c>
      <c r="E312" s="289">
        <v>-8.4501236603462485E-3</v>
      </c>
    </row>
    <row r="313" spans="1:5">
      <c r="A313" s="190"/>
      <c r="B313" s="714">
        <v>40274</v>
      </c>
      <c r="C313" s="712">
        <v>146.905</v>
      </c>
      <c r="D313" s="289">
        <v>-3.2740615297770254E-2</v>
      </c>
      <c r="E313" s="289">
        <v>-1.0160880609652836E-2</v>
      </c>
    </row>
    <row r="314" spans="1:5">
      <c r="A314" s="190"/>
      <c r="B314" s="714">
        <v>40275</v>
      </c>
      <c r="C314" s="712">
        <v>146.9</v>
      </c>
      <c r="D314" s="289">
        <v>0.11220448817952718</v>
      </c>
      <c r="E314" s="289">
        <v>0.11220448817952718</v>
      </c>
    </row>
    <row r="315" spans="1:5">
      <c r="A315" s="190"/>
      <c r="B315" s="714">
        <v>40276</v>
      </c>
      <c r="C315" s="712">
        <v>146.84</v>
      </c>
      <c r="D315" s="289">
        <v>-0.10579331863252479</v>
      </c>
      <c r="E315" s="289">
        <v>-9.7880383421088159E-3</v>
      </c>
    </row>
    <row r="316" spans="1:5">
      <c r="A316" s="190"/>
      <c r="B316" s="714">
        <v>40277</v>
      </c>
      <c r="C316" s="712">
        <v>146.785</v>
      </c>
      <c r="D316" s="289">
        <v>-0.2678783692614129</v>
      </c>
      <c r="E316" s="289">
        <v>-7.9938638481061461E-2</v>
      </c>
    </row>
    <row r="317" spans="1:5">
      <c r="A317" s="190"/>
      <c r="B317" s="714">
        <v>40280</v>
      </c>
      <c r="C317" s="712">
        <v>146.755</v>
      </c>
      <c r="D317" s="289">
        <v>-0.15034534232131644</v>
      </c>
      <c r="E317" s="289">
        <v>-8.180407302538828E-3</v>
      </c>
    </row>
    <row r="318" spans="1:5">
      <c r="A318" s="190"/>
      <c r="B318" s="714">
        <v>40281</v>
      </c>
      <c r="C318" s="712">
        <v>146.68</v>
      </c>
      <c r="D318" s="289">
        <v>-0.11154354454353414</v>
      </c>
      <c r="E318" s="289">
        <v>5.4954889330572236E-2</v>
      </c>
    </row>
    <row r="319" spans="1:5">
      <c r="A319" s="190"/>
      <c r="B319" s="714">
        <v>40282</v>
      </c>
      <c r="C319" s="712">
        <v>146.63499999999999</v>
      </c>
      <c r="D319" s="289">
        <v>-0.20542644568573815</v>
      </c>
      <c r="E319" s="289">
        <v>-2.1531082147591352E-2</v>
      </c>
    </row>
    <row r="320" spans="1:5">
      <c r="A320" s="190"/>
      <c r="B320" s="714">
        <v>40283</v>
      </c>
      <c r="C320" s="712">
        <v>146.57499999999999</v>
      </c>
      <c r="D320" s="289">
        <v>-0.31417035664736526</v>
      </c>
      <c r="E320" s="289">
        <v>-2.0860506268121057E-2</v>
      </c>
    </row>
    <row r="321" spans="1:5">
      <c r="A321" s="190"/>
      <c r="B321" s="714">
        <v>40284</v>
      </c>
      <c r="C321" s="712">
        <v>146.49</v>
      </c>
      <c r="D321" s="289">
        <v>-9.4883031241900187E-2</v>
      </c>
      <c r="E321" s="289">
        <v>2.6516133310025981E-2</v>
      </c>
    </row>
    <row r="322" spans="1:5">
      <c r="A322" s="190"/>
      <c r="B322" s="714">
        <v>40287</v>
      </c>
      <c r="C322" s="712">
        <v>146.625</v>
      </c>
      <c r="D322" s="289">
        <v>3.4923799547190215E-2</v>
      </c>
      <c r="E322" s="289">
        <v>1.1320244652451594E-3</v>
      </c>
    </row>
    <row r="323" spans="1:5">
      <c r="A323" s="190"/>
      <c r="B323" s="714">
        <v>40288</v>
      </c>
      <c r="C323" s="712">
        <v>146.63499999999999</v>
      </c>
      <c r="D323" s="289">
        <v>2.9931569873822041E-3</v>
      </c>
      <c r="E323" s="289">
        <v>2.9931569873822041E-3</v>
      </c>
    </row>
    <row r="324" spans="1:5">
      <c r="A324" s="190"/>
      <c r="B324" s="714">
        <v>40289</v>
      </c>
      <c r="C324" s="712">
        <v>146.46</v>
      </c>
      <c r="D324" s="289">
        <v>-0.10712535589561636</v>
      </c>
      <c r="E324" s="289">
        <v>-7.8777766061049661E-3</v>
      </c>
    </row>
    <row r="325" spans="1:5">
      <c r="A325" s="190"/>
      <c r="B325" s="714">
        <v>40290</v>
      </c>
      <c r="C325" s="712">
        <v>146.61000000000001</v>
      </c>
      <c r="D325" s="289">
        <v>-2.5247971145175834E-3</v>
      </c>
      <c r="E325" s="289">
        <v>-2.5247971145175834E-3</v>
      </c>
    </row>
    <row r="326" spans="1:5">
      <c r="A326" s="190"/>
      <c r="B326" s="714">
        <v>40291</v>
      </c>
      <c r="C326" s="712">
        <v>146.495</v>
      </c>
      <c r="D326" s="289">
        <v>1.6187008650077689E-2</v>
      </c>
      <c r="E326" s="289">
        <v>2.7782287052712136E-2</v>
      </c>
    </row>
    <row r="327" spans="1:5">
      <c r="A327" s="190"/>
      <c r="B327" s="714">
        <v>40294</v>
      </c>
      <c r="C327" s="712">
        <v>146.52000000000001</v>
      </c>
      <c r="D327" s="289">
        <v>-4.1575492341356671E-2</v>
      </c>
      <c r="E327" s="289">
        <v>-2.6987600291757841E-2</v>
      </c>
    </row>
    <row r="328" spans="1:5">
      <c r="A328" s="190"/>
      <c r="B328" s="714">
        <v>40295</v>
      </c>
      <c r="C328" s="712">
        <v>146.405</v>
      </c>
      <c r="D328" s="289">
        <v>-0.36177110348866393</v>
      </c>
      <c r="E328" s="289">
        <v>-4.7477620681000587E-2</v>
      </c>
    </row>
    <row r="329" spans="1:5">
      <c r="A329" s="190"/>
      <c r="B329" s="714">
        <v>40296</v>
      </c>
      <c r="C329" s="712">
        <v>146.62</v>
      </c>
      <c r="D329" s="289">
        <v>0.20710070620102544</v>
      </c>
      <c r="E329" s="289">
        <v>-3.1363064718970685E-2</v>
      </c>
    </row>
    <row r="330" spans="1:5">
      <c r="A330" s="190"/>
      <c r="B330" s="714">
        <v>40297</v>
      </c>
      <c r="C330" s="712">
        <v>146.73500000000001</v>
      </c>
      <c r="D330" s="289">
        <v>0.28031879566083684</v>
      </c>
      <c r="E330" s="289">
        <v>5.6829754261678106E-2</v>
      </c>
    </row>
    <row r="331" spans="1:5">
      <c r="A331" s="190"/>
      <c r="B331" s="714">
        <v>40298</v>
      </c>
      <c r="C331" s="712">
        <v>146.435</v>
      </c>
      <c r="D331" s="289">
        <v>-4.5841542358570221E-2</v>
      </c>
      <c r="E331" s="289">
        <v>-3.1768927666760483E-2</v>
      </c>
    </row>
    <row r="332" spans="1:5">
      <c r="A332" s="190"/>
      <c r="B332" s="714">
        <v>40302</v>
      </c>
      <c r="C332" s="712">
        <v>146.52500000000001</v>
      </c>
      <c r="D332" s="289">
        <v>9.6020589982181742E-2</v>
      </c>
      <c r="E332" s="289">
        <v>0.10261994324556194</v>
      </c>
    </row>
    <row r="333" spans="1:5">
      <c r="A333" s="190"/>
      <c r="B333" s="714">
        <v>40303</v>
      </c>
      <c r="C333" s="712">
        <v>146.73500000000001</v>
      </c>
      <c r="D333" s="289">
        <v>0.15140419449615755</v>
      </c>
      <c r="E333" s="289">
        <v>-2.8233882423525881E-3</v>
      </c>
    </row>
    <row r="334" spans="1:5">
      <c r="A334" s="190"/>
      <c r="B334" s="714">
        <v>40304</v>
      </c>
      <c r="C334" s="712">
        <v>146.9</v>
      </c>
      <c r="D334" s="289">
        <v>0.41682590953361359</v>
      </c>
      <c r="E334" s="289">
        <v>-3.3225253658476443E-2</v>
      </c>
    </row>
    <row r="335" spans="1:5">
      <c r="A335" s="190"/>
      <c r="B335" s="714">
        <v>40305</v>
      </c>
      <c r="C335" s="712">
        <v>147.065</v>
      </c>
      <c r="D335" s="289">
        <v>0.46715130933114007</v>
      </c>
      <c r="E335" s="289">
        <v>-2.808628054442705E-2</v>
      </c>
    </row>
    <row r="336" spans="1:5">
      <c r="A336" s="190"/>
      <c r="B336" s="714">
        <v>40309</v>
      </c>
      <c r="C336" s="712">
        <v>147.16999999999999</v>
      </c>
      <c r="D336" s="289">
        <v>-0.21163339772483367</v>
      </c>
      <c r="E336" s="289">
        <v>-1.80296200901481E-2</v>
      </c>
    </row>
    <row r="337" spans="1:5">
      <c r="A337" s="190"/>
      <c r="B337" s="714">
        <v>40310</v>
      </c>
      <c r="C337" s="712">
        <v>147.17500000000001</v>
      </c>
      <c r="D337" s="289">
        <v>-0.17306895122288241</v>
      </c>
      <c r="E337" s="289">
        <v>-1.2919718115241122E-2</v>
      </c>
    </row>
    <row r="338" spans="1:5">
      <c r="A338" s="190"/>
      <c r="B338" s="714">
        <v>40311</v>
      </c>
      <c r="C338" s="712">
        <v>146.54</v>
      </c>
      <c r="D338" s="289">
        <v>-8.9088993198582239E-2</v>
      </c>
      <c r="E338" s="289">
        <v>-1.2453300124533001E-2</v>
      </c>
    </row>
    <row r="339" spans="1:5">
      <c r="A339" s="190"/>
      <c r="B339" s="714">
        <v>40312</v>
      </c>
      <c r="C339" s="712">
        <v>146.47499999999999</v>
      </c>
      <c r="D339" s="289">
        <v>-0.36820221030747347</v>
      </c>
      <c r="E339" s="289">
        <v>-8.5457927563190719E-2</v>
      </c>
    </row>
    <row r="340" spans="1:5">
      <c r="A340" s="190"/>
      <c r="B340" s="714">
        <v>40315</v>
      </c>
      <c r="C340" s="712">
        <v>146.72999999999999</v>
      </c>
      <c r="D340" s="289">
        <v>2.3594180102241448E-4</v>
      </c>
      <c r="E340" s="289">
        <v>2.3594180102241448E-4</v>
      </c>
    </row>
    <row r="341" spans="1:5">
      <c r="A341" s="190"/>
      <c r="B341" s="714">
        <v>40316</v>
      </c>
      <c r="C341" s="712">
        <v>146.69499999999999</v>
      </c>
      <c r="D341" s="289">
        <v>-5.5167693360711839E-2</v>
      </c>
      <c r="E341" s="289">
        <v>-5.5167693360711839E-2</v>
      </c>
    </row>
    <row r="342" spans="1:5">
      <c r="A342" s="190"/>
      <c r="B342" s="714">
        <v>40317</v>
      </c>
      <c r="C342" s="712">
        <v>146.56</v>
      </c>
      <c r="D342" s="289">
        <v>3.3769394584727712E-2</v>
      </c>
      <c r="E342" s="289">
        <v>3.3769394584727712E-2</v>
      </c>
    </row>
    <row r="343" spans="1:5">
      <c r="A343" s="190"/>
      <c r="B343" s="714">
        <v>40318</v>
      </c>
      <c r="C343" s="712">
        <v>146.54</v>
      </c>
      <c r="D343" s="289">
        <v>-3.9517749497655727E-2</v>
      </c>
      <c r="E343" s="289">
        <v>-3.9517749497655727E-2</v>
      </c>
    </row>
    <row r="344" spans="1:5">
      <c r="A344" s="190"/>
      <c r="B344" s="714">
        <v>40319</v>
      </c>
      <c r="C344" s="712">
        <v>146.935</v>
      </c>
      <c r="D344" s="289">
        <v>0.19591690544412607</v>
      </c>
      <c r="E344" s="289">
        <v>-2.7148997134670488E-2</v>
      </c>
    </row>
    <row r="345" spans="1:5">
      <c r="A345" s="190"/>
      <c r="B345" s="714">
        <v>40322</v>
      </c>
      <c r="C345" s="712">
        <v>146.45500000000001</v>
      </c>
      <c r="D345" s="289">
        <v>-0.10947241402426762</v>
      </c>
      <c r="E345" s="289">
        <v>-1.7496815713615339E-2</v>
      </c>
    </row>
    <row r="346" spans="1:5">
      <c r="A346" s="190"/>
      <c r="B346" s="714">
        <v>40323</v>
      </c>
      <c r="C346" s="712">
        <v>146.655</v>
      </c>
      <c r="D346" s="289">
        <v>-6.5044121833190999E-2</v>
      </c>
      <c r="E346" s="289">
        <v>-6.5044121833190999E-2</v>
      </c>
    </row>
    <row r="347" spans="1:5">
      <c r="A347" s="190"/>
      <c r="B347" s="714">
        <v>40324</v>
      </c>
      <c r="C347" s="712">
        <v>146.83500000000001</v>
      </c>
      <c r="D347" s="289">
        <v>-3.2814238042269191E-2</v>
      </c>
      <c r="E347" s="289">
        <v>-3.2814238042269191E-2</v>
      </c>
    </row>
    <row r="348" spans="1:5">
      <c r="A348" s="190"/>
      <c r="B348" s="714">
        <v>40325</v>
      </c>
      <c r="C348" s="712">
        <v>146.625</v>
      </c>
      <c r="D348" s="289">
        <v>-1.8479033404406538E-2</v>
      </c>
      <c r="E348" s="289">
        <v>-1.8479033404406538E-2</v>
      </c>
    </row>
    <row r="349" spans="1:5">
      <c r="A349" s="190"/>
      <c r="B349" s="714">
        <v>40326</v>
      </c>
      <c r="C349" s="712">
        <v>146.505</v>
      </c>
      <c r="D349" s="289">
        <v>8.6455331412103754E-3</v>
      </c>
      <c r="E349" s="289">
        <v>8.6455331412103754E-3</v>
      </c>
    </row>
    <row r="350" spans="1:5">
      <c r="A350" s="190"/>
      <c r="B350" s="714">
        <v>40329</v>
      </c>
      <c r="C350" s="712">
        <v>146.69999999999999</v>
      </c>
      <c r="D350" s="289">
        <v>-2.8571428571428571E-2</v>
      </c>
      <c r="E350" s="289">
        <v>-2.8571428571428571E-2</v>
      </c>
    </row>
    <row r="351" spans="1:5">
      <c r="A351" s="190"/>
      <c r="B351" s="714">
        <v>40330</v>
      </c>
      <c r="C351" s="712">
        <v>146.88999999999999</v>
      </c>
      <c r="D351" s="289">
        <v>9.111759799833194E-2</v>
      </c>
      <c r="E351" s="289">
        <v>1.7514595496246871E-2</v>
      </c>
    </row>
    <row r="352" spans="1:5">
      <c r="A352" s="190"/>
      <c r="B352" s="714">
        <v>40331</v>
      </c>
      <c r="C352" s="712">
        <v>146.83500000000001</v>
      </c>
      <c r="D352" s="289">
        <v>4.82251449582803E-2</v>
      </c>
      <c r="E352" s="289">
        <v>4.82251449582803E-2</v>
      </c>
    </row>
    <row r="353" spans="1:5">
      <c r="A353" s="190"/>
      <c r="B353" s="714">
        <v>40332</v>
      </c>
      <c r="C353" s="712">
        <v>146.64500000000001</v>
      </c>
      <c r="D353" s="289">
        <v>3.9300057372346528E-2</v>
      </c>
      <c r="E353" s="289">
        <v>3.9300057372346528E-2</v>
      </c>
    </row>
    <row r="354" spans="1:5">
      <c r="A354" s="190"/>
      <c r="B354" s="714">
        <v>40333</v>
      </c>
      <c r="C354" s="712">
        <v>146.77000000000001</v>
      </c>
      <c r="D354" s="289">
        <v>2.2210654173173694E-2</v>
      </c>
      <c r="E354" s="289">
        <v>2.2210654173173694E-2</v>
      </c>
    </row>
    <row r="355" spans="1:5">
      <c r="A355" s="190"/>
      <c r="B355" s="714">
        <v>40336</v>
      </c>
      <c r="C355" s="712">
        <v>147.08000000000001</v>
      </c>
      <c r="D355" s="289">
        <v>0.41712996535331559</v>
      </c>
      <c r="E355" s="289">
        <v>2.9812263314801385E-3</v>
      </c>
    </row>
    <row r="356" spans="1:5">
      <c r="A356" s="190"/>
      <c r="B356" s="714">
        <v>40337</v>
      </c>
      <c r="C356" s="712">
        <v>147.19</v>
      </c>
      <c r="D356" s="289">
        <v>0.13656387665198239</v>
      </c>
      <c r="E356" s="289">
        <v>-1.6411851084045953E-3</v>
      </c>
    </row>
    <row r="357" spans="1:5">
      <c r="A357" s="190"/>
      <c r="B357" s="714">
        <v>40338</v>
      </c>
      <c r="C357" s="712">
        <v>147.23500000000001</v>
      </c>
      <c r="D357" s="289">
        <v>8.6931311329170383E-2</v>
      </c>
      <c r="E357" s="289">
        <v>-7.6271186440677969E-3</v>
      </c>
    </row>
    <row r="358" spans="1:5">
      <c r="A358" s="190"/>
      <c r="B358" s="714">
        <v>40339</v>
      </c>
      <c r="C358" s="712">
        <v>146.95500000000001</v>
      </c>
      <c r="D358" s="289">
        <v>1.2170385395537525E-2</v>
      </c>
      <c r="E358" s="289">
        <v>1.2170385395537525E-2</v>
      </c>
    </row>
    <row r="359" spans="1:5">
      <c r="A359" s="190"/>
      <c r="B359" s="714">
        <v>40340</v>
      </c>
      <c r="C359" s="712">
        <v>147.04</v>
      </c>
      <c r="D359" s="289">
        <v>4.8615877373598716E-3</v>
      </c>
      <c r="E359" s="289">
        <v>4.8615877373598716E-3</v>
      </c>
    </row>
    <row r="360" spans="1:5">
      <c r="A360" s="190"/>
      <c r="B360" s="714">
        <v>40343</v>
      </c>
      <c r="C360" s="712">
        <v>147.08500000000001</v>
      </c>
      <c r="D360" s="289">
        <v>-5.8013052936910807E-3</v>
      </c>
      <c r="E360" s="289">
        <v>-1.0635726371766982E-2</v>
      </c>
    </row>
    <row r="361" spans="1:5">
      <c r="A361" s="190"/>
      <c r="B361" s="714">
        <v>40344</v>
      </c>
      <c r="C361" s="712">
        <v>147.26</v>
      </c>
      <c r="D361" s="289">
        <v>0.10798258345428156</v>
      </c>
      <c r="E361" s="289">
        <v>-7.3343009192065794E-2</v>
      </c>
    </row>
    <row r="362" spans="1:5">
      <c r="A362" s="190"/>
      <c r="B362" s="714">
        <v>40345</v>
      </c>
      <c r="C362" s="712">
        <v>147.08500000000001</v>
      </c>
      <c r="D362" s="289">
        <v>-1.7825800789820097E-2</v>
      </c>
      <c r="E362" s="289">
        <v>-1.7825800789820097E-2</v>
      </c>
    </row>
    <row r="363" spans="1:5">
      <c r="A363" s="190"/>
      <c r="B363" s="714">
        <v>40346</v>
      </c>
      <c r="C363" s="712">
        <v>147.06</v>
      </c>
      <c r="D363" s="289">
        <v>-1.6646200027288852E-2</v>
      </c>
      <c r="E363" s="289">
        <v>-1.6646200027288852E-2</v>
      </c>
    </row>
    <row r="364" spans="1:5">
      <c r="A364" s="190"/>
      <c r="B364" s="714">
        <v>40347</v>
      </c>
      <c r="C364" s="712">
        <v>147</v>
      </c>
      <c r="D364" s="289">
        <v>-7.651267127440281E-2</v>
      </c>
      <c r="E364" s="289">
        <v>-7.651267127440281E-2</v>
      </c>
    </row>
    <row r="365" spans="1:5">
      <c r="A365" s="190"/>
      <c r="B365" s="714">
        <v>40350</v>
      </c>
      <c r="C365" s="712">
        <v>146.94499999999999</v>
      </c>
      <c r="D365" s="289">
        <v>-0.15469982617997058</v>
      </c>
      <c r="E365" s="289">
        <v>-0.15469982617997058</v>
      </c>
    </row>
    <row r="366" spans="1:5">
      <c r="A366" s="190"/>
      <c r="B366" s="714">
        <v>40351</v>
      </c>
      <c r="C366" s="712">
        <v>146.99</v>
      </c>
      <c r="D366" s="289">
        <v>4.8390999274135014E-3</v>
      </c>
      <c r="E366" s="289">
        <v>4.8390999274135014E-3</v>
      </c>
    </row>
    <row r="367" spans="1:5">
      <c r="A367" s="190"/>
      <c r="B367" s="714">
        <v>40352</v>
      </c>
      <c r="C367" s="712">
        <v>147.13499999999999</v>
      </c>
      <c r="D367" s="289">
        <v>-1.5151515151515152E-2</v>
      </c>
      <c r="E367" s="289">
        <v>-1.5151515151515152E-2</v>
      </c>
    </row>
    <row r="368" spans="1:5">
      <c r="A368" s="190"/>
      <c r="B368" s="714">
        <v>40353</v>
      </c>
      <c r="C368" s="712">
        <v>147.19999999999999</v>
      </c>
      <c r="D368" s="289">
        <v>-0.1492265696087352</v>
      </c>
      <c r="E368" s="289">
        <v>-0.1492265696087352</v>
      </c>
    </row>
    <row r="369" spans="1:5">
      <c r="A369" s="190"/>
      <c r="B369" s="714">
        <v>40354</v>
      </c>
      <c r="C369" s="712">
        <v>147.32499999999999</v>
      </c>
      <c r="D369" s="289">
        <v>0.23324070857936782</v>
      </c>
      <c r="E369" s="289">
        <v>-3.7686696769711703E-2</v>
      </c>
    </row>
    <row r="370" spans="1:5">
      <c r="A370" s="190"/>
      <c r="B370" s="714">
        <v>40357</v>
      </c>
      <c r="C370" s="712">
        <v>147.41999999999999</v>
      </c>
      <c r="D370" s="289">
        <v>0.2630701242391395</v>
      </c>
      <c r="E370" s="289">
        <v>3.7521887767864586E-3</v>
      </c>
    </row>
    <row r="371" spans="1:5">
      <c r="A371" s="190"/>
      <c r="B371" s="714">
        <v>40358</v>
      </c>
      <c r="C371" s="712">
        <v>147.47499999999999</v>
      </c>
      <c r="D371" s="289">
        <v>9.0851685215881287E-2</v>
      </c>
      <c r="E371" s="289">
        <v>-9.3140737232615036E-3</v>
      </c>
    </row>
    <row r="372" spans="1:5">
      <c r="A372" s="190"/>
      <c r="B372" s="714">
        <v>40359</v>
      </c>
      <c r="C372" s="712">
        <v>147.535</v>
      </c>
      <c r="D372" s="289">
        <v>0.32031943212067437</v>
      </c>
      <c r="E372" s="289">
        <v>-2.3312091635073001E-2</v>
      </c>
    </row>
    <row r="373" spans="1:5">
      <c r="A373" s="190"/>
      <c r="B373" s="714">
        <v>40360</v>
      </c>
      <c r="C373" s="712">
        <v>147.47499999999999</v>
      </c>
      <c r="D373" s="289">
        <v>-1.7225497420781135E-2</v>
      </c>
      <c r="E373" s="289">
        <v>-1.7225497420781135E-2</v>
      </c>
    </row>
    <row r="374" spans="1:5">
      <c r="A374" s="190"/>
      <c r="B374" s="714">
        <v>40361</v>
      </c>
      <c r="C374" s="712">
        <v>147.46</v>
      </c>
      <c r="D374" s="289">
        <v>0.16337929830685985</v>
      </c>
      <c r="E374" s="289">
        <v>0.1210217024495258</v>
      </c>
    </row>
    <row r="375" spans="1:5">
      <c r="A375" s="190"/>
      <c r="B375" s="714">
        <v>40362</v>
      </c>
      <c r="C375" s="712">
        <v>147.36000000000001</v>
      </c>
      <c r="D375" s="289">
        <v>1.0869565217391304E-2</v>
      </c>
      <c r="E375" s="289">
        <v>1.0869565217391304E-2</v>
      </c>
    </row>
    <row r="376" spans="1:5">
      <c r="A376" s="190"/>
      <c r="B376" s="714">
        <v>40366</v>
      </c>
      <c r="C376" s="712">
        <v>147.35499999999999</v>
      </c>
      <c r="D376" s="289">
        <v>0.13938252716645091</v>
      </c>
      <c r="E376" s="289">
        <v>0.11949315444666746</v>
      </c>
    </row>
    <row r="377" spans="1:5">
      <c r="A377" s="190"/>
      <c r="B377" s="714">
        <v>40367</v>
      </c>
      <c r="C377" s="712">
        <v>147.505</v>
      </c>
      <c r="D377" s="289">
        <v>0.1718567536006228</v>
      </c>
      <c r="E377" s="289">
        <v>0.12271311794472557</v>
      </c>
    </row>
    <row r="378" spans="1:5">
      <c r="A378" s="190"/>
      <c r="B378" s="714">
        <v>40368</v>
      </c>
      <c r="C378" s="712">
        <v>147.535</v>
      </c>
      <c r="D378" s="289">
        <v>3.6249217973723914E-2</v>
      </c>
      <c r="E378" s="289">
        <v>2.1528723365105067E-2</v>
      </c>
    </row>
    <row r="379" spans="1:5">
      <c r="A379" s="190"/>
      <c r="B379" s="714">
        <v>40371</v>
      </c>
      <c r="C379" s="712">
        <v>147.61500000000001</v>
      </c>
      <c r="D379" s="289">
        <v>0.22988436521320163</v>
      </c>
      <c r="E379" s="289">
        <v>9.859070103589497E-2</v>
      </c>
    </row>
    <row r="380" spans="1:5">
      <c r="A380" s="190"/>
      <c r="B380" s="714">
        <v>40372</v>
      </c>
      <c r="C380" s="712">
        <v>147.715</v>
      </c>
      <c r="D380" s="289">
        <v>0.209011522761329</v>
      </c>
      <c r="E380" s="289">
        <v>-3.9012039477083656E-2</v>
      </c>
    </row>
    <row r="381" spans="1:5">
      <c r="A381" s="190"/>
      <c r="B381" s="714">
        <v>40373</v>
      </c>
      <c r="C381" s="712">
        <v>147.72499999999999</v>
      </c>
      <c r="D381" s="289">
        <v>9.0512592036767814E-2</v>
      </c>
      <c r="E381" s="289">
        <v>5.2759930591380198E-2</v>
      </c>
    </row>
    <row r="382" spans="1:5">
      <c r="A382" s="190"/>
      <c r="B382" s="714">
        <v>40374</v>
      </c>
      <c r="C382" s="712">
        <v>147.565</v>
      </c>
      <c r="D382" s="289">
        <v>1.8466591892324948E-2</v>
      </c>
      <c r="E382" s="289">
        <v>1.8466591892324948E-2</v>
      </c>
    </row>
    <row r="383" spans="1:5">
      <c r="A383" s="190"/>
      <c r="B383" s="714">
        <v>40375</v>
      </c>
      <c r="C383" s="712">
        <v>147.54</v>
      </c>
      <c r="D383" s="289">
        <v>0.13151714419915453</v>
      </c>
      <c r="E383" s="289">
        <v>0.13151714419915453</v>
      </c>
    </row>
    <row r="384" spans="1:5">
      <c r="A384" s="190"/>
      <c r="B384" s="714">
        <v>40378</v>
      </c>
      <c r="C384" s="712">
        <v>147.47</v>
      </c>
      <c r="D384" s="289">
        <v>-6.8786085964787228E-3</v>
      </c>
      <c r="E384" s="289">
        <v>-6.8786085964787228E-3</v>
      </c>
    </row>
    <row r="385" spans="1:5">
      <c r="A385" s="190"/>
      <c r="B385" s="714">
        <v>40379</v>
      </c>
      <c r="C385" s="712">
        <v>147.54</v>
      </c>
      <c r="D385" s="289">
        <v>-6.9958476259252573E-3</v>
      </c>
      <c r="E385" s="289">
        <v>-6.9958476259252573E-3</v>
      </c>
    </row>
    <row r="386" spans="1:5">
      <c r="A386" s="190"/>
      <c r="B386" s="714">
        <v>40380</v>
      </c>
      <c r="C386" s="712">
        <v>147.56</v>
      </c>
      <c r="D386" s="289">
        <v>-3.4669099585935857E-2</v>
      </c>
      <c r="E386" s="289">
        <v>-3.4669099585935857E-2</v>
      </c>
    </row>
    <row r="387" spans="1:5">
      <c r="A387" s="190"/>
      <c r="B387" s="714">
        <v>40381</v>
      </c>
      <c r="C387" s="712">
        <v>147.63499999999999</v>
      </c>
      <c r="D387" s="289">
        <v>-1.3316739265712509E-2</v>
      </c>
      <c r="E387" s="289">
        <v>-0.11288114499066584</v>
      </c>
    </row>
    <row r="388" spans="1:5">
      <c r="A388" s="190"/>
      <c r="B388" s="714">
        <v>40382</v>
      </c>
      <c r="C388" s="712">
        <v>147.435</v>
      </c>
      <c r="D388" s="289">
        <v>7.842290812288653E-3</v>
      </c>
      <c r="E388" s="289">
        <v>7.842290812288653E-3</v>
      </c>
    </row>
    <row r="389" spans="1:5">
      <c r="A389" s="190"/>
      <c r="B389" s="714">
        <v>40385</v>
      </c>
      <c r="C389" s="712">
        <v>147.315</v>
      </c>
      <c r="D389" s="289">
        <v>-0.20835913312693499</v>
      </c>
      <c r="E389" s="289">
        <v>-6.5944272445820434E-2</v>
      </c>
    </row>
    <row r="390" spans="1:5">
      <c r="A390" s="190"/>
      <c r="B390" s="714">
        <v>40386</v>
      </c>
      <c r="C390" s="712">
        <v>147.43</v>
      </c>
      <c r="D390" s="289">
        <v>-3.1303497187576426E-2</v>
      </c>
      <c r="E390" s="289">
        <v>-3.1303497187576426E-2</v>
      </c>
    </row>
    <row r="391" spans="1:5">
      <c r="A391" s="190"/>
      <c r="B391" s="714">
        <v>40387</v>
      </c>
      <c r="C391" s="712">
        <v>147.56</v>
      </c>
      <c r="D391" s="289">
        <v>-4.4170030871526954E-2</v>
      </c>
      <c r="E391" s="289">
        <v>-7.0292092139634291E-2</v>
      </c>
    </row>
    <row r="392" spans="1:5">
      <c r="A392" s="190"/>
      <c r="B392" s="714">
        <v>40388</v>
      </c>
      <c r="C392" s="712">
        <v>147.6</v>
      </c>
      <c r="D392" s="289">
        <v>-1.7521548678818707E-2</v>
      </c>
      <c r="E392" s="289">
        <v>-1.7521548678818707E-2</v>
      </c>
    </row>
    <row r="393" spans="1:5">
      <c r="A393" s="190"/>
      <c r="B393" s="714">
        <v>40389</v>
      </c>
      <c r="C393" s="712">
        <v>147.72</v>
      </c>
      <c r="D393" s="289">
        <v>0.17141652105802255</v>
      </c>
      <c r="E393" s="289">
        <v>-6.9590889919865034E-2</v>
      </c>
    </row>
    <row r="394" spans="1:5">
      <c r="A394" s="190"/>
      <c r="B394" s="714">
        <v>40392</v>
      </c>
      <c r="C394" s="712">
        <v>147.78</v>
      </c>
      <c r="D394" s="289">
        <v>2.5549637579592326E-2</v>
      </c>
      <c r="E394" s="289">
        <v>-5.6865964518841858E-3</v>
      </c>
    </row>
    <row r="395" spans="1:5">
      <c r="A395" s="190"/>
      <c r="B395" s="714">
        <v>40393</v>
      </c>
      <c r="C395" s="712">
        <v>147.655</v>
      </c>
      <c r="D395" s="289">
        <v>-4.6182235299985039E-2</v>
      </c>
      <c r="E395" s="289">
        <v>-4.6182235299985039E-2</v>
      </c>
    </row>
    <row r="396" spans="1:5">
      <c r="A396" s="190"/>
      <c r="B396" s="714">
        <v>40394</v>
      </c>
      <c r="C396" s="712">
        <v>147.465</v>
      </c>
      <c r="D396" s="289">
        <v>-2.1072965141803496E-3</v>
      </c>
      <c r="E396" s="289">
        <v>-2.1072965141803496E-3</v>
      </c>
    </row>
    <row r="397" spans="1:5">
      <c r="A397" s="190"/>
      <c r="B397" s="714">
        <v>40395</v>
      </c>
      <c r="C397" s="712">
        <v>147.375</v>
      </c>
      <c r="D397" s="289">
        <v>-6.892366379123499E-2</v>
      </c>
      <c r="E397" s="289">
        <v>-3.0777233516840783E-2</v>
      </c>
    </row>
    <row r="398" spans="1:5">
      <c r="A398" s="190"/>
      <c r="B398" s="714">
        <v>40396</v>
      </c>
      <c r="C398" s="712">
        <v>147.27500000000001</v>
      </c>
      <c r="D398" s="289">
        <v>-3.2031038527474513E-2</v>
      </c>
      <c r="E398" s="289">
        <v>5.8197239014707212E-2</v>
      </c>
    </row>
    <row r="399" spans="1:5">
      <c r="A399" s="190"/>
      <c r="B399" s="714">
        <v>40399</v>
      </c>
      <c r="C399" s="712">
        <v>147.25</v>
      </c>
      <c r="D399" s="289">
        <v>0.11877991762217523</v>
      </c>
      <c r="E399" s="289">
        <v>0.15829900923967494</v>
      </c>
    </row>
    <row r="400" spans="1:5">
      <c r="A400" s="190"/>
      <c r="B400" s="714">
        <v>40400</v>
      </c>
      <c r="C400" s="712">
        <v>147.36500000000001</v>
      </c>
      <c r="D400" s="289">
        <v>9.8849324997734897E-2</v>
      </c>
      <c r="E400" s="289">
        <v>9.8849324997734897E-2</v>
      </c>
    </row>
    <row r="401" spans="1:5">
      <c r="A401" s="190"/>
      <c r="B401" s="714">
        <v>40401</v>
      </c>
      <c r="C401" s="712">
        <v>147.33500000000001</v>
      </c>
      <c r="D401" s="289">
        <v>0.10610162432319867</v>
      </c>
      <c r="E401" s="289">
        <v>0.10610162432319867</v>
      </c>
    </row>
    <row r="402" spans="1:5">
      <c r="A402" s="190"/>
      <c r="B402" s="714">
        <v>40402</v>
      </c>
      <c r="C402" s="712">
        <v>147.67500000000001</v>
      </c>
      <c r="D402" s="289">
        <v>0.11144924595928857</v>
      </c>
      <c r="E402" s="289">
        <v>5.7347670250896057E-2</v>
      </c>
    </row>
    <row r="403" spans="1:5">
      <c r="A403" s="190"/>
      <c r="B403" s="714">
        <v>40403</v>
      </c>
      <c r="C403" s="712">
        <v>147.36500000000001</v>
      </c>
      <c r="D403" s="289">
        <v>0.22528116213683225</v>
      </c>
      <c r="E403" s="289">
        <v>0.22528116213683225</v>
      </c>
    </row>
    <row r="404" spans="1:5">
      <c r="A404" s="190"/>
      <c r="B404" s="714">
        <v>40406</v>
      </c>
      <c r="C404" s="712">
        <v>147.37</v>
      </c>
      <c r="D404" s="289">
        <v>0.20891218872870249</v>
      </c>
      <c r="E404" s="289">
        <v>0.20891218872870249</v>
      </c>
    </row>
    <row r="405" spans="1:5">
      <c r="A405" s="190"/>
      <c r="B405" s="714">
        <v>40407</v>
      </c>
      <c r="C405" s="712">
        <v>147.255</v>
      </c>
      <c r="D405" s="289">
        <v>4.4154088758729441E-2</v>
      </c>
      <c r="E405" s="289">
        <v>6.2551625741533376E-2</v>
      </c>
    </row>
    <row r="406" spans="1:5">
      <c r="A406" s="190"/>
      <c r="B406" s="714">
        <v>40408</v>
      </c>
      <c r="C406" s="712">
        <v>147.16999999999999</v>
      </c>
      <c r="D406" s="289">
        <v>-9.5160546935013066E-2</v>
      </c>
      <c r="E406" s="289">
        <v>-1.0047626363496697E-2</v>
      </c>
    </row>
    <row r="407" spans="1:5">
      <c r="A407" s="190"/>
      <c r="B407" s="714">
        <v>40409</v>
      </c>
      <c r="C407" s="712">
        <v>147.16499999999999</v>
      </c>
      <c r="D407" s="289">
        <v>3.2886387463444244E-2</v>
      </c>
      <c r="E407" s="289">
        <v>5.9372068642057053E-2</v>
      </c>
    </row>
    <row r="408" spans="1:5">
      <c r="A408" s="190"/>
      <c r="B408" s="714">
        <v>40410</v>
      </c>
      <c r="C408" s="712">
        <v>147.11500000000001</v>
      </c>
      <c r="D408" s="289">
        <v>-0.10818838905574442</v>
      </c>
      <c r="E408" s="289">
        <v>-1.2541668041849566E-2</v>
      </c>
    </row>
    <row r="409" spans="1:5">
      <c r="A409" s="190"/>
      <c r="B409" s="714">
        <v>40413</v>
      </c>
      <c r="C409" s="712">
        <v>147.21</v>
      </c>
      <c r="D409" s="289">
        <v>-2.2520773472082005E-3</v>
      </c>
      <c r="E409" s="289">
        <v>-2.2520773472082005E-3</v>
      </c>
    </row>
    <row r="410" spans="1:5">
      <c r="A410" s="190"/>
      <c r="B410" s="714">
        <v>40414</v>
      </c>
      <c r="C410" s="712">
        <v>147.16499999999999</v>
      </c>
      <c r="D410" s="289">
        <v>-0.20407471931862176</v>
      </c>
      <c r="E410" s="289">
        <v>-9.2866821525358106E-2</v>
      </c>
    </row>
    <row r="411" spans="1:5">
      <c r="A411" s="190"/>
      <c r="B411" s="714">
        <v>40415</v>
      </c>
      <c r="C411" s="712">
        <v>147.26</v>
      </c>
      <c r="D411" s="289">
        <v>-7.0679844264749927E-3</v>
      </c>
      <c r="E411" s="289">
        <v>-7.0679844264749927E-3</v>
      </c>
    </row>
    <row r="412" spans="1:5">
      <c r="A412" s="190"/>
      <c r="B412" s="714">
        <v>40416</v>
      </c>
      <c r="C412" s="712">
        <v>147.16</v>
      </c>
      <c r="D412" s="289">
        <v>-0.29613910186199344</v>
      </c>
      <c r="E412" s="289">
        <v>-0.18661007667031762</v>
      </c>
    </row>
    <row r="413" spans="1:5">
      <c r="B413" s="714">
        <v>40417</v>
      </c>
      <c r="C413" s="712">
        <v>147.14500000000001</v>
      </c>
      <c r="D413" s="289">
        <v>-0.12778227438284095</v>
      </c>
      <c r="E413" s="289">
        <v>-4.2796438688789962E-2</v>
      </c>
    </row>
    <row r="414" spans="1:5">
      <c r="B414" s="714">
        <v>40421</v>
      </c>
      <c r="C414" s="712">
        <v>147.34</v>
      </c>
      <c r="D414" s="289">
        <v>-4.250029596306381E-2</v>
      </c>
      <c r="E414" s="289">
        <v>-4.250029596306381E-2</v>
      </c>
    </row>
    <row r="415" spans="1:5">
      <c r="B415" s="714">
        <v>40422</v>
      </c>
      <c r="C415" s="712">
        <v>147.23500000000001</v>
      </c>
      <c r="D415" s="289">
        <v>9.4661436124850763E-3</v>
      </c>
      <c r="E415" s="289">
        <v>9.4661436124850763E-3</v>
      </c>
    </row>
    <row r="416" spans="1:5">
      <c r="B416" s="714">
        <v>40423</v>
      </c>
      <c r="C416" s="712">
        <v>147.27000000000001</v>
      </c>
      <c r="D416" s="289">
        <v>-6.563207242159716E-2</v>
      </c>
      <c r="E416" s="289">
        <v>-6.563207242159716E-2</v>
      </c>
    </row>
    <row r="417" spans="2:5">
      <c r="B417" s="714">
        <v>40424</v>
      </c>
      <c r="C417" s="712">
        <v>147.285</v>
      </c>
      <c r="D417" s="289">
        <v>-9.8076197661259908E-3</v>
      </c>
      <c r="E417" s="289">
        <v>-9.8076197661259908E-3</v>
      </c>
    </row>
    <row r="418" spans="2:5">
      <c r="B418" s="714">
        <v>40427</v>
      </c>
      <c r="C418" s="712">
        <v>147.285</v>
      </c>
      <c r="D418" s="289">
        <v>-1.605351170568562E-3</v>
      </c>
      <c r="E418" s="289">
        <v>-1.605351170568562E-3</v>
      </c>
    </row>
    <row r="419" spans="2:5">
      <c r="B419" s="714">
        <v>40428</v>
      </c>
      <c r="C419" s="712">
        <v>147.35499999999999</v>
      </c>
      <c r="D419" s="289">
        <v>1.2903542341281523E-2</v>
      </c>
      <c r="E419" s="289">
        <v>1.2903542341281523E-2</v>
      </c>
    </row>
    <row r="420" spans="2:5">
      <c r="B420" s="714">
        <v>40429</v>
      </c>
      <c r="C420" s="712">
        <v>147.47999999999999</v>
      </c>
      <c r="D420" s="289">
        <v>-3.2913833404089468E-3</v>
      </c>
      <c r="E420" s="289">
        <v>-3.2913833404089468E-3</v>
      </c>
    </row>
    <row r="421" spans="2:5">
      <c r="B421" s="714">
        <v>40430</v>
      </c>
      <c r="C421" s="712">
        <v>147.47</v>
      </c>
      <c r="D421" s="289">
        <v>-3.2718204544035811E-3</v>
      </c>
      <c r="E421" s="289">
        <v>-3.2718204544035811E-3</v>
      </c>
    </row>
    <row r="422" spans="2:5">
      <c r="B422" s="714">
        <v>40431</v>
      </c>
      <c r="C422" s="712">
        <v>147.38</v>
      </c>
      <c r="D422" s="289">
        <v>-4.8866580387381946E-2</v>
      </c>
      <c r="E422" s="289">
        <v>-4.8866580387381946E-2</v>
      </c>
    </row>
    <row r="423" spans="2:5">
      <c r="B423" s="714">
        <v>40434</v>
      </c>
      <c r="C423" s="712">
        <v>147.245</v>
      </c>
      <c r="D423" s="289">
        <v>-3.5279844700625341E-3</v>
      </c>
      <c r="E423" s="289">
        <v>-3.5279844700625341E-3</v>
      </c>
    </row>
    <row r="424" spans="2:5">
      <c r="B424" s="714">
        <v>40435</v>
      </c>
      <c r="C424" s="712">
        <v>147.19999999999999</v>
      </c>
      <c r="D424" s="289">
        <v>-1.5130436658380134E-3</v>
      </c>
      <c r="E424" s="289">
        <v>-1.5130436658380134E-3</v>
      </c>
    </row>
    <row r="425" spans="2:5">
      <c r="B425" s="714">
        <v>40436</v>
      </c>
      <c r="C425" s="712">
        <v>147.16499999999999</v>
      </c>
      <c r="D425" s="289">
        <v>-7.0426925550568162E-2</v>
      </c>
      <c r="E425" s="289">
        <v>-3.8240858726812252E-2</v>
      </c>
    </row>
    <row r="426" spans="2:5">
      <c r="B426" s="714">
        <v>40437</v>
      </c>
      <c r="C426" s="712">
        <v>147.29499999999999</v>
      </c>
      <c r="D426" s="289">
        <v>-1.0136520939559504E-2</v>
      </c>
      <c r="E426" s="289">
        <v>-1.0136520939559504E-2</v>
      </c>
    </row>
    <row r="427" spans="2:5">
      <c r="B427" s="714">
        <v>40438</v>
      </c>
      <c r="C427" s="712">
        <v>147.39500000000001</v>
      </c>
      <c r="D427" s="289">
        <v>-7.6690811741169755E-3</v>
      </c>
      <c r="E427" s="289">
        <v>-7.6690811741169755E-3</v>
      </c>
    </row>
    <row r="428" spans="2:5">
      <c r="B428" s="714">
        <v>40441</v>
      </c>
      <c r="C428" s="712">
        <v>147.44999999999999</v>
      </c>
      <c r="D428" s="289">
        <v>2.9997173521491824E-2</v>
      </c>
      <c r="E428" s="289">
        <v>2.9997173521491824E-2</v>
      </c>
    </row>
    <row r="429" spans="2:5">
      <c r="B429" s="714">
        <v>40442</v>
      </c>
      <c r="C429" s="712">
        <v>147.47999999999999</v>
      </c>
      <c r="D429" s="289">
        <v>-7.8027235921972762E-2</v>
      </c>
      <c r="E429" s="289">
        <v>-7.8027235921972762E-2</v>
      </c>
    </row>
    <row r="430" spans="2:5">
      <c r="B430" s="714">
        <v>40443</v>
      </c>
      <c r="C430" s="712">
        <v>147.32</v>
      </c>
      <c r="D430" s="289">
        <v>-1.0827197921177999E-4</v>
      </c>
      <c r="E430" s="289">
        <v>-1.0827197921177999E-4</v>
      </c>
    </row>
    <row r="431" spans="2:5">
      <c r="B431" s="714">
        <v>40444</v>
      </c>
      <c r="C431" s="712">
        <v>147.48500000000001</v>
      </c>
      <c r="D431" s="289">
        <v>4.448838358872961E-3</v>
      </c>
      <c r="E431" s="289">
        <v>4.448838358872961E-3</v>
      </c>
    </row>
    <row r="432" spans="2:5">
      <c r="B432" s="714">
        <v>40445</v>
      </c>
      <c r="C432" s="712">
        <v>147.535</v>
      </c>
      <c r="D432" s="289">
        <v>-4.1006014215418263E-3</v>
      </c>
      <c r="E432" s="289">
        <v>-4.1006014215418263E-3</v>
      </c>
    </row>
    <row r="433" spans="2:5">
      <c r="B433" s="714">
        <v>40448</v>
      </c>
      <c r="C433" s="712">
        <v>147.54</v>
      </c>
      <c r="D433" s="289">
        <v>-2.9492833517089305E-2</v>
      </c>
      <c r="E433" s="289">
        <v>-2.9492833517089305E-2</v>
      </c>
    </row>
    <row r="434" spans="2:5">
      <c r="B434" s="714">
        <v>40449</v>
      </c>
      <c r="C434" s="712">
        <v>147.42500000000001</v>
      </c>
      <c r="D434" s="289">
        <v>-3.6593207458934941E-2</v>
      </c>
      <c r="E434" s="289">
        <v>-3.6593207458934941E-2</v>
      </c>
    </row>
    <row r="435" spans="2:5">
      <c r="B435" s="713">
        <v>40450</v>
      </c>
      <c r="C435" s="712">
        <v>147.49</v>
      </c>
      <c r="D435" s="289">
        <v>-4.3078611606530391E-2</v>
      </c>
      <c r="E435" s="289">
        <v>-4.5822472218411306E-2</v>
      </c>
    </row>
    <row r="436" spans="2:5">
      <c r="B436" s="55">
        <v>40451</v>
      </c>
      <c r="C436" s="712">
        <v>147.62</v>
      </c>
      <c r="D436" s="289">
        <v>-3.5341951626355297E-2</v>
      </c>
      <c r="E436" s="289">
        <v>-4.5767306088407005E-2</v>
      </c>
    </row>
    <row r="437" spans="2:5">
      <c r="B437" s="700">
        <v>40452</v>
      </c>
      <c r="C437" s="84">
        <v>147.61000000000001</v>
      </c>
      <c r="D437" s="289">
        <v>8.4562792371356606E-3</v>
      </c>
      <c r="E437" s="289">
        <v>8.4562792371356606E-3</v>
      </c>
    </row>
    <row r="438" spans="2:5">
      <c r="B438" s="700">
        <v>40455</v>
      </c>
      <c r="C438" s="84">
        <v>147.51</v>
      </c>
      <c r="D438" s="289">
        <v>2.7472527472527472E-2</v>
      </c>
      <c r="E438" s="289">
        <v>2.7472527472527472E-2</v>
      </c>
    </row>
    <row r="439" spans="2:5">
      <c r="B439" s="700">
        <v>40456</v>
      </c>
      <c r="C439" s="84">
        <v>147.535</v>
      </c>
      <c r="D439" s="289">
        <v>-3.9377505305352514E-2</v>
      </c>
      <c r="E439" s="289">
        <v>-3.9377505305352514E-2</v>
      </c>
    </row>
    <row r="440" spans="2:5">
      <c r="B440" s="700">
        <v>40457</v>
      </c>
      <c r="C440" s="84">
        <v>147.44</v>
      </c>
      <c r="D440" s="289">
        <v>-0.29055288062427359</v>
      </c>
      <c r="E440" s="289">
        <v>-1.3282417399966794E-2</v>
      </c>
    </row>
    <row r="441" spans="2:5">
      <c r="B441" s="700">
        <v>40458</v>
      </c>
      <c r="C441" s="84">
        <v>147.47</v>
      </c>
      <c r="D441" s="289">
        <v>-4.6516079632465547E-2</v>
      </c>
      <c r="E441" s="289">
        <v>1.8950995405819297E-2</v>
      </c>
    </row>
    <row r="442" spans="2:5">
      <c r="B442" s="700">
        <v>40459</v>
      </c>
      <c r="C442" s="84">
        <v>147.56</v>
      </c>
      <c r="D442" s="289">
        <v>7.0756605284227378E-2</v>
      </c>
      <c r="E442" s="289">
        <v>7.0756605284227378E-2</v>
      </c>
    </row>
    <row r="443" spans="2:5">
      <c r="B443" s="700">
        <v>40462</v>
      </c>
      <c r="C443" s="84">
        <v>147.60499999999999</v>
      </c>
      <c r="D443" s="289">
        <v>4.7380156075808248E-2</v>
      </c>
      <c r="E443" s="289">
        <v>4.7380156075808248E-2</v>
      </c>
    </row>
    <row r="444" spans="2:5">
      <c r="B444" s="700">
        <v>40463</v>
      </c>
      <c r="C444" s="84">
        <v>147.755</v>
      </c>
      <c r="D444" s="289">
        <v>0.21162790697674419</v>
      </c>
      <c r="E444" s="289">
        <v>7.8626799557032119E-3</v>
      </c>
    </row>
    <row r="445" spans="2:5">
      <c r="B445" s="700">
        <v>40464</v>
      </c>
      <c r="C445" s="84">
        <v>147.76</v>
      </c>
      <c r="D445" s="289">
        <v>0.10439068100358423</v>
      </c>
      <c r="E445" s="289">
        <v>3.569295101553166E-2</v>
      </c>
    </row>
    <row r="446" spans="2:5">
      <c r="B446" s="700">
        <v>40465</v>
      </c>
      <c r="C446" s="84">
        <v>147.59</v>
      </c>
      <c r="D446" s="289">
        <v>-7.1565366394516685E-3</v>
      </c>
      <c r="E446" s="289">
        <v>-7.1565366394516685E-3</v>
      </c>
    </row>
    <row r="447" spans="2:5">
      <c r="B447" s="700">
        <v>40466</v>
      </c>
      <c r="C447" s="84">
        <v>147.465</v>
      </c>
      <c r="D447" s="289">
        <v>6.0210293303818482E-2</v>
      </c>
      <c r="E447" s="289">
        <v>0.12927504150525734</v>
      </c>
    </row>
    <row r="448" spans="2:5">
      <c r="B448" s="700">
        <v>40469</v>
      </c>
      <c r="C448" s="84">
        <v>147.565</v>
      </c>
      <c r="D448" s="289">
        <v>-3.0953066513101065E-3</v>
      </c>
      <c r="E448" s="289">
        <v>-3.0953066513101065E-3</v>
      </c>
    </row>
    <row r="449" spans="2:5">
      <c r="B449" s="700">
        <v>40470</v>
      </c>
      <c r="C449" s="84">
        <v>147.58000000000001</v>
      </c>
      <c r="D449" s="289">
        <v>4.3460476531342676E-2</v>
      </c>
      <c r="E449" s="289">
        <v>4.3460476531342676E-2</v>
      </c>
    </row>
    <row r="450" spans="2:5">
      <c r="B450" s="700">
        <v>40471</v>
      </c>
      <c r="C450" s="84">
        <v>147.58500000000001</v>
      </c>
      <c r="D450" s="289">
        <v>0.13366431162879511</v>
      </c>
      <c r="E450" s="289">
        <v>0.13366431162879511</v>
      </c>
    </row>
    <row r="451" spans="2:5">
      <c r="B451" s="700">
        <v>40472</v>
      </c>
      <c r="C451" s="84">
        <v>147.68</v>
      </c>
      <c r="D451" s="289">
        <v>0</v>
      </c>
      <c r="E451" s="289">
        <v>0</v>
      </c>
    </row>
    <row r="452" spans="2:5">
      <c r="B452" s="700">
        <v>40473</v>
      </c>
      <c r="C452" s="84">
        <v>147.52000000000001</v>
      </c>
      <c r="D452" s="289">
        <v>-1.9890525017346387E-2</v>
      </c>
      <c r="E452" s="289">
        <v>-1.9890525017346387E-2</v>
      </c>
    </row>
    <row r="453" spans="2:5">
      <c r="B453" s="700">
        <v>40476</v>
      </c>
      <c r="C453" s="84">
        <v>147.58000000000001</v>
      </c>
      <c r="D453" s="289">
        <v>-3.6977726015431651E-2</v>
      </c>
      <c r="E453" s="289">
        <v>-3.6977726015431651E-2</v>
      </c>
    </row>
    <row r="454" spans="2:5">
      <c r="B454" s="700">
        <v>40477</v>
      </c>
      <c r="C454" s="84">
        <v>147.625</v>
      </c>
      <c r="D454" s="289">
        <v>0.44022850694689331</v>
      </c>
      <c r="E454" s="289">
        <v>0.44022850694689331</v>
      </c>
    </row>
    <row r="455" spans="2:5">
      <c r="B455" s="700">
        <v>40478</v>
      </c>
      <c r="C455" s="84">
        <v>147.54499999999999</v>
      </c>
      <c r="D455" s="289">
        <v>-9.9560560285635813E-2</v>
      </c>
      <c r="E455" s="289">
        <v>-9.9560560285635813E-2</v>
      </c>
    </row>
    <row r="456" spans="2:5">
      <c r="B456" s="700">
        <v>40479</v>
      </c>
      <c r="C456" s="84">
        <v>147.57499999999999</v>
      </c>
      <c r="D456" s="289">
        <v>-7.2037914691943122E-2</v>
      </c>
      <c r="E456" s="289">
        <v>-7.2037914691943122E-2</v>
      </c>
    </row>
    <row r="457" spans="2:5">
      <c r="B457" s="700">
        <v>40480</v>
      </c>
      <c r="C457" s="84">
        <v>147.52000000000001</v>
      </c>
      <c r="D457" s="289">
        <v>-5.2681572409761804E-2</v>
      </c>
      <c r="E457" s="289">
        <v>-5.2681572409761804E-2</v>
      </c>
    </row>
    <row r="458" spans="2:5">
      <c r="B458" s="700">
        <v>40483</v>
      </c>
      <c r="C458" s="84">
        <v>147.55000000000001</v>
      </c>
      <c r="D458" s="289">
        <v>-1.1452735441811294E-2</v>
      </c>
      <c r="E458" s="289">
        <v>-1.1452735441811294E-2</v>
      </c>
    </row>
    <row r="459" spans="2:5">
      <c r="B459" s="700">
        <v>40484</v>
      </c>
      <c r="C459" s="84">
        <v>147.55000000000001</v>
      </c>
      <c r="D459" s="289">
        <v>2.5248756218905474E-2</v>
      </c>
      <c r="E459" s="289">
        <v>2.5248756218905474E-2</v>
      </c>
    </row>
    <row r="460" spans="2:5">
      <c r="B460" s="700">
        <v>40485</v>
      </c>
      <c r="C460" s="84">
        <v>147.59</v>
      </c>
      <c r="D460" s="289">
        <v>0.15299666398251466</v>
      </c>
      <c r="E460" s="289">
        <v>0.15299666398251466</v>
      </c>
    </row>
    <row r="461" spans="2:5">
      <c r="B461" s="700">
        <v>40486</v>
      </c>
      <c r="C461" s="84">
        <v>147.51499999999999</v>
      </c>
      <c r="D461" s="289">
        <v>-3.9912917271407835E-3</v>
      </c>
      <c r="E461" s="289">
        <v>-3.9912917271407835E-3</v>
      </c>
    </row>
    <row r="462" spans="2:5">
      <c r="B462" s="700">
        <v>40487</v>
      </c>
      <c r="C462" s="84">
        <v>147.5</v>
      </c>
      <c r="D462" s="289">
        <v>0.16546085949934886</v>
      </c>
      <c r="E462" s="289">
        <v>0.16546085949934886</v>
      </c>
    </row>
    <row r="463" spans="2:5">
      <c r="B463" s="700">
        <v>40490</v>
      </c>
      <c r="C463" s="84">
        <v>147.60499999999999</v>
      </c>
      <c r="D463" s="289">
        <v>0.10327602230483271</v>
      </c>
      <c r="E463" s="289">
        <v>0.10327602230483271</v>
      </c>
    </row>
    <row r="464" spans="2:5">
      <c r="B464" s="700">
        <v>40491</v>
      </c>
      <c r="C464" s="84">
        <v>147.63499999999999</v>
      </c>
      <c r="D464" s="289">
        <v>3.1577617784514338E-2</v>
      </c>
      <c r="E464" s="289">
        <v>3.1577617784514338E-2</v>
      </c>
    </row>
    <row r="465" spans="2:5">
      <c r="B465" s="700">
        <v>40492</v>
      </c>
      <c r="C465" s="84">
        <v>147.62</v>
      </c>
      <c r="D465" s="289">
        <v>-5.3198563638781756E-4</v>
      </c>
      <c r="E465" s="289">
        <v>-5.3198563638781756E-4</v>
      </c>
    </row>
    <row r="466" spans="2:5">
      <c r="B466" s="700">
        <v>40493</v>
      </c>
      <c r="C466" s="84">
        <v>147.62</v>
      </c>
      <c r="D466" s="289">
        <v>9.1081593927893733E-3</v>
      </c>
      <c r="E466" s="289">
        <v>9.1081593927893733E-3</v>
      </c>
    </row>
    <row r="467" spans="2:5">
      <c r="B467" s="700">
        <v>40494</v>
      </c>
      <c r="C467" s="84">
        <v>147.55000000000001</v>
      </c>
      <c r="D467" s="289">
        <v>0.25896290138210537</v>
      </c>
      <c r="E467" s="289">
        <v>0.25896290138210537</v>
      </c>
    </row>
    <row r="468" spans="2:5">
      <c r="B468" s="700">
        <v>40497</v>
      </c>
      <c r="C468" s="84">
        <v>147.58000000000001</v>
      </c>
      <c r="D468" s="289">
        <v>1.8322475570032574E-2</v>
      </c>
      <c r="E468" s="289">
        <v>1.8322475570032574E-2</v>
      </c>
    </row>
    <row r="469" spans="2:5">
      <c r="B469" s="700">
        <v>40499</v>
      </c>
      <c r="C469" s="84">
        <v>147.55000000000001</v>
      </c>
      <c r="D469" s="289">
        <v>7.950419431576311E-2</v>
      </c>
      <c r="E469" s="289">
        <v>7.950419431576311E-2</v>
      </c>
    </row>
    <row r="470" spans="2:5">
      <c r="B470" s="700">
        <v>40500</v>
      </c>
      <c r="C470" s="84">
        <v>147.52000000000001</v>
      </c>
      <c r="D470" s="289">
        <v>0.11821486774476621</v>
      </c>
      <c r="E470" s="289">
        <v>0.19343111445405542</v>
      </c>
    </row>
    <row r="471" spans="2:5">
      <c r="B471" s="700">
        <v>40501</v>
      </c>
      <c r="C471" s="84">
        <v>147.535</v>
      </c>
      <c r="D471" s="289">
        <v>-6.4404377608062363E-2</v>
      </c>
      <c r="E471" s="289">
        <v>1.7478938666246752E-2</v>
      </c>
    </row>
    <row r="472" spans="2:5">
      <c r="B472" s="700">
        <v>40504</v>
      </c>
      <c r="C472" s="84">
        <v>147.44999999999999</v>
      </c>
      <c r="D472" s="289">
        <v>-8.4839650145772591E-2</v>
      </c>
      <c r="E472" s="289">
        <v>1.4285714285714285E-2</v>
      </c>
    </row>
    <row r="473" spans="2:5">
      <c r="B473" s="700">
        <v>40505</v>
      </c>
      <c r="C473" s="84">
        <v>147.47</v>
      </c>
      <c r="D473" s="289">
        <v>-0.38383707355039565</v>
      </c>
      <c r="E473" s="289">
        <v>-1.8290310027240887E-2</v>
      </c>
    </row>
    <row r="474" spans="2:5">
      <c r="B474" s="700">
        <v>40506</v>
      </c>
      <c r="C474" s="84">
        <v>147.44499999999999</v>
      </c>
      <c r="D474" s="289">
        <v>-0.23307944764381697</v>
      </c>
      <c r="E474" s="289">
        <v>-2.0806241872561769E-2</v>
      </c>
    </row>
    <row r="475" spans="2:5">
      <c r="B475" s="700">
        <v>40507</v>
      </c>
      <c r="C475" s="84">
        <v>147.46</v>
      </c>
      <c r="D475" s="289">
        <v>-9.9767209843698037E-4</v>
      </c>
      <c r="E475" s="289">
        <v>-9.9767209843698037E-4</v>
      </c>
    </row>
    <row r="476" spans="2:5">
      <c r="B476" s="700">
        <v>40508</v>
      </c>
      <c r="C476" s="84">
        <v>147.49</v>
      </c>
      <c r="D476" s="289">
        <v>-5.1442630284052784E-2</v>
      </c>
      <c r="E476" s="289">
        <v>-5.1442630284052784E-2</v>
      </c>
    </row>
    <row r="477" spans="2:5">
      <c r="B477" s="700">
        <v>40511</v>
      </c>
      <c r="C477" s="84">
        <v>147.51</v>
      </c>
      <c r="D477" s="289">
        <v>1.9119153294639809E-2</v>
      </c>
      <c r="E477" s="289">
        <v>1.9119153294639809E-2</v>
      </c>
    </row>
    <row r="478" spans="2:5">
      <c r="B478" s="700">
        <v>40512</v>
      </c>
      <c r="C478" s="84">
        <v>147.59</v>
      </c>
      <c r="D478" s="289">
        <v>-4.701627486437613E-2</v>
      </c>
      <c r="E478" s="289">
        <v>-4.701627486437613E-2</v>
      </c>
    </row>
    <row r="479" spans="2:5">
      <c r="B479" s="700">
        <v>40513</v>
      </c>
      <c r="C479" s="84">
        <v>147.61000000000001</v>
      </c>
      <c r="D479" s="289">
        <v>-1.2902290518991012E-2</v>
      </c>
      <c r="E479" s="289">
        <v>-1.2902290518991012E-2</v>
      </c>
    </row>
    <row r="480" spans="2:5">
      <c r="B480" s="700">
        <v>40514</v>
      </c>
      <c r="C480" s="84">
        <v>147.6</v>
      </c>
      <c r="D480" s="289">
        <v>-6.7162046298942554E-2</v>
      </c>
      <c r="E480" s="289">
        <v>-6.7162046298942554E-2</v>
      </c>
    </row>
    <row r="481" spans="2:5">
      <c r="B481" s="700">
        <v>40515</v>
      </c>
      <c r="C481" s="84">
        <v>147.565</v>
      </c>
      <c r="D481" s="289">
        <v>-7.8742560659240041E-2</v>
      </c>
      <c r="E481" s="289">
        <v>-7.8742560659240041E-2</v>
      </c>
    </row>
    <row r="482" spans="2:5">
      <c r="B482" s="700">
        <v>40518</v>
      </c>
      <c r="C482" s="84">
        <v>147.5</v>
      </c>
      <c r="D482" s="289">
        <v>-1.2966553484206535E-2</v>
      </c>
      <c r="E482" s="289">
        <v>-1.2966553484206535E-2</v>
      </c>
    </row>
    <row r="483" spans="2:5">
      <c r="B483" s="700">
        <v>40519</v>
      </c>
      <c r="C483" s="84">
        <v>147.495</v>
      </c>
      <c r="D483" s="289">
        <v>1.4854682454251884E-2</v>
      </c>
      <c r="E483" s="289">
        <v>1.4854682454251884E-2</v>
      </c>
    </row>
    <row r="484" spans="2:5">
      <c r="B484" s="700">
        <v>40520</v>
      </c>
      <c r="C484" s="84">
        <v>147.48500000000001</v>
      </c>
      <c r="D484" s="289">
        <v>2.6759401155251678E-2</v>
      </c>
      <c r="E484" s="289">
        <v>2.6759401155251678E-2</v>
      </c>
    </row>
    <row r="485" spans="2:5">
      <c r="B485" s="700">
        <v>40521</v>
      </c>
      <c r="C485" s="84">
        <v>147.495</v>
      </c>
      <c r="D485" s="289">
        <v>-0.1245136186770428</v>
      </c>
      <c r="E485" s="289">
        <v>-0.1245136186770428</v>
      </c>
    </row>
    <row r="486" spans="2:5">
      <c r="B486" s="700">
        <v>40522</v>
      </c>
      <c r="C486" s="84">
        <v>147.58500000000001</v>
      </c>
      <c r="D486" s="289">
        <v>-0.06</v>
      </c>
      <c r="E486" s="289">
        <v>-0.06</v>
      </c>
    </row>
    <row r="487" spans="2:5">
      <c r="B487" s="700">
        <v>40525</v>
      </c>
      <c r="C487" s="84">
        <v>147.51499999999999</v>
      </c>
      <c r="D487" s="289">
        <v>-0.31268791340950092</v>
      </c>
      <c r="E487" s="289">
        <v>-0.16922944764195516</v>
      </c>
    </row>
    <row r="488" spans="2:5">
      <c r="B488" s="700">
        <v>40526</v>
      </c>
      <c r="C488" s="84">
        <v>147.44</v>
      </c>
      <c r="D488" s="289">
        <v>-0.18583525789068514</v>
      </c>
      <c r="E488" s="289">
        <v>-0.15196304849884526</v>
      </c>
    </row>
    <row r="489" spans="2:5">
      <c r="B489" s="700">
        <v>40527</v>
      </c>
      <c r="C489" s="84">
        <v>147.44499999999999</v>
      </c>
      <c r="D489" s="289">
        <v>8.4550345887778634E-3</v>
      </c>
      <c r="E489" s="289">
        <v>8.4550345887778634E-3</v>
      </c>
    </row>
    <row r="490" spans="2:5">
      <c r="B490" s="700">
        <v>40532</v>
      </c>
      <c r="C490" s="84">
        <v>147.45500000000001</v>
      </c>
      <c r="D490" s="289">
        <v>7.0756720674798226E-2</v>
      </c>
      <c r="E490" s="289">
        <v>7.0756720674798226E-2</v>
      </c>
    </row>
    <row r="491" spans="2:5">
      <c r="B491" s="700">
        <v>40533</v>
      </c>
      <c r="C491" s="84">
        <v>147.41999999999999</v>
      </c>
      <c r="D491" s="289">
        <v>-9.0809025866813428E-2</v>
      </c>
      <c r="E491" s="289">
        <v>-2.720339649343502E-2</v>
      </c>
    </row>
    <row r="492" spans="2:5">
      <c r="B492" s="700">
        <v>40534</v>
      </c>
      <c r="C492" s="84">
        <v>147.41</v>
      </c>
      <c r="D492" s="289">
        <v>-0.20549714074893932</v>
      </c>
      <c r="E492" s="289">
        <v>-3.4726065301604866E-2</v>
      </c>
    </row>
    <row r="493" spans="2:5">
      <c r="B493" s="700">
        <v>40535</v>
      </c>
      <c r="C493" s="84">
        <v>147.4</v>
      </c>
      <c r="D493" s="289">
        <v>-0.19383015893306063</v>
      </c>
      <c r="E493" s="289">
        <v>-2.9400485747155822E-3</v>
      </c>
    </row>
    <row r="494" spans="2:5">
      <c r="B494" s="700">
        <v>40536</v>
      </c>
      <c r="C494" s="84">
        <v>147.33000000000001</v>
      </c>
      <c r="D494" s="289">
        <v>-0.20028045863235172</v>
      </c>
      <c r="E494" s="289">
        <v>-9.1396519013445518E-2</v>
      </c>
    </row>
    <row r="495" spans="2:5">
      <c r="B495" s="700">
        <v>40539</v>
      </c>
      <c r="C495" s="84">
        <v>147.49</v>
      </c>
      <c r="D495" s="289">
        <v>-5.6772653652715027E-2</v>
      </c>
      <c r="E495" s="289">
        <v>-5.6772653652715027E-2</v>
      </c>
    </row>
    <row r="496" spans="2:5">
      <c r="B496" s="700">
        <v>40540</v>
      </c>
      <c r="C496" s="84">
        <v>147.51499999999999</v>
      </c>
      <c r="D496" s="289">
        <v>-1.0424003380757853E-2</v>
      </c>
      <c r="E496" s="289">
        <v>-1.0424003380757853E-2</v>
      </c>
    </row>
    <row r="497" spans="2:5">
      <c r="B497" s="700">
        <v>40541</v>
      </c>
      <c r="C497" s="84">
        <v>147.5</v>
      </c>
      <c r="D497" s="289">
        <v>1.6241923905240489E-2</v>
      </c>
      <c r="E497" s="289">
        <v>1.6241923905240489E-2</v>
      </c>
    </row>
    <row r="498" spans="2:5">
      <c r="B498" s="700">
        <v>40542</v>
      </c>
      <c r="C498" s="84">
        <v>147.49</v>
      </c>
      <c r="D498" s="289">
        <v>-6.3904569176696129E-4</v>
      </c>
      <c r="E498" s="289">
        <v>-6.3904569176696129E-4</v>
      </c>
    </row>
    <row r="499" spans="2:5">
      <c r="B499" s="700">
        <v>40543</v>
      </c>
      <c r="C499" s="84">
        <v>147.51499999999999</v>
      </c>
      <c r="D499" s="289">
        <v>-1.8429954508340139E-2</v>
      </c>
      <c r="E499" s="289">
        <v>-1.8429954508340139E-2</v>
      </c>
    </row>
    <row r="500" spans="2:5">
      <c r="B500" s="700">
        <v>40548</v>
      </c>
      <c r="C500" s="84">
        <v>147.13499999999999</v>
      </c>
      <c r="D500" s="289">
        <v>-0.23335280373831777</v>
      </c>
      <c r="E500" s="289">
        <v>-1.4310747663551402E-2</v>
      </c>
    </row>
    <row r="501" spans="2:5">
      <c r="B501" s="700">
        <v>40549</v>
      </c>
      <c r="C501" s="84">
        <v>147.125</v>
      </c>
      <c r="D501" s="289">
        <v>0</v>
      </c>
      <c r="E501" s="289">
        <v>7.0871722182849041E-3</v>
      </c>
    </row>
    <row r="502" spans="2:5">
      <c r="B502" s="700">
        <v>40553</v>
      </c>
      <c r="C502" s="84">
        <v>147.32499999999999</v>
      </c>
      <c r="D502" s="289">
        <v>-9.2028784943260444E-2</v>
      </c>
      <c r="E502" s="289">
        <v>-9.2028784943260444E-2</v>
      </c>
    </row>
    <row r="503" spans="2:5">
      <c r="B503" s="700">
        <v>40554</v>
      </c>
      <c r="C503" s="84">
        <v>147.27500000000001</v>
      </c>
      <c r="D503" s="289">
        <v>4.6917046917046915E-2</v>
      </c>
      <c r="E503" s="289">
        <v>4.6917046917046915E-2</v>
      </c>
    </row>
    <row r="504" spans="2:5">
      <c r="B504" s="700">
        <v>40555</v>
      </c>
      <c r="C504" s="84">
        <v>147.35</v>
      </c>
      <c r="D504" s="289">
        <v>1.5379415244211594E-2</v>
      </c>
      <c r="E504" s="289">
        <v>1.5379415244211594E-2</v>
      </c>
    </row>
    <row r="505" spans="2:5">
      <c r="B505" s="700">
        <v>40556</v>
      </c>
      <c r="C505" s="84">
        <v>147.1</v>
      </c>
      <c r="D505" s="289">
        <v>-0.36735445836403829</v>
      </c>
      <c r="E505" s="289">
        <v>-1.3633014001473839E-2</v>
      </c>
    </row>
    <row r="506" spans="2:5">
      <c r="B506" s="700">
        <v>40557</v>
      </c>
      <c r="C506" s="84">
        <v>147.04499999999999</v>
      </c>
      <c r="D506" s="289">
        <v>-0.13189208829139795</v>
      </c>
      <c r="E506" s="289">
        <v>4.9777454809701152E-2</v>
      </c>
    </row>
    <row r="507" spans="2:5">
      <c r="B507" s="700">
        <v>40560</v>
      </c>
      <c r="C507" s="84">
        <v>146.995</v>
      </c>
      <c r="D507" s="289">
        <v>-0.67039800995024879</v>
      </c>
      <c r="E507" s="289">
        <v>6.2189054726368158E-4</v>
      </c>
    </row>
    <row r="508" spans="2:5">
      <c r="B508" s="700">
        <v>40561</v>
      </c>
      <c r="C508" s="84">
        <v>147.005</v>
      </c>
      <c r="D508" s="289">
        <v>-2.421893921046258E-3</v>
      </c>
      <c r="E508" s="289">
        <v>-2.421893921046258E-3</v>
      </c>
    </row>
    <row r="509" spans="2:5">
      <c r="B509" s="700">
        <v>40562</v>
      </c>
      <c r="C509" s="84">
        <v>146.94999999999999</v>
      </c>
      <c r="D509" s="289">
        <v>-0.46622773044151822</v>
      </c>
      <c r="E509" s="289">
        <v>1.4329976762199844E-2</v>
      </c>
    </row>
    <row r="510" spans="2:5">
      <c r="B510" s="700">
        <v>40563</v>
      </c>
      <c r="C510" s="84">
        <v>146.88499999999999</v>
      </c>
      <c r="D510" s="289">
        <v>-0.25529617014206196</v>
      </c>
      <c r="E510" s="289">
        <v>6.3720196062141729E-2</v>
      </c>
    </row>
    <row r="511" spans="2:5">
      <c r="B511" s="700">
        <v>40564</v>
      </c>
      <c r="C511" s="84">
        <v>146.97999999999999</v>
      </c>
      <c r="D511" s="289">
        <v>-5.3882438316400577E-2</v>
      </c>
      <c r="E511" s="289">
        <v>-5.3882438316400577E-2</v>
      </c>
    </row>
    <row r="512" spans="2:5">
      <c r="B512" s="700">
        <v>40567</v>
      </c>
      <c r="C512" s="84">
        <v>146.85</v>
      </c>
      <c r="D512" s="289">
        <v>-0.31058749110460981</v>
      </c>
      <c r="E512" s="289">
        <v>9.6465564956116079E-3</v>
      </c>
    </row>
    <row r="513" spans="2:5">
      <c r="B513" s="700">
        <v>40568</v>
      </c>
      <c r="C513" s="84">
        <v>146.80500000000001</v>
      </c>
      <c r="D513" s="289">
        <v>-0.26860927152317882</v>
      </c>
      <c r="E513" s="289">
        <v>6.0044150110375276E-3</v>
      </c>
    </row>
    <row r="514" spans="2:5">
      <c r="B514" s="700">
        <v>40569</v>
      </c>
      <c r="C514" s="84">
        <v>146.80500000000001</v>
      </c>
      <c r="D514" s="289">
        <v>1.7556279201472461E-2</v>
      </c>
      <c r="E514" s="289">
        <v>3.1006654396148945E-2</v>
      </c>
    </row>
    <row r="515" spans="2:5">
      <c r="B515" s="700">
        <v>40570</v>
      </c>
      <c r="C515" s="84">
        <v>146.77500000000001</v>
      </c>
      <c r="D515" s="289">
        <v>-0.29090372120496161</v>
      </c>
      <c r="E515" s="289">
        <v>1.4176018901358535E-2</v>
      </c>
    </row>
    <row r="516" spans="2:5">
      <c r="B516" s="700">
        <v>40571</v>
      </c>
      <c r="C516" s="84">
        <v>146.815</v>
      </c>
      <c r="D516" s="289">
        <v>-8.1849511774842038E-3</v>
      </c>
      <c r="E516" s="289">
        <v>9.9080987937966679E-3</v>
      </c>
    </row>
    <row r="517" spans="2:5">
      <c r="B517" s="700">
        <v>40574</v>
      </c>
      <c r="C517" s="84">
        <v>146.91999999999999</v>
      </c>
      <c r="D517" s="289">
        <v>3.5943713673906391E-2</v>
      </c>
      <c r="E517" s="289">
        <v>3.5943713673906391E-2</v>
      </c>
    </row>
    <row r="518" spans="2:5">
      <c r="B518" s="700">
        <v>40575</v>
      </c>
      <c r="C518" s="84">
        <v>147.03</v>
      </c>
      <c r="D518" s="289">
        <v>1.2563884156729131E-2</v>
      </c>
      <c r="E518" s="289">
        <v>1.2563884156729131E-2</v>
      </c>
    </row>
    <row r="519" spans="2:5">
      <c r="B519" s="700">
        <v>40576</v>
      </c>
      <c r="C519" s="84">
        <v>146.99</v>
      </c>
      <c r="D519" s="289">
        <v>3.2944277108433737E-3</v>
      </c>
      <c r="E519" s="289">
        <v>3.2944277108433737E-3</v>
      </c>
    </row>
    <row r="520" spans="2:5">
      <c r="B520" s="700">
        <v>40577</v>
      </c>
      <c r="C520" s="84">
        <v>147.035</v>
      </c>
      <c r="D520" s="289">
        <v>-6.9198419778259204E-2</v>
      </c>
      <c r="E520" s="289">
        <v>5.7346756722314257E-3</v>
      </c>
    </row>
    <row r="521" spans="2:5">
      <c r="B521" s="700">
        <v>40578</v>
      </c>
      <c r="C521" s="84">
        <v>147.05000000000001</v>
      </c>
      <c r="D521" s="289">
        <v>-2.408912978018669E-2</v>
      </c>
      <c r="E521" s="289">
        <v>-5.1189400782896714E-3</v>
      </c>
    </row>
    <row r="522" spans="2:5">
      <c r="B522" s="700">
        <v>40581</v>
      </c>
      <c r="C522" s="84">
        <v>147.02000000000001</v>
      </c>
      <c r="D522" s="289">
        <v>-1.8294758339006126E-2</v>
      </c>
      <c r="E522" s="289">
        <v>1.4380530973451327E-2</v>
      </c>
    </row>
    <row r="523" spans="2:5">
      <c r="B523" s="700">
        <v>40582</v>
      </c>
      <c r="C523" s="84">
        <v>146.86500000000001</v>
      </c>
      <c r="D523" s="289">
        <v>-0.45023213679085039</v>
      </c>
      <c r="E523" s="289">
        <v>-3.1253538670592232E-2</v>
      </c>
    </row>
    <row r="524" spans="2:5">
      <c r="B524" s="700">
        <v>40583</v>
      </c>
      <c r="C524" s="84">
        <v>146.745</v>
      </c>
      <c r="D524" s="289">
        <v>-0.49065387094463941</v>
      </c>
      <c r="E524" s="289">
        <v>1.7832843944711022E-2</v>
      </c>
    </row>
    <row r="525" spans="2:5">
      <c r="B525" s="700">
        <v>40584</v>
      </c>
      <c r="C525" s="84">
        <v>146.70500000000001</v>
      </c>
      <c r="D525" s="289">
        <v>-0.411917579357713</v>
      </c>
      <c r="E525" s="289">
        <v>-2.2090217189530352E-2</v>
      </c>
    </row>
    <row r="526" spans="2:5">
      <c r="B526" s="700">
        <v>40585</v>
      </c>
      <c r="C526" s="84">
        <v>146.72</v>
      </c>
      <c r="D526" s="289">
        <v>-2.7593582887700533E-2</v>
      </c>
      <c r="E526" s="289">
        <v>-2.7593582887700533E-2</v>
      </c>
    </row>
    <row r="527" spans="2:5">
      <c r="B527" s="700">
        <v>40588</v>
      </c>
      <c r="C527" s="84">
        <v>146.71</v>
      </c>
      <c r="D527" s="289">
        <v>0.22921539442908781</v>
      </c>
      <c r="E527" s="289">
        <v>0.22921539442908781</v>
      </c>
    </row>
    <row r="528" spans="2:5">
      <c r="B528" s="700">
        <v>40589</v>
      </c>
      <c r="C528" s="84">
        <v>146.61500000000001</v>
      </c>
      <c r="D528" s="289">
        <v>-0.23457131023056743</v>
      </c>
      <c r="E528" s="289">
        <v>5.5501863868562748E-2</v>
      </c>
    </row>
    <row r="529" spans="2:5">
      <c r="B529" s="700">
        <v>40590</v>
      </c>
      <c r="C529" s="84">
        <v>146.655</v>
      </c>
      <c r="D529" s="289">
        <v>-6.9420927869962748E-2</v>
      </c>
      <c r="E529" s="289">
        <v>2.2124393272378372E-2</v>
      </c>
    </row>
    <row r="530" spans="2:5">
      <c r="B530" s="700">
        <v>40591</v>
      </c>
      <c r="C530" s="84">
        <v>146.57</v>
      </c>
      <c r="D530" s="289">
        <v>-0.52796156983594666</v>
      </c>
      <c r="E530" s="289">
        <v>-3.58016858515363E-2</v>
      </c>
    </row>
    <row r="531" spans="2:5">
      <c r="B531" s="700">
        <v>40592</v>
      </c>
      <c r="C531" s="84">
        <v>146.495</v>
      </c>
      <c r="D531" s="289">
        <v>-0.30138900304101257</v>
      </c>
      <c r="E531" s="289">
        <v>1.8328264979041671E-2</v>
      </c>
    </row>
    <row r="532" spans="2:5">
      <c r="B532" s="700">
        <v>40595</v>
      </c>
      <c r="C532" s="84">
        <v>146.47999999999999</v>
      </c>
      <c r="D532" s="289">
        <v>0.13138156302927656</v>
      </c>
      <c r="E532" s="289">
        <v>0.13138156302927656</v>
      </c>
    </row>
    <row r="533" spans="2:5">
      <c r="B533" s="700">
        <v>40596</v>
      </c>
      <c r="C533" s="84">
        <v>146.44999999999999</v>
      </c>
      <c r="D533" s="289">
        <v>-0.18076319916361736</v>
      </c>
      <c r="E533" s="289">
        <v>7.4228959749085208E-3</v>
      </c>
    </row>
    <row r="534" spans="2:5">
      <c r="B534" s="700">
        <v>40597</v>
      </c>
      <c r="C534" s="84">
        <v>146.44</v>
      </c>
      <c r="D534" s="289">
        <v>-0.28671274961597543</v>
      </c>
      <c r="E534" s="289">
        <v>3.6098310291858681E-3</v>
      </c>
    </row>
    <row r="535" spans="2:5">
      <c r="B535" s="700">
        <v>40598</v>
      </c>
      <c r="C535" s="84">
        <v>146.495</v>
      </c>
      <c r="D535" s="289">
        <v>-0.4386339381003202</v>
      </c>
      <c r="E535" s="289">
        <v>4.1622198505869797E-2</v>
      </c>
    </row>
    <row r="536" spans="2:5">
      <c r="B536" s="700">
        <v>40599</v>
      </c>
      <c r="C536" s="84">
        <v>146.005</v>
      </c>
      <c r="D536" s="289">
        <v>-4.074952026188057E-2</v>
      </c>
      <c r="E536" s="289">
        <v>-2.9461564510667119E-2</v>
      </c>
    </row>
    <row r="537" spans="2:5">
      <c r="B537" s="700">
        <v>40602</v>
      </c>
      <c r="C537" s="84">
        <v>146.01</v>
      </c>
      <c r="D537" s="289">
        <v>-0.17516826071555083</v>
      </c>
      <c r="E537" s="289">
        <v>1.6117605384342898E-2</v>
      </c>
    </row>
    <row r="538" spans="2:5">
      <c r="B538" s="700">
        <v>40603</v>
      </c>
      <c r="C538" s="84">
        <v>146.5</v>
      </c>
      <c r="D538" s="289">
        <v>-0.57907041990086972</v>
      </c>
      <c r="E538" s="289">
        <v>1.1970447956607125E-2</v>
      </c>
    </row>
    <row r="539" spans="2:5">
      <c r="B539" s="700">
        <v>40604</v>
      </c>
      <c r="C539" s="84">
        <v>146.47499999999999</v>
      </c>
      <c r="D539" s="289">
        <v>-8.2696629213483142E-2</v>
      </c>
      <c r="E539" s="289">
        <v>6.1123595505617981E-2</v>
      </c>
    </row>
    <row r="540" spans="2:5">
      <c r="B540" s="700">
        <v>40605</v>
      </c>
      <c r="C540" s="84">
        <v>146.55500000000001</v>
      </c>
      <c r="D540" s="289">
        <v>-0.38728668941979522</v>
      </c>
      <c r="E540" s="289">
        <v>7.3464163822525602E-2</v>
      </c>
    </row>
    <row r="541" spans="2:5">
      <c r="B541" s="700">
        <v>40606</v>
      </c>
      <c r="C541" s="84">
        <v>146.47499999999999</v>
      </c>
      <c r="D541" s="289">
        <v>-0.5475202429149798</v>
      </c>
      <c r="E541" s="289">
        <v>-5.1568825910931176E-2</v>
      </c>
    </row>
    <row r="542" spans="2:5">
      <c r="B542" s="700">
        <v>40607</v>
      </c>
      <c r="C542" s="84">
        <v>146.44499999999999</v>
      </c>
      <c r="D542" s="289">
        <v>-0.5499260355029586</v>
      </c>
      <c r="E542" s="289">
        <v>1.1464497041420118E-2</v>
      </c>
    </row>
    <row r="543" spans="2:5">
      <c r="B543" s="700">
        <v>40611</v>
      </c>
      <c r="C543" s="84">
        <v>146.38999999999999</v>
      </c>
      <c r="D543" s="289">
        <v>-0.11611858319836631</v>
      </c>
      <c r="E543" s="289">
        <v>-0.11449897894514471</v>
      </c>
    </row>
    <row r="544" spans="2:5">
      <c r="B544" s="700">
        <v>40612</v>
      </c>
      <c r="C544" s="84">
        <v>146.285</v>
      </c>
      <c r="D544" s="289">
        <v>-0.28177203507152748</v>
      </c>
      <c r="E544" s="289">
        <v>2.0673742501153669E-2</v>
      </c>
    </row>
    <row r="545" spans="2:5">
      <c r="B545" s="700">
        <v>40613</v>
      </c>
      <c r="C545" s="84">
        <v>146.33000000000001</v>
      </c>
      <c r="D545" s="289">
        <v>0.10076441973592773</v>
      </c>
      <c r="E545" s="289">
        <v>0.10076441973592773</v>
      </c>
    </row>
    <row r="546" spans="2:5">
      <c r="B546" s="700">
        <v>40616</v>
      </c>
      <c r="C546" s="84">
        <v>146.43</v>
      </c>
      <c r="D546" s="289">
        <v>0.23743297587131368</v>
      </c>
      <c r="E546" s="289">
        <v>-6.9202412868632712E-2</v>
      </c>
    </row>
    <row r="547" spans="2:5">
      <c r="B547" s="700">
        <v>40617</v>
      </c>
      <c r="C547" s="84">
        <v>146.47</v>
      </c>
      <c r="D547" s="289">
        <v>0.15692532141880186</v>
      </c>
      <c r="E547" s="289">
        <v>-3.5470046503145801E-2</v>
      </c>
    </row>
    <row r="548" spans="2:5">
      <c r="B548" s="700">
        <v>40618</v>
      </c>
      <c r="C548" s="84">
        <v>146.27000000000001</v>
      </c>
      <c r="D548" s="289">
        <v>-0.14509959763548755</v>
      </c>
      <c r="E548" s="289">
        <v>3.3729074561621379E-2</v>
      </c>
    </row>
    <row r="549" spans="2:5">
      <c r="B549" s="700">
        <v>40619</v>
      </c>
      <c r="C549" s="84">
        <v>146.37</v>
      </c>
      <c r="D549" s="289">
        <v>1.027317300957273E-2</v>
      </c>
      <c r="E549" s="289">
        <v>1.027317300957273E-2</v>
      </c>
    </row>
    <row r="550" spans="2:5">
      <c r="B550" s="700">
        <v>40620</v>
      </c>
      <c r="C550" s="84">
        <v>146.33000000000001</v>
      </c>
      <c r="D550" s="289">
        <v>9.5949439816144788E-2</v>
      </c>
      <c r="E550" s="289">
        <v>9.5949439816144788E-2</v>
      </c>
    </row>
    <row r="551" spans="2:5">
      <c r="B551" s="700">
        <v>40626</v>
      </c>
      <c r="C551" s="84">
        <v>146.435</v>
      </c>
      <c r="D551" s="289">
        <v>0.54150013941816155</v>
      </c>
      <c r="E551" s="289">
        <v>7.249744400037178E-2</v>
      </c>
    </row>
    <row r="552" spans="2:5">
      <c r="B552" s="700">
        <v>40627</v>
      </c>
      <c r="C552" s="84">
        <v>146.215</v>
      </c>
      <c r="D552" s="289">
        <v>-0.14221120186697783</v>
      </c>
      <c r="E552" s="289">
        <v>-2.2607934655775961E-2</v>
      </c>
    </row>
    <row r="553" spans="2:5">
      <c r="B553" s="700">
        <v>40630</v>
      </c>
      <c r="C553" s="84">
        <v>146.16999999999999</v>
      </c>
      <c r="D553" s="289">
        <v>0.2032542372881356</v>
      </c>
      <c r="E553" s="289">
        <v>0.2032542372881356</v>
      </c>
    </row>
    <row r="554" spans="2:5">
      <c r="B554" s="700">
        <v>40631</v>
      </c>
      <c r="C554" s="84">
        <v>146.19499999999999</v>
      </c>
      <c r="D554" s="289">
        <v>6.8455031166518257E-2</v>
      </c>
      <c r="E554" s="289">
        <v>6.8455031166518257E-2</v>
      </c>
    </row>
    <row r="555" spans="2:5">
      <c r="B555" s="700">
        <v>40632</v>
      </c>
      <c r="C555" s="84">
        <v>146.33500000000001</v>
      </c>
      <c r="D555" s="289">
        <v>-0.36538241682862693</v>
      </c>
      <c r="E555" s="289">
        <v>-0.36538241682862693</v>
      </c>
    </row>
    <row r="556" spans="2:5">
      <c r="B556" s="700">
        <v>40633</v>
      </c>
      <c r="C556" s="84">
        <v>145.70500000000001</v>
      </c>
      <c r="D556" s="289">
        <v>1.3937282229965157E-2</v>
      </c>
      <c r="E556" s="289">
        <v>1.3937282229965157E-2</v>
      </c>
    </row>
    <row r="557" spans="2:5">
      <c r="B557" s="700">
        <v>40634</v>
      </c>
      <c r="C557" s="84">
        <v>146.38999999999999</v>
      </c>
      <c r="D557" s="289">
        <v>-2.5101320434043665E-2</v>
      </c>
      <c r="E557" s="289">
        <v>-2.5101320434043665E-2</v>
      </c>
    </row>
    <row r="558" spans="2:5">
      <c r="B558" s="700">
        <v>40637</v>
      </c>
      <c r="C558" s="84">
        <v>146.465</v>
      </c>
      <c r="D558" s="289">
        <v>7.0717967158096612E-2</v>
      </c>
      <c r="E558" s="289">
        <v>7.0717967158096612E-2</v>
      </c>
    </row>
    <row r="559" spans="2:5">
      <c r="B559" s="700">
        <v>40638</v>
      </c>
      <c r="C559" s="84">
        <v>146.47</v>
      </c>
      <c r="D559" s="289">
        <v>-8.2030214683275912E-2</v>
      </c>
      <c r="E559" s="289">
        <v>-8.2030214683275912E-2</v>
      </c>
    </row>
    <row r="560" spans="2:5">
      <c r="B560" s="700">
        <v>40639</v>
      </c>
      <c r="C560" s="84">
        <v>146.35</v>
      </c>
      <c r="D560" s="289">
        <v>-0.27633191550717323</v>
      </c>
      <c r="E560" s="289">
        <v>4.8302213250666862E-3</v>
      </c>
    </row>
    <row r="561" spans="2:5">
      <c r="B561" s="700">
        <v>40640</v>
      </c>
      <c r="C561" s="84">
        <v>146.375</v>
      </c>
      <c r="D561" s="289">
        <v>0.13958333333333334</v>
      </c>
      <c r="E561" s="289">
        <v>0.14479166666666668</v>
      </c>
    </row>
    <row r="562" spans="2:5">
      <c r="B562" s="700">
        <v>40641</v>
      </c>
      <c r="C562" s="84">
        <v>146.24</v>
      </c>
      <c r="D562" s="289">
        <v>3.2509537236689333E-2</v>
      </c>
      <c r="E562" s="289">
        <v>6.7341184275999333E-2</v>
      </c>
    </row>
    <row r="563" spans="2:5">
      <c r="B563" s="700">
        <v>40644</v>
      </c>
      <c r="C563" s="84">
        <v>146.21</v>
      </c>
      <c r="D563" s="289">
        <v>0.21480435659540137</v>
      </c>
      <c r="E563" s="289">
        <v>0.22488906817265025</v>
      </c>
    </row>
    <row r="564" spans="2:5">
      <c r="B564" s="700">
        <v>40645</v>
      </c>
      <c r="C564" s="84">
        <v>146.185</v>
      </c>
      <c r="D564" s="289">
        <v>-0.24043154379655793</v>
      </c>
      <c r="E564" s="289">
        <v>-2.9797071667094787E-2</v>
      </c>
    </row>
    <row r="565" spans="2:5">
      <c r="B565" s="700">
        <v>40647</v>
      </c>
      <c r="C565" s="84">
        <v>146.19499999999999</v>
      </c>
      <c r="D565" s="289">
        <v>-0.16644420715429792</v>
      </c>
      <c r="E565" s="289">
        <v>6.3134009610250938E-2</v>
      </c>
    </row>
    <row r="566" spans="2:5">
      <c r="B566" s="700">
        <v>40648</v>
      </c>
      <c r="C566" s="84">
        <v>146.125</v>
      </c>
      <c r="D566" s="289">
        <v>-4.0662108672184241E-2</v>
      </c>
      <c r="E566" s="289">
        <v>3.8503058654192159E-2</v>
      </c>
    </row>
    <row r="567" spans="2:5">
      <c r="B567" s="700">
        <v>40651</v>
      </c>
      <c r="C567" s="84">
        <v>146.08000000000001</v>
      </c>
      <c r="D567" s="289">
        <v>-0.31148384441243054</v>
      </c>
      <c r="E567" s="289">
        <v>2.9121218357686766E-2</v>
      </c>
    </row>
    <row r="568" spans="2:5">
      <c r="B568" s="700">
        <v>40652</v>
      </c>
      <c r="C568" s="84">
        <v>146.125</v>
      </c>
      <c r="D568" s="289">
        <v>-4.7637565623177133E-3</v>
      </c>
      <c r="E568" s="289">
        <v>-4.7637565623177133E-3</v>
      </c>
    </row>
    <row r="569" spans="2:5">
      <c r="B569" s="700">
        <v>40653</v>
      </c>
      <c r="C569" s="84">
        <v>146.16499999999999</v>
      </c>
      <c r="D569" s="289">
        <v>-5.3157992220781623E-2</v>
      </c>
      <c r="E569" s="289">
        <v>-5.3157992220781623E-2</v>
      </c>
    </row>
    <row r="570" spans="2:5">
      <c r="B570" s="700">
        <v>40654</v>
      </c>
      <c r="C570" s="84">
        <v>146.16499999999999</v>
      </c>
      <c r="D570" s="289">
        <v>3.6733790661650806E-2</v>
      </c>
      <c r="E570" s="289">
        <v>3.6733790661650806E-2</v>
      </c>
    </row>
    <row r="571" spans="2:5">
      <c r="B571" s="700">
        <v>40655</v>
      </c>
      <c r="C571" s="84">
        <v>146.06</v>
      </c>
      <c r="D571" s="289">
        <v>-0.1261507334344967</v>
      </c>
      <c r="E571" s="289">
        <v>9.2969145169448666E-2</v>
      </c>
    </row>
    <row r="572" spans="2:5">
      <c r="B572" s="700">
        <v>40658</v>
      </c>
      <c r="C572" s="84">
        <v>146.03</v>
      </c>
      <c r="D572" s="289">
        <v>0.16674013665417678</v>
      </c>
      <c r="E572" s="289">
        <v>0.16894423627947983</v>
      </c>
    </row>
    <row r="573" spans="2:5">
      <c r="B573" s="700">
        <v>40659</v>
      </c>
      <c r="C573" s="84">
        <v>146.09</v>
      </c>
      <c r="D573" s="289">
        <v>0.14243453489646105</v>
      </c>
      <c r="E573" s="289">
        <v>0.14243453489646105</v>
      </c>
    </row>
    <row r="574" spans="2:5">
      <c r="B574" s="700">
        <v>40660</v>
      </c>
      <c r="C574" s="84">
        <v>146.215</v>
      </c>
      <c r="D574" s="289">
        <v>0.12216046399226679</v>
      </c>
      <c r="E574" s="289">
        <v>0.12216046399226679</v>
      </c>
    </row>
    <row r="575" spans="2:5">
      <c r="B575" s="700">
        <v>40661</v>
      </c>
      <c r="C575" s="84">
        <v>145.42500000000001</v>
      </c>
      <c r="D575" s="289">
        <v>2.4068830320191678E-2</v>
      </c>
      <c r="E575" s="289">
        <v>2.4068830320191678E-2</v>
      </c>
    </row>
    <row r="576" spans="2:5">
      <c r="B576" s="700">
        <v>40662</v>
      </c>
      <c r="C576" s="84">
        <v>145.57</v>
      </c>
      <c r="D576" s="289">
        <v>8.1437873517081441E-2</v>
      </c>
      <c r="E576" s="289">
        <v>1.7215235037017215E-2</v>
      </c>
    </row>
    <row r="577" spans="2:5">
      <c r="B577" s="700">
        <v>40666</v>
      </c>
      <c r="C577" s="84">
        <v>146.44499999999999</v>
      </c>
      <c r="D577" s="289">
        <v>0.26934905176832391</v>
      </c>
      <c r="E577" s="289">
        <v>0.21937467965146079</v>
      </c>
    </row>
    <row r="578" spans="2:5">
      <c r="B578" s="700">
        <v>40667</v>
      </c>
      <c r="C578" s="84">
        <v>146.46</v>
      </c>
      <c r="D578" s="289">
        <v>-5.5285385206040441E-2</v>
      </c>
      <c r="E578" s="289">
        <v>-5.5285385206040441E-2</v>
      </c>
    </row>
    <row r="579" spans="2:5">
      <c r="B579" s="700">
        <v>40668</v>
      </c>
      <c r="C579" s="84">
        <v>146.51499999999999</v>
      </c>
      <c r="D579" s="289">
        <v>-3.9489489489489486E-2</v>
      </c>
      <c r="E579" s="289">
        <v>-3.9489489489489486E-2</v>
      </c>
    </row>
    <row r="580" spans="2:5">
      <c r="B580" s="700">
        <v>40669</v>
      </c>
      <c r="C580" s="84">
        <v>146.47499999999999</v>
      </c>
      <c r="D580" s="289">
        <v>-1.8117369042930289E-2</v>
      </c>
      <c r="E580" s="289">
        <v>-1.8117369042930289E-2</v>
      </c>
    </row>
    <row r="581" spans="2:5">
      <c r="B581" s="700">
        <v>40673</v>
      </c>
      <c r="C581" s="84">
        <v>146.60499999999999</v>
      </c>
      <c r="D581" s="289">
        <v>0.23442136498516319</v>
      </c>
      <c r="E581" s="289">
        <v>0.1099837273858524</v>
      </c>
    </row>
    <row r="582" spans="2:5">
      <c r="B582" s="700">
        <v>40674</v>
      </c>
      <c r="C582" s="84">
        <v>146.41499999999999</v>
      </c>
      <c r="D582" s="289">
        <v>0.10912476722532588</v>
      </c>
      <c r="E582" s="289">
        <v>0.10912476722532588</v>
      </c>
    </row>
    <row r="583" spans="2:5">
      <c r="B583" s="700">
        <v>40675</v>
      </c>
      <c r="C583" s="84">
        <v>146.38</v>
      </c>
      <c r="D583" s="289">
        <v>-1.842319154700623E-2</v>
      </c>
      <c r="E583" s="289">
        <v>-1.842319154700623E-2</v>
      </c>
    </row>
    <row r="584" spans="2:5">
      <c r="B584" s="700">
        <v>40676</v>
      </c>
      <c r="C584" s="84">
        <v>146.36500000000001</v>
      </c>
      <c r="D584" s="289">
        <v>-3.3654517525485268E-2</v>
      </c>
      <c r="E584" s="289">
        <v>-3.3654517525485268E-2</v>
      </c>
    </row>
    <row r="585" spans="2:5">
      <c r="B585" s="700">
        <v>40679</v>
      </c>
      <c r="C585" s="84">
        <v>146.4</v>
      </c>
      <c r="D585" s="289">
        <v>0.11879332958590968</v>
      </c>
      <c r="E585" s="289">
        <v>0.11879332958590968</v>
      </c>
    </row>
    <row r="586" spans="2:5">
      <c r="B586" s="700">
        <v>40680</v>
      </c>
      <c r="C586" s="84">
        <v>146.345</v>
      </c>
      <c r="D586" s="289">
        <v>1.2939425168899576E-2</v>
      </c>
      <c r="E586" s="289">
        <v>1.2939425168899576E-2</v>
      </c>
    </row>
    <row r="587" spans="2:5">
      <c r="B587" s="700">
        <v>40681</v>
      </c>
      <c r="C587" s="84">
        <v>146.24</v>
      </c>
      <c r="D587" s="289">
        <v>-7.2627501613944478E-4</v>
      </c>
      <c r="E587" s="289">
        <v>-7.2627501613944478E-4</v>
      </c>
    </row>
    <row r="588" spans="2:5">
      <c r="B588" s="700">
        <v>40682</v>
      </c>
      <c r="C588" s="84">
        <v>146.215</v>
      </c>
      <c r="D588" s="289">
        <v>3.6529680365296802E-2</v>
      </c>
      <c r="E588" s="289">
        <v>3.6529680365296802E-2</v>
      </c>
    </row>
    <row r="589" spans="2:5">
      <c r="B589" s="700">
        <v>40683</v>
      </c>
      <c r="C589" s="84">
        <v>146.03</v>
      </c>
      <c r="D589" s="289">
        <v>-2.0164851339417134E-2</v>
      </c>
      <c r="E589" s="289">
        <v>2.3991757433029143E-2</v>
      </c>
    </row>
    <row r="590" spans="2:5">
      <c r="B590" s="700">
        <v>40686</v>
      </c>
      <c r="C590" s="84">
        <v>146.01499999999999</v>
      </c>
      <c r="D590" s="289">
        <v>-7.5240410017964707E-2</v>
      </c>
      <c r="E590" s="289">
        <v>-6.4672936700834835E-2</v>
      </c>
    </row>
    <row r="591" spans="2:5">
      <c r="B591" s="700">
        <v>40687</v>
      </c>
      <c r="C591" s="84">
        <v>146.095</v>
      </c>
      <c r="D591" s="289">
        <v>-0.14339660141111002</v>
      </c>
      <c r="E591" s="289">
        <v>-0.14339660141111002</v>
      </c>
    </row>
    <row r="592" spans="2:5">
      <c r="B592" s="700">
        <v>40688</v>
      </c>
      <c r="C592" s="84">
        <v>146.02000000000001</v>
      </c>
      <c r="D592" s="289">
        <v>-5.9370816599732264E-2</v>
      </c>
      <c r="E592" s="289">
        <v>-5.9370816599732264E-2</v>
      </c>
    </row>
    <row r="593" spans="2:5">
      <c r="B593" s="700">
        <v>40689</v>
      </c>
      <c r="C593" s="84">
        <v>145.98500000000001</v>
      </c>
      <c r="D593" s="289">
        <v>-0.17124067282155053</v>
      </c>
      <c r="E593" s="289">
        <v>8.9287972682433284E-2</v>
      </c>
    </row>
    <row r="594" spans="2:5">
      <c r="B594" s="700">
        <v>40690</v>
      </c>
      <c r="C594" s="84">
        <v>146.13499999999999</v>
      </c>
      <c r="D594" s="289">
        <v>-7.7558114273300019E-2</v>
      </c>
      <c r="E594" s="289">
        <v>-7.7558114273300019E-2</v>
      </c>
    </row>
    <row r="595" spans="2:5">
      <c r="B595" s="700">
        <v>40693</v>
      </c>
      <c r="C595" s="84">
        <v>145.32</v>
      </c>
      <c r="D595" s="289">
        <v>-2.7491408934707903E-2</v>
      </c>
      <c r="E595" s="289">
        <v>-2.7491408934707903E-2</v>
      </c>
    </row>
    <row r="596" spans="2:5">
      <c r="B596" s="700">
        <v>40694</v>
      </c>
      <c r="C596" s="84">
        <v>145.41999999999999</v>
      </c>
      <c r="D596" s="289">
        <v>-0.1244349274327861</v>
      </c>
      <c r="E596" s="289">
        <v>-0.1244349274327861</v>
      </c>
    </row>
    <row r="597" spans="2:5">
      <c r="B597" s="700">
        <v>40695</v>
      </c>
      <c r="C597" s="84">
        <v>146.215</v>
      </c>
      <c r="D597" s="289">
        <v>-8.9300582847626972E-2</v>
      </c>
      <c r="E597" s="289">
        <v>-8.9300582847626972E-2</v>
      </c>
    </row>
    <row r="598" spans="2:5">
      <c r="B598" s="700">
        <v>40696</v>
      </c>
      <c r="C598" s="84">
        <v>146.31</v>
      </c>
      <c r="D598" s="289">
        <v>-0.13067929554536037</v>
      </c>
      <c r="E598" s="289">
        <v>-0.13067929554536037</v>
      </c>
    </row>
    <row r="599" spans="2:5">
      <c r="B599" s="700">
        <v>40697</v>
      </c>
      <c r="C599" s="84">
        <v>146.42500000000001</v>
      </c>
      <c r="D599" s="289">
        <v>-1.9820601851851853E-2</v>
      </c>
      <c r="E599" s="289">
        <v>-1.9820601851851853E-2</v>
      </c>
    </row>
    <row r="600" spans="2:5">
      <c r="B600" s="700">
        <v>40700</v>
      </c>
      <c r="C600" s="84">
        <v>146.41</v>
      </c>
      <c r="D600" s="289">
        <v>-0.18192868719611022</v>
      </c>
      <c r="E600" s="289">
        <v>-0.18192868719611022</v>
      </c>
    </row>
    <row r="601" spans="2:5">
      <c r="B601" s="700">
        <v>40701</v>
      </c>
      <c r="C601" s="84">
        <v>146.38999999999999</v>
      </c>
      <c r="D601" s="289">
        <v>6.6974252120851315E-3</v>
      </c>
      <c r="E601" s="289">
        <v>6.6974252120851315E-3</v>
      </c>
    </row>
    <row r="602" spans="2:5">
      <c r="B602" s="700">
        <v>40702</v>
      </c>
      <c r="C602" s="84">
        <v>146.285</v>
      </c>
      <c r="D602" s="289">
        <v>-2.1127808361850915E-2</v>
      </c>
      <c r="E602" s="289">
        <v>-2.1127808361850915E-2</v>
      </c>
    </row>
    <row r="603" spans="2:5">
      <c r="B603" s="700">
        <v>40703</v>
      </c>
      <c r="C603" s="84">
        <v>146.25</v>
      </c>
      <c r="D603" s="289">
        <v>-2.3529411764705882E-2</v>
      </c>
      <c r="E603" s="289">
        <v>-2.3529411764705882E-2</v>
      </c>
    </row>
    <row r="604" spans="2:5">
      <c r="B604" s="700">
        <v>40704</v>
      </c>
      <c r="C604" s="84">
        <v>146.26</v>
      </c>
      <c r="D604" s="289">
        <v>-0.3213657162970785</v>
      </c>
      <c r="E604" s="289">
        <v>-0.3213657162970785</v>
      </c>
    </row>
    <row r="605" spans="2:5">
      <c r="B605" s="700">
        <v>40707</v>
      </c>
      <c r="C605" s="84">
        <v>146.375</v>
      </c>
      <c r="D605" s="289">
        <v>5.2868094105207507E-2</v>
      </c>
      <c r="E605" s="289">
        <v>5.2868094105207507E-2</v>
      </c>
    </row>
    <row r="606" spans="2:5">
      <c r="B606" s="700">
        <v>40708</v>
      </c>
      <c r="C606" s="84">
        <v>146.345</v>
      </c>
      <c r="D606" s="289">
        <v>-0.15629095674967233</v>
      </c>
      <c r="E606" s="289">
        <v>-0.15629095674967233</v>
      </c>
    </row>
    <row r="607" spans="2:5">
      <c r="B607" s="700">
        <v>40709</v>
      </c>
      <c r="C607" s="84">
        <v>146.31</v>
      </c>
      <c r="D607" s="289">
        <v>-1.9988577955454025E-2</v>
      </c>
      <c r="E607" s="289">
        <v>-1.9988577955454025E-2</v>
      </c>
    </row>
    <row r="608" spans="2:5">
      <c r="B608" s="700">
        <v>40710</v>
      </c>
      <c r="C608" s="84">
        <v>146.285</v>
      </c>
      <c r="D608" s="289">
        <v>3.3731553056921992E-2</v>
      </c>
      <c r="E608" s="289">
        <v>-2.6503363116152995E-2</v>
      </c>
    </row>
    <row r="609" spans="2:5">
      <c r="B609" s="700">
        <v>40711</v>
      </c>
      <c r="C609" s="84">
        <v>146.38</v>
      </c>
      <c r="D609" s="289">
        <v>0.21185496844449944</v>
      </c>
      <c r="E609" s="289">
        <v>-0.1945303799034773</v>
      </c>
    </row>
    <row r="610" spans="2:5">
      <c r="B610" s="700">
        <v>40714</v>
      </c>
      <c r="C610" s="84">
        <v>146.41499999999999</v>
      </c>
      <c r="D610" s="289">
        <v>0.46904379729419859</v>
      </c>
      <c r="E610" s="289">
        <v>4.3224031185507911E-2</v>
      </c>
    </row>
    <row r="611" spans="2:5">
      <c r="B611" s="700">
        <v>40715</v>
      </c>
      <c r="C611" s="84">
        <v>146.32499999999999</v>
      </c>
      <c r="D611" s="289">
        <v>0.10507004669779853</v>
      </c>
      <c r="E611" s="289">
        <v>0.10507004669779853</v>
      </c>
    </row>
    <row r="612" spans="2:5">
      <c r="B612" s="700">
        <v>40716</v>
      </c>
      <c r="C612" s="84">
        <v>146.34</v>
      </c>
      <c r="D612" s="289">
        <v>6.3475724824155087E-3</v>
      </c>
      <c r="E612" s="289">
        <v>6.3475724824155087E-3</v>
      </c>
    </row>
    <row r="613" spans="2:5">
      <c r="B613" s="700">
        <v>40717</v>
      </c>
      <c r="C613" s="84">
        <v>146.4</v>
      </c>
      <c r="D613" s="289">
        <v>-1.7850312380466658E-3</v>
      </c>
      <c r="E613" s="289">
        <v>-1.7850312380466658E-3</v>
      </c>
    </row>
    <row r="614" spans="2:5">
      <c r="B614" s="700">
        <v>40718</v>
      </c>
      <c r="C614" s="84">
        <v>146.54499999999999</v>
      </c>
      <c r="D614" s="289">
        <v>0.53296966216862862</v>
      </c>
      <c r="E614" s="289">
        <v>-3.9525313427122212E-2</v>
      </c>
    </row>
    <row r="615" spans="2:5">
      <c r="B615" s="700">
        <v>40721</v>
      </c>
      <c r="C615" s="84">
        <v>146.285</v>
      </c>
      <c r="D615" s="289">
        <v>0.37530487804878049</v>
      </c>
      <c r="E615" s="289">
        <v>-1.6463414634146342E-2</v>
      </c>
    </row>
    <row r="616" spans="2:5">
      <c r="B616" s="700">
        <v>40722</v>
      </c>
      <c r="C616" s="84">
        <v>146.35499999999999</v>
      </c>
      <c r="D616" s="289">
        <v>0.29089128305582762</v>
      </c>
      <c r="E616" s="289">
        <v>-0.10088148873653281</v>
      </c>
    </row>
    <row r="617" spans="2:5">
      <c r="B617" s="700">
        <v>40723</v>
      </c>
      <c r="C617" s="84">
        <v>146.17500000000001</v>
      </c>
      <c r="D617" s="289">
        <v>-6.774313288789903E-2</v>
      </c>
      <c r="E617" s="289">
        <v>-6.774313288789903E-2</v>
      </c>
    </row>
    <row r="618" spans="2:5">
      <c r="B618" s="700">
        <v>40724</v>
      </c>
      <c r="C618" s="84">
        <v>145.88999999999999</v>
      </c>
      <c r="D618" s="289">
        <v>-6.4053867403314924E-2</v>
      </c>
      <c r="E618" s="289">
        <v>-6.4053867403314924E-2</v>
      </c>
    </row>
    <row r="619" spans="2:5">
      <c r="B619" s="700">
        <v>40725</v>
      </c>
      <c r="C619" s="84">
        <v>146.44999999999999</v>
      </c>
      <c r="D619" s="289">
        <v>-1.5286270150083379E-2</v>
      </c>
      <c r="E619" s="289">
        <v>-1.5286270150083379E-2</v>
      </c>
    </row>
    <row r="620" spans="2:5">
      <c r="B620" s="700">
        <v>40728</v>
      </c>
      <c r="C620" s="84">
        <v>146.47499999999999</v>
      </c>
      <c r="D620" s="289">
        <v>-4.424379232505643E-2</v>
      </c>
      <c r="E620" s="289">
        <v>-4.424379232505643E-2</v>
      </c>
    </row>
    <row r="621" spans="2:5">
      <c r="B621" s="700">
        <v>40729</v>
      </c>
      <c r="C621" s="84">
        <v>146.51499999999999</v>
      </c>
      <c r="D621" s="289">
        <v>-5.0920801046593536E-2</v>
      </c>
      <c r="E621" s="289">
        <v>-5.0920801046593536E-2</v>
      </c>
    </row>
    <row r="622" spans="2:5">
      <c r="B622" s="700">
        <v>40731</v>
      </c>
      <c r="C622" s="84">
        <v>146.38</v>
      </c>
      <c r="D622" s="289">
        <v>-0.38545793521323701</v>
      </c>
      <c r="E622" s="289">
        <v>-1.2584479142391051E-2</v>
      </c>
    </row>
    <row r="623" spans="2:5">
      <c r="B623" s="700">
        <v>40732</v>
      </c>
      <c r="C623" s="84">
        <v>146.37</v>
      </c>
      <c r="D623" s="289">
        <v>-0.3121937157682329</v>
      </c>
      <c r="E623" s="289">
        <v>-8.1579705967137497E-2</v>
      </c>
    </row>
    <row r="624" spans="2:5">
      <c r="B624" s="700">
        <v>40735</v>
      </c>
      <c r="C624" s="84">
        <v>146.35</v>
      </c>
      <c r="D624" s="289">
        <v>-7.9867674858223062E-2</v>
      </c>
      <c r="E624" s="289">
        <v>-7.9867674858223062E-2</v>
      </c>
    </row>
    <row r="625" spans="2:5">
      <c r="B625" s="700">
        <v>40736</v>
      </c>
      <c r="C625" s="84">
        <v>146.58000000000001</v>
      </c>
      <c r="D625" s="289">
        <v>0.195822454308094</v>
      </c>
      <c r="E625" s="289">
        <v>0.1204177545691906</v>
      </c>
    </row>
    <row r="626" spans="2:5">
      <c r="B626" s="700">
        <v>40737</v>
      </c>
      <c r="C626" s="84">
        <v>146.565</v>
      </c>
      <c r="D626" s="289">
        <v>-5.1293847038527893E-2</v>
      </c>
      <c r="E626" s="289">
        <v>-5.1293847038527893E-2</v>
      </c>
    </row>
    <row r="627" spans="2:5">
      <c r="B627" s="700">
        <v>40738</v>
      </c>
      <c r="C627" s="84">
        <v>146.595</v>
      </c>
      <c r="D627" s="289">
        <v>-0.15392706872370265</v>
      </c>
      <c r="E627" s="289">
        <v>-0.15392706872370265</v>
      </c>
    </row>
    <row r="628" spans="2:5">
      <c r="B628" s="700">
        <v>40739</v>
      </c>
      <c r="C628" s="84">
        <v>146.48500000000001</v>
      </c>
      <c r="D628" s="289">
        <v>6.5692026546119067E-2</v>
      </c>
      <c r="E628" s="289">
        <v>6.5692026546119067E-2</v>
      </c>
    </row>
    <row r="629" spans="2:5">
      <c r="B629" s="700">
        <v>40742</v>
      </c>
      <c r="C629" s="84">
        <v>146.375</v>
      </c>
      <c r="D629" s="289">
        <v>8.4629235554100513E-2</v>
      </c>
      <c r="E629" s="289">
        <v>8.4629235554100513E-2</v>
      </c>
    </row>
    <row r="630" spans="2:5">
      <c r="B630" s="700">
        <v>40743</v>
      </c>
      <c r="C630" s="84">
        <v>146.63</v>
      </c>
      <c r="D630" s="289">
        <v>0.22354694485842028</v>
      </c>
      <c r="E630" s="289">
        <v>4.7391952309985094E-2</v>
      </c>
    </row>
    <row r="631" spans="2:5">
      <c r="B631" s="700">
        <v>40744</v>
      </c>
      <c r="C631" s="84">
        <v>146.655</v>
      </c>
      <c r="D631" s="289">
        <v>0.53532240167673528</v>
      </c>
      <c r="E631" s="289">
        <v>1.5411170016027617E-2</v>
      </c>
    </row>
    <row r="632" spans="2:5">
      <c r="B632" s="700">
        <v>40745</v>
      </c>
      <c r="C632" s="84">
        <v>146.505</v>
      </c>
      <c r="D632" s="289">
        <v>-8.6840484500102649E-2</v>
      </c>
      <c r="E632" s="289">
        <v>-8.6840484500102649E-2</v>
      </c>
    </row>
    <row r="633" spans="2:5">
      <c r="B633" s="700">
        <v>40746</v>
      </c>
      <c r="C633" s="84">
        <v>146.43</v>
      </c>
      <c r="D633" s="289">
        <v>-2.206449621971918E-2</v>
      </c>
      <c r="E633" s="289">
        <v>-2.206449621971918E-2</v>
      </c>
    </row>
    <row r="634" spans="2:5">
      <c r="B634" s="700">
        <v>40749</v>
      </c>
      <c r="C634" s="84">
        <v>146.33500000000001</v>
      </c>
      <c r="D634" s="289">
        <v>-4.7415024278777494E-2</v>
      </c>
      <c r="E634" s="289">
        <v>-4.7415024278777494E-2</v>
      </c>
    </row>
    <row r="635" spans="2:5">
      <c r="B635" s="700">
        <v>40750</v>
      </c>
      <c r="C635" s="84">
        <v>146.1</v>
      </c>
      <c r="D635" s="289">
        <v>-0.33685700016647246</v>
      </c>
      <c r="E635" s="289">
        <v>-4.5530214749458967E-2</v>
      </c>
    </row>
    <row r="636" spans="2:5">
      <c r="B636" s="700">
        <v>40751</v>
      </c>
      <c r="C636" s="84">
        <v>146.245</v>
      </c>
      <c r="D636" s="289">
        <v>-3.2148900169204735E-2</v>
      </c>
      <c r="E636" s="289">
        <v>-3.2148900169204735E-2</v>
      </c>
    </row>
    <row r="637" spans="2:5">
      <c r="B637" s="700">
        <v>40752</v>
      </c>
      <c r="C637" s="84">
        <v>146.11500000000001</v>
      </c>
      <c r="D637" s="289">
        <v>-3.8765254845656856E-2</v>
      </c>
      <c r="E637" s="289">
        <v>-3.8765254845656856E-2</v>
      </c>
    </row>
    <row r="638" spans="2:5">
      <c r="B638" s="700">
        <v>40753</v>
      </c>
      <c r="C638" s="84">
        <v>146.245</v>
      </c>
      <c r="D638" s="289">
        <v>-2.615062761506276E-2</v>
      </c>
      <c r="E638" s="289">
        <v>-2.615062761506276E-2</v>
      </c>
    </row>
    <row r="639" spans="2:5">
      <c r="B639" s="700">
        <v>40756</v>
      </c>
      <c r="C639" s="84">
        <v>146.495</v>
      </c>
      <c r="D639" s="289">
        <v>-0.16067702295386041</v>
      </c>
      <c r="E639" s="289">
        <v>-0.16067702295386041</v>
      </c>
    </row>
    <row r="640" spans="2:5">
      <c r="B640" s="700">
        <v>40757</v>
      </c>
      <c r="C640" s="84">
        <v>146.63</v>
      </c>
      <c r="D640" s="289">
        <v>-0.12209910098264687</v>
      </c>
      <c r="E640" s="289">
        <v>-0.12209910098264687</v>
      </c>
    </row>
    <row r="641" spans="2:5">
      <c r="B641" s="700">
        <v>40758</v>
      </c>
      <c r="C641" s="84">
        <v>146.785</v>
      </c>
      <c r="D641" s="289">
        <v>-1.69971671388102E-2</v>
      </c>
      <c r="E641" s="289">
        <v>-1.69971671388102E-2</v>
      </c>
    </row>
    <row r="642" spans="2:5">
      <c r="B642" s="700">
        <v>40759</v>
      </c>
      <c r="C642" s="84">
        <v>146.86500000000001</v>
      </c>
      <c r="D642" s="289">
        <v>9.4847906611291957E-2</v>
      </c>
      <c r="E642" s="289">
        <v>1.2459310809293972E-2</v>
      </c>
    </row>
    <row r="643" spans="2:5">
      <c r="B643" s="700">
        <v>40760</v>
      </c>
      <c r="C643" s="84">
        <v>146.91999999999999</v>
      </c>
      <c r="D643" s="289">
        <v>0.59072011878247954</v>
      </c>
      <c r="E643" s="289">
        <v>1.2620638455827764E-3</v>
      </c>
    </row>
    <row r="644" spans="2:5">
      <c r="B644" s="700">
        <v>40763</v>
      </c>
      <c r="C644" s="84">
        <v>146.86500000000001</v>
      </c>
      <c r="D644" s="289">
        <v>0.53175342830515249</v>
      </c>
      <c r="E644" s="289">
        <v>-3.4083344428172013E-2</v>
      </c>
    </row>
    <row r="645" spans="2:5">
      <c r="B645" s="700">
        <v>40764</v>
      </c>
      <c r="C645" s="84">
        <v>146.93</v>
      </c>
      <c r="D645" s="289">
        <v>0.6090308370044053</v>
      </c>
      <c r="E645" s="289">
        <v>-8.5903083700440523E-3</v>
      </c>
    </row>
    <row r="646" spans="2:5">
      <c r="B646" s="700">
        <v>40765</v>
      </c>
      <c r="C646" s="84">
        <v>147.02000000000001</v>
      </c>
      <c r="D646" s="289">
        <v>0.14125519985530838</v>
      </c>
      <c r="E646" s="289">
        <v>-1.067100741544583E-2</v>
      </c>
    </row>
    <row r="647" spans="2:5">
      <c r="B647" s="700">
        <v>40766</v>
      </c>
      <c r="C647" s="84">
        <v>147.04</v>
      </c>
      <c r="D647" s="289">
        <v>0.21938824431872664</v>
      </c>
      <c r="E647" s="289">
        <v>-1.0739284686930674E-2</v>
      </c>
    </row>
    <row r="648" spans="2:5">
      <c r="B648" s="700">
        <v>40767</v>
      </c>
      <c r="C648" s="84">
        <v>147.06</v>
      </c>
      <c r="D648" s="289">
        <v>0.48964518464880519</v>
      </c>
      <c r="E648" s="289">
        <v>1.0137581462708182E-2</v>
      </c>
    </row>
    <row r="649" spans="2:5">
      <c r="B649" s="700">
        <v>40770</v>
      </c>
      <c r="C649" s="84">
        <v>146.97499999999999</v>
      </c>
      <c r="D649" s="289">
        <v>2.2023111706581812E-2</v>
      </c>
      <c r="E649" s="289">
        <v>2.2023111706581812E-2</v>
      </c>
    </row>
    <row r="650" spans="2:5">
      <c r="B650" s="700">
        <v>40771</v>
      </c>
      <c r="C650" s="84">
        <v>146.91999999999999</v>
      </c>
      <c r="D650" s="289">
        <v>3.2163466086462963E-3</v>
      </c>
      <c r="E650" s="289">
        <v>3.2163466086462963E-3</v>
      </c>
    </row>
    <row r="651" spans="2:5">
      <c r="B651" s="700">
        <v>40772</v>
      </c>
      <c r="C651" s="84">
        <v>146.55500000000001</v>
      </c>
      <c r="D651" s="289">
        <v>-0.21308538769939436</v>
      </c>
      <c r="E651" s="289">
        <v>3.8556683442804746E-2</v>
      </c>
    </row>
    <row r="652" spans="2:5">
      <c r="B652" s="700">
        <v>40773</v>
      </c>
      <c r="C652" s="84">
        <v>146.54499999999999</v>
      </c>
      <c r="D652" s="289">
        <v>-4.0656763096168884E-2</v>
      </c>
      <c r="E652" s="289">
        <v>4.0209985479727466E-3</v>
      </c>
    </row>
    <row r="653" spans="2:5">
      <c r="B653" s="700">
        <v>40774</v>
      </c>
      <c r="C653" s="84">
        <v>146.80000000000001</v>
      </c>
      <c r="D653" s="289">
        <v>-4.3276661514683151E-2</v>
      </c>
      <c r="E653" s="289">
        <v>-4.3276661514683151E-2</v>
      </c>
    </row>
    <row r="654" spans="2:5">
      <c r="B654" s="700">
        <v>40777</v>
      </c>
      <c r="C654" s="84">
        <v>146.73500000000001</v>
      </c>
      <c r="D654" s="289">
        <v>-6.5015479876160992E-2</v>
      </c>
      <c r="E654" s="289">
        <v>-6.5015479876160992E-2</v>
      </c>
    </row>
    <row r="655" spans="2:5">
      <c r="B655" s="700">
        <v>40778</v>
      </c>
      <c r="C655" s="84">
        <v>146.60499999999999</v>
      </c>
      <c r="D655" s="289">
        <v>-0.28489507076622744</v>
      </c>
      <c r="E655" s="289">
        <v>7.9306979014153248E-3</v>
      </c>
    </row>
    <row r="656" spans="2:5">
      <c r="B656" s="700">
        <v>40779</v>
      </c>
      <c r="C656" s="84">
        <v>146.68</v>
      </c>
      <c r="D656" s="289">
        <v>-3.5375868603916616E-2</v>
      </c>
      <c r="E656" s="289">
        <v>5.3063802905874924E-2</v>
      </c>
    </row>
    <row r="657" spans="2:5">
      <c r="B657" s="700">
        <v>40780</v>
      </c>
      <c r="C657" s="84">
        <v>146.42500000000001</v>
      </c>
      <c r="D657" s="289">
        <v>5.8101472995090019E-2</v>
      </c>
      <c r="E657" s="289">
        <v>9.0834697217675939E-2</v>
      </c>
    </row>
    <row r="658" spans="2:5">
      <c r="B658" s="700">
        <v>40781</v>
      </c>
      <c r="C658" s="84">
        <v>146.42500000000001</v>
      </c>
      <c r="D658" s="289">
        <v>1.9946808510638299E-2</v>
      </c>
      <c r="E658" s="289">
        <v>1.9946808510638299E-2</v>
      </c>
    </row>
    <row r="659" spans="2:5">
      <c r="B659" s="700">
        <v>40782</v>
      </c>
      <c r="C659" s="84">
        <v>146.41499999999999</v>
      </c>
      <c r="D659" s="289">
        <v>1.8681318681318681E-2</v>
      </c>
      <c r="E659" s="289">
        <v>1.8681318681318681E-2</v>
      </c>
    </row>
    <row r="660" spans="2:5">
      <c r="B660" s="700">
        <v>40786</v>
      </c>
      <c r="C660" s="84">
        <v>146.52500000000001</v>
      </c>
      <c r="D660" s="289">
        <v>-0.39012797074954297</v>
      </c>
      <c r="E660" s="289">
        <v>-0.39012797074954297</v>
      </c>
    </row>
    <row r="661" spans="2:5">
      <c r="B661" s="700">
        <v>40787</v>
      </c>
      <c r="C661" s="84">
        <v>146.87</v>
      </c>
      <c r="D661" s="289">
        <v>-9.1165617538528324E-2</v>
      </c>
      <c r="E661" s="289">
        <v>-9.1165617538528324E-2</v>
      </c>
    </row>
    <row r="662" spans="2:5">
      <c r="B662" s="700">
        <v>40788</v>
      </c>
      <c r="C662" s="84">
        <v>146.91499999999999</v>
      </c>
      <c r="D662" s="289">
        <v>-5.7104467584816933E-3</v>
      </c>
      <c r="E662" s="289">
        <v>-5.7104467584816933E-3</v>
      </c>
    </row>
    <row r="663" spans="2:5">
      <c r="B663" s="700">
        <v>40791</v>
      </c>
      <c r="C663" s="84">
        <v>147.06</v>
      </c>
      <c r="D663" s="289">
        <v>1.444043321299639E-2</v>
      </c>
      <c r="E663" s="289">
        <v>1.444043321299639E-2</v>
      </c>
    </row>
    <row r="664" spans="2:5">
      <c r="B664" s="700">
        <v>40792</v>
      </c>
      <c r="C664" s="84">
        <v>147.09</v>
      </c>
      <c r="D664" s="289">
        <v>-7.08480086697372E-2</v>
      </c>
      <c r="E664" s="289">
        <v>-7.08480086697372E-2</v>
      </c>
    </row>
    <row r="665" spans="2:5">
      <c r="B665" s="700">
        <v>40793</v>
      </c>
      <c r="C665" s="84">
        <v>147.09</v>
      </c>
      <c r="D665" s="289">
        <v>-5.0760043431053205E-2</v>
      </c>
      <c r="E665" s="289">
        <v>-5.0760043431053205E-2</v>
      </c>
    </row>
    <row r="666" spans="2:5">
      <c r="B666" s="700">
        <v>40794</v>
      </c>
      <c r="C666" s="84">
        <v>146.99</v>
      </c>
      <c r="D666" s="289">
        <v>-4.7789725209080045E-3</v>
      </c>
      <c r="E666" s="289">
        <v>-4.7789725209080045E-3</v>
      </c>
    </row>
    <row r="667" spans="2:5">
      <c r="B667" s="700">
        <v>40795</v>
      </c>
      <c r="C667" s="84">
        <v>147.065</v>
      </c>
      <c r="D667" s="289">
        <v>4.3773584905660377E-2</v>
      </c>
      <c r="E667" s="289">
        <v>3.8742138364779875E-2</v>
      </c>
    </row>
    <row r="668" spans="2:5">
      <c r="B668" s="700">
        <v>40798</v>
      </c>
      <c r="C668" s="84">
        <v>147.155</v>
      </c>
      <c r="D668" s="289">
        <v>0.46517270910648018</v>
      </c>
      <c r="E668" s="289">
        <v>-4.0822152440765057E-2</v>
      </c>
    </row>
    <row r="669" spans="2:5">
      <c r="B669" s="700">
        <v>40799</v>
      </c>
      <c r="C669" s="84">
        <v>147.17500000000001</v>
      </c>
      <c r="D669" s="289">
        <v>1.6253987543673097E-2</v>
      </c>
      <c r="E669" s="289">
        <v>-2.0507367461643628E-2</v>
      </c>
    </row>
    <row r="670" spans="2:5">
      <c r="B670" s="700">
        <v>40800</v>
      </c>
      <c r="C670" s="84">
        <v>147.11500000000001</v>
      </c>
      <c r="D670" s="289">
        <v>-2.7584732171495777E-2</v>
      </c>
      <c r="E670" s="289">
        <v>-2.7584732171495777E-2</v>
      </c>
    </row>
    <row r="671" spans="2:5">
      <c r="B671" s="700">
        <v>40801</v>
      </c>
      <c r="C671" s="84">
        <v>146.97999999999999</v>
      </c>
      <c r="D671" s="289">
        <v>-1.8505942275042445E-2</v>
      </c>
      <c r="E671" s="289">
        <v>-1.8505942275042445E-2</v>
      </c>
    </row>
    <row r="672" spans="2:5">
      <c r="B672" s="700">
        <v>40802</v>
      </c>
      <c r="C672" s="84">
        <v>147.01499999999999</v>
      </c>
      <c r="D672" s="289">
        <v>-5.3198226725775809E-2</v>
      </c>
      <c r="E672" s="289">
        <v>-5.3198226725775809E-2</v>
      </c>
    </row>
    <row r="673" spans="2:5">
      <c r="B673" s="700">
        <v>40805</v>
      </c>
      <c r="C673" s="84">
        <v>146.97</v>
      </c>
      <c r="D673" s="289">
        <v>2.3881893182805036E-2</v>
      </c>
      <c r="E673" s="289">
        <v>2.3881893182805036E-2</v>
      </c>
    </row>
    <row r="674" spans="2:5">
      <c r="B674" s="700">
        <v>40806</v>
      </c>
      <c r="C674" s="84">
        <v>147.07499999999999</v>
      </c>
      <c r="D674" s="289">
        <v>-8.644126873475079E-2</v>
      </c>
      <c r="E674" s="289">
        <v>-8.644126873475079E-2</v>
      </c>
    </row>
    <row r="675" spans="2:5">
      <c r="B675" s="700">
        <v>40807</v>
      </c>
      <c r="C675" s="84">
        <v>147.095</v>
      </c>
      <c r="D675" s="289">
        <v>0.20224586288416074</v>
      </c>
      <c r="E675" s="289">
        <v>-2.9196217494089835E-2</v>
      </c>
    </row>
    <row r="676" spans="2:5">
      <c r="B676" s="700">
        <v>40808</v>
      </c>
      <c r="C676" s="84">
        <v>147.13499999999999</v>
      </c>
      <c r="D676" s="289">
        <v>0.52270456311757518</v>
      </c>
      <c r="E676" s="289">
        <v>6.5282558010436323E-2</v>
      </c>
    </row>
    <row r="677" spans="2:5">
      <c r="B677" s="700">
        <v>40809</v>
      </c>
      <c r="C677" s="84">
        <v>147.24</v>
      </c>
      <c r="D677" s="289">
        <v>0.49206984940724124</v>
      </c>
      <c r="E677" s="289">
        <v>1.1454661967318168E-2</v>
      </c>
    </row>
    <row r="678" spans="2:5">
      <c r="B678" s="700">
        <v>40812</v>
      </c>
      <c r="C678" s="84">
        <v>147.375</v>
      </c>
      <c r="D678" s="289">
        <v>0.37487645779798379</v>
      </c>
      <c r="E678" s="289">
        <v>-8.5985372603281287E-3</v>
      </c>
    </row>
    <row r="679" spans="2:5">
      <c r="B679" s="700">
        <v>40813</v>
      </c>
      <c r="C679" s="84">
        <v>147.69499999999999</v>
      </c>
      <c r="D679" s="289">
        <v>-1.7623885548413851E-2</v>
      </c>
      <c r="E679" s="289">
        <v>-1.7623885548413851E-2</v>
      </c>
    </row>
    <row r="680" spans="2:5">
      <c r="B680" s="700">
        <v>40814</v>
      </c>
      <c r="C680" s="84">
        <v>147.72</v>
      </c>
      <c r="D680" s="289">
        <v>5.5211186391812023E-2</v>
      </c>
      <c r="E680" s="289">
        <v>-3.3155542741819229E-3</v>
      </c>
    </row>
    <row r="681" spans="2:5">
      <c r="B681" s="700">
        <v>40815</v>
      </c>
      <c r="C681" s="84">
        <v>147.88499999999999</v>
      </c>
      <c r="D681" s="289">
        <v>0.32545847681588852</v>
      </c>
      <c r="E681" s="289">
        <v>-5.4857051333386725E-2</v>
      </c>
    </row>
    <row r="682" spans="2:5">
      <c r="B682" s="700">
        <v>40816</v>
      </c>
      <c r="C682" s="84">
        <v>148.04</v>
      </c>
      <c r="D682" s="289">
        <v>0.61595212299437652</v>
      </c>
      <c r="E682" s="289">
        <v>2.2132796780684104E-2</v>
      </c>
    </row>
  </sheetData>
  <phoneticPr fontId="40" type="noConversion"/>
  <hyperlinks>
    <hyperlink ref="G23" location="Мазмұны!B40" display="мазмұнға"/>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indexed="9"/>
  </sheetPr>
  <dimension ref="A2:AB686"/>
  <sheetViews>
    <sheetView workbookViewId="0">
      <selection activeCell="H25" sqref="H25"/>
    </sheetView>
  </sheetViews>
  <sheetFormatPr defaultRowHeight="12.75"/>
  <cols>
    <col min="1" max="1" width="9.140625" style="169"/>
    <col min="2" max="2" width="11" style="315" customWidth="1"/>
    <col min="3" max="3" width="13.140625" style="170" customWidth="1"/>
    <col min="4" max="4" width="13.140625" style="171" customWidth="1"/>
    <col min="5" max="5" width="13.140625" style="170" customWidth="1"/>
    <col min="6" max="6" width="11.42578125" style="170" customWidth="1"/>
    <col min="7" max="28" width="9.140625" style="169"/>
  </cols>
  <sheetData>
    <row r="2" spans="1:28">
      <c r="A2" s="191" t="s">
        <v>161</v>
      </c>
      <c r="B2" s="161" t="s">
        <v>77</v>
      </c>
      <c r="H2" s="161" t="s">
        <v>77</v>
      </c>
    </row>
    <row r="3" spans="1:28">
      <c r="B3" s="161"/>
      <c r="H3" s="161"/>
    </row>
    <row r="4" spans="1:28">
      <c r="A4" s="172"/>
      <c r="B4" s="1106" t="s">
        <v>628</v>
      </c>
      <c r="C4" s="1105" t="s">
        <v>629</v>
      </c>
      <c r="D4" s="1107" t="s">
        <v>630</v>
      </c>
      <c r="E4" s="1105" t="s">
        <v>631</v>
      </c>
      <c r="F4" s="1105" t="s">
        <v>632</v>
      </c>
      <c r="G4" s="172"/>
      <c r="H4" s="172"/>
      <c r="I4" s="172"/>
      <c r="J4" s="172"/>
      <c r="K4" s="172"/>
      <c r="L4" s="172"/>
      <c r="M4" s="172"/>
      <c r="N4" s="172"/>
      <c r="O4" s="172"/>
      <c r="P4" s="172"/>
      <c r="Q4" s="172"/>
      <c r="R4" s="172"/>
      <c r="S4" s="172"/>
      <c r="T4" s="172"/>
      <c r="U4" s="172"/>
      <c r="V4" s="172"/>
      <c r="W4" s="172"/>
      <c r="X4" s="172"/>
      <c r="Y4" s="172"/>
      <c r="Z4" s="172"/>
      <c r="AA4" s="172"/>
      <c r="AB4" s="172"/>
    </row>
    <row r="5" spans="1:28">
      <c r="A5" s="173"/>
      <c r="B5" s="1106"/>
      <c r="C5" s="1105"/>
      <c r="D5" s="1107"/>
      <c r="E5" s="1105"/>
      <c r="F5" s="1105"/>
      <c r="G5" s="173"/>
      <c r="H5" s="173"/>
      <c r="I5" s="173"/>
      <c r="J5" s="173"/>
      <c r="K5" s="173"/>
      <c r="L5" s="173"/>
      <c r="M5" s="173"/>
      <c r="N5" s="173"/>
      <c r="O5" s="173"/>
      <c r="P5" s="173"/>
      <c r="Q5" s="173"/>
      <c r="R5" s="173"/>
      <c r="S5" s="173"/>
      <c r="T5" s="173"/>
      <c r="U5" s="173"/>
      <c r="V5" s="173"/>
      <c r="W5" s="173"/>
      <c r="X5" s="173"/>
      <c r="Y5" s="173"/>
      <c r="Z5" s="173"/>
      <c r="AA5" s="173"/>
      <c r="AB5" s="173"/>
    </row>
    <row r="6" spans="1:28">
      <c r="A6" s="173"/>
      <c r="B6" s="298"/>
      <c r="C6" s="239" t="s">
        <v>634</v>
      </c>
      <c r="D6" s="240" t="s">
        <v>634</v>
      </c>
      <c r="E6" s="239" t="s">
        <v>634</v>
      </c>
      <c r="F6" s="239" t="s">
        <v>634</v>
      </c>
      <c r="G6" s="173"/>
      <c r="H6" s="173"/>
      <c r="I6" s="173"/>
      <c r="J6" s="173"/>
      <c r="K6" s="173"/>
      <c r="L6" s="173"/>
      <c r="M6" s="173"/>
      <c r="N6" s="173"/>
      <c r="O6" s="173"/>
      <c r="P6" s="173"/>
      <c r="Q6" s="173"/>
      <c r="R6" s="173"/>
      <c r="S6" s="173"/>
      <c r="T6" s="173"/>
      <c r="U6" s="173"/>
      <c r="V6" s="173"/>
      <c r="W6" s="173"/>
      <c r="X6" s="173"/>
      <c r="Y6" s="173"/>
      <c r="Z6" s="173"/>
      <c r="AA6" s="173"/>
      <c r="AB6" s="173"/>
    </row>
    <row r="7" spans="1:28">
      <c r="B7" s="321">
        <v>39818</v>
      </c>
      <c r="C7" s="243">
        <v>0.1201</v>
      </c>
      <c r="D7" s="243">
        <v>8.6599999999999996E-2</v>
      </c>
      <c r="E7" s="243">
        <v>0.1</v>
      </c>
      <c r="F7" s="243">
        <v>0.06</v>
      </c>
    </row>
    <row r="8" spans="1:28">
      <c r="B8" s="322">
        <v>39819</v>
      </c>
      <c r="C8" s="243">
        <v>0.12029999999999999</v>
      </c>
      <c r="D8" s="243">
        <v>6.9199999999999998E-2</v>
      </c>
      <c r="E8" s="243">
        <v>0.1</v>
      </c>
      <c r="F8" s="243">
        <v>0.06</v>
      </c>
    </row>
    <row r="9" spans="1:28">
      <c r="B9" s="321">
        <v>39821</v>
      </c>
      <c r="C9" s="243">
        <v>0.12050000000000001</v>
      </c>
      <c r="D9" s="243">
        <v>0.1016</v>
      </c>
      <c r="E9" s="243">
        <v>0.1</v>
      </c>
      <c r="F9" s="243">
        <v>0.06</v>
      </c>
    </row>
    <row r="10" spans="1:28">
      <c r="B10" s="321">
        <v>39822</v>
      </c>
      <c r="C10" s="243">
        <v>0.12039999999999999</v>
      </c>
      <c r="D10" s="243">
        <v>7.2499999999999995E-2</v>
      </c>
      <c r="E10" s="243">
        <v>0.12029999999999999</v>
      </c>
      <c r="F10" s="243">
        <v>0.10529999999999999</v>
      </c>
    </row>
    <row r="11" spans="1:28">
      <c r="B11" s="321">
        <v>39825</v>
      </c>
      <c r="C11" s="243">
        <v>0.12039999999999999</v>
      </c>
      <c r="D11" s="243">
        <v>5.9200000000000003E-2</v>
      </c>
      <c r="E11" s="243">
        <v>0.12029999999999999</v>
      </c>
      <c r="F11" s="243">
        <v>0.09</v>
      </c>
    </row>
    <row r="12" spans="1:28">
      <c r="B12" s="321">
        <v>39826</v>
      </c>
      <c r="C12" s="243">
        <v>0.1206</v>
      </c>
      <c r="D12" s="243">
        <v>6.2400000000000004E-2</v>
      </c>
      <c r="E12" s="243">
        <v>0.121</v>
      </c>
      <c r="F12" s="243">
        <v>0.1</v>
      </c>
    </row>
    <row r="13" spans="1:28">
      <c r="B13" s="321">
        <v>39827</v>
      </c>
      <c r="C13" s="243">
        <v>0.12050000000000001</v>
      </c>
      <c r="D13" s="243">
        <v>6.9900000000000004E-2</v>
      </c>
      <c r="E13" s="243">
        <v>0.121</v>
      </c>
      <c r="F13" s="243">
        <v>0.1</v>
      </c>
    </row>
    <row r="14" spans="1:28">
      <c r="B14" s="321">
        <v>39828</v>
      </c>
      <c r="C14" s="243">
        <v>0.1207</v>
      </c>
      <c r="D14" s="243">
        <v>9.8699999999999996E-2</v>
      </c>
      <c r="E14" s="243">
        <v>0.121</v>
      </c>
      <c r="F14" s="243">
        <v>0.1</v>
      </c>
    </row>
    <row r="15" spans="1:28">
      <c r="B15" s="321">
        <v>39829</v>
      </c>
      <c r="C15" s="243">
        <v>0.12050000000000001</v>
      </c>
      <c r="D15" s="243">
        <v>0.1012</v>
      </c>
      <c r="E15" s="243">
        <v>0.12050000000000001</v>
      </c>
      <c r="F15" s="243">
        <v>0.1</v>
      </c>
    </row>
    <row r="16" spans="1:28">
      <c r="B16" s="321">
        <v>39832</v>
      </c>
      <c r="C16" s="243">
        <v>0.1222</v>
      </c>
      <c r="D16" s="243">
        <v>0.1103</v>
      </c>
      <c r="E16" s="243">
        <v>0.12050000000000001</v>
      </c>
      <c r="F16" s="243">
        <v>0.1</v>
      </c>
    </row>
    <row r="17" spans="2:8">
      <c r="B17" s="321">
        <v>39833</v>
      </c>
      <c r="C17" s="243">
        <v>0.1232</v>
      </c>
      <c r="D17" s="243">
        <v>0.1366</v>
      </c>
      <c r="E17" s="243">
        <v>0.13250000000000001</v>
      </c>
      <c r="F17" s="243">
        <v>9.5000000000000001E-2</v>
      </c>
    </row>
    <row r="18" spans="2:8">
      <c r="B18" s="321">
        <v>39834</v>
      </c>
      <c r="C18" s="243">
        <v>0.125</v>
      </c>
      <c r="D18" s="243">
        <v>0.15329999999999999</v>
      </c>
      <c r="E18" s="243">
        <v>0.13250000000000001</v>
      </c>
      <c r="F18" s="243">
        <v>0.1</v>
      </c>
    </row>
    <row r="19" spans="2:8">
      <c r="B19" s="321">
        <v>39835</v>
      </c>
      <c r="C19" s="243">
        <v>0.125</v>
      </c>
      <c r="D19" s="243">
        <v>0.12539999999999998</v>
      </c>
      <c r="E19" s="243">
        <v>0.1275</v>
      </c>
      <c r="F19" s="243">
        <v>0.1075</v>
      </c>
    </row>
    <row r="20" spans="2:8">
      <c r="B20" s="321">
        <v>39836</v>
      </c>
      <c r="C20" s="243">
        <v>0.12820000000000001</v>
      </c>
      <c r="D20" s="243">
        <v>0.15310000000000001</v>
      </c>
      <c r="E20" s="243">
        <v>0.1217</v>
      </c>
      <c r="F20" s="243">
        <v>8.6699999999999999E-2</v>
      </c>
    </row>
    <row r="21" spans="2:8">
      <c r="B21" s="321">
        <v>39839</v>
      </c>
      <c r="C21" s="243">
        <v>0.13500000000000001</v>
      </c>
      <c r="D21" s="243">
        <v>0.12520000000000001</v>
      </c>
      <c r="E21" s="243">
        <v>0.16750000000000001</v>
      </c>
      <c r="F21" s="243">
        <v>0.105</v>
      </c>
    </row>
    <row r="22" spans="2:8">
      <c r="B22" s="321">
        <v>39840</v>
      </c>
      <c r="C22" s="243">
        <v>0.1358</v>
      </c>
      <c r="D22" s="243">
        <v>0.1148</v>
      </c>
      <c r="E22" s="243">
        <v>0.1585</v>
      </c>
      <c r="F22" s="243">
        <v>0.1</v>
      </c>
    </row>
    <row r="23" spans="2:8">
      <c r="B23" s="321">
        <v>39841</v>
      </c>
      <c r="C23" s="243">
        <v>0.1376</v>
      </c>
      <c r="D23" s="243">
        <v>0.17180000000000001</v>
      </c>
      <c r="E23" s="243">
        <v>0.18</v>
      </c>
      <c r="F23" s="243">
        <v>0.128</v>
      </c>
      <c r="H23" s="162" t="s">
        <v>633</v>
      </c>
    </row>
    <row r="24" spans="2:8">
      <c r="B24" s="321">
        <v>39842</v>
      </c>
      <c r="C24" s="243">
        <v>0.1406</v>
      </c>
      <c r="D24" s="243">
        <v>0.14580000000000001</v>
      </c>
      <c r="E24" s="243">
        <v>0.1555</v>
      </c>
      <c r="F24" s="243">
        <v>0.115</v>
      </c>
    </row>
    <row r="25" spans="2:8">
      <c r="B25" s="321">
        <v>39843</v>
      </c>
      <c r="C25" s="243">
        <v>0.14180000000000001</v>
      </c>
      <c r="D25" s="243">
        <v>0.12570000000000001</v>
      </c>
      <c r="E25" s="243">
        <v>0.18</v>
      </c>
      <c r="F25" s="243">
        <v>0.13</v>
      </c>
      <c r="H25" s="211" t="s">
        <v>40</v>
      </c>
    </row>
    <row r="26" spans="2:8">
      <c r="B26" s="321">
        <v>39846</v>
      </c>
      <c r="C26" s="243">
        <v>0.14499999999999999</v>
      </c>
      <c r="D26" s="243">
        <v>0.10199999999999999</v>
      </c>
      <c r="E26" s="243">
        <v>0.16750000000000001</v>
      </c>
      <c r="F26" s="243">
        <v>0.13</v>
      </c>
    </row>
    <row r="27" spans="2:8">
      <c r="B27" s="321">
        <v>39847</v>
      </c>
      <c r="C27" s="243">
        <v>0.14499999999999999</v>
      </c>
      <c r="D27" s="243">
        <v>0.1186</v>
      </c>
      <c r="E27" s="243">
        <v>0.2</v>
      </c>
      <c r="F27" s="243">
        <v>0.13</v>
      </c>
    </row>
    <row r="28" spans="2:8">
      <c r="B28" s="321">
        <v>39848</v>
      </c>
      <c r="C28" s="243">
        <v>0.14499999999999999</v>
      </c>
      <c r="D28" s="243">
        <v>0.19820000000000002</v>
      </c>
      <c r="E28" s="243">
        <v>0.24</v>
      </c>
      <c r="F28" s="243">
        <v>0.13500000000000001</v>
      </c>
    </row>
    <row r="29" spans="2:8">
      <c r="B29" s="321">
        <v>39849</v>
      </c>
      <c r="C29" s="243">
        <v>0.14499999999999999</v>
      </c>
      <c r="D29" s="243">
        <v>8.9399999999999993E-2</v>
      </c>
      <c r="E29" s="243">
        <v>0.22</v>
      </c>
      <c r="F29" s="243">
        <v>0.13500000000000001</v>
      </c>
    </row>
    <row r="30" spans="2:8">
      <c r="B30" s="321">
        <v>39850</v>
      </c>
      <c r="C30" s="243">
        <v>0.14499999999999999</v>
      </c>
      <c r="D30" s="243">
        <v>7.0099999999999996E-2</v>
      </c>
      <c r="E30" s="243">
        <v>0.19</v>
      </c>
      <c r="F30" s="243">
        <v>0.13</v>
      </c>
    </row>
    <row r="31" spans="2:8">
      <c r="B31" s="321">
        <v>39853</v>
      </c>
      <c r="C31" s="243">
        <v>0.14499999999999999</v>
      </c>
      <c r="D31" s="243">
        <v>4.8499999999999995E-2</v>
      </c>
      <c r="E31" s="243">
        <v>0.16</v>
      </c>
      <c r="F31" s="243">
        <v>0.13</v>
      </c>
    </row>
    <row r="32" spans="2:8">
      <c r="B32" s="321">
        <v>39854</v>
      </c>
      <c r="C32" s="243">
        <v>0.14499999999999999</v>
      </c>
      <c r="D32" s="243">
        <v>2.46E-2</v>
      </c>
      <c r="E32" s="243">
        <v>0.16</v>
      </c>
      <c r="F32" s="243">
        <v>0.13</v>
      </c>
    </row>
    <row r="33" spans="2:6">
      <c r="B33" s="321">
        <v>39855</v>
      </c>
      <c r="C33" s="243">
        <v>0.14499999999999999</v>
      </c>
      <c r="D33" s="243">
        <v>5.0499999999999996E-2</v>
      </c>
      <c r="E33" s="243">
        <v>0.14499999999999999</v>
      </c>
      <c r="F33" s="243">
        <v>0.13</v>
      </c>
    </row>
    <row r="34" spans="2:6">
      <c r="B34" s="321">
        <v>39856</v>
      </c>
      <c r="C34" s="243">
        <v>0.14599999999999999</v>
      </c>
      <c r="D34" s="243">
        <v>4.99E-2</v>
      </c>
      <c r="E34" s="243">
        <v>0.14499999999999999</v>
      </c>
      <c r="F34" s="243">
        <v>0.13</v>
      </c>
    </row>
    <row r="35" spans="2:6">
      <c r="B35" s="321">
        <v>39857</v>
      </c>
      <c r="C35" s="243">
        <v>0.15</v>
      </c>
      <c r="D35" s="243">
        <v>7.2800000000000004E-2</v>
      </c>
      <c r="E35" s="243">
        <v>0.15</v>
      </c>
      <c r="F35" s="243">
        <v>0.13</v>
      </c>
    </row>
    <row r="36" spans="2:6">
      <c r="B36" s="321">
        <v>39860</v>
      </c>
      <c r="C36" s="243">
        <v>0.15</v>
      </c>
      <c r="D36" s="243">
        <v>6.3799999999999996E-2</v>
      </c>
      <c r="E36" s="243">
        <v>0.22</v>
      </c>
      <c r="F36" s="243">
        <v>0.13</v>
      </c>
    </row>
    <row r="37" spans="2:6">
      <c r="B37" s="321">
        <v>39861</v>
      </c>
      <c r="C37" s="243">
        <v>0.15</v>
      </c>
      <c r="D37" s="243">
        <v>6.5599999999999992E-2</v>
      </c>
      <c r="E37" s="243">
        <v>0.23</v>
      </c>
      <c r="F37" s="243">
        <v>0.13</v>
      </c>
    </row>
    <row r="38" spans="2:6">
      <c r="B38" s="319">
        <v>39862</v>
      </c>
      <c r="C38" s="241">
        <v>0.15</v>
      </c>
      <c r="D38" s="241">
        <v>0.11371602958189159</v>
      </c>
      <c r="E38" s="241">
        <v>0.22</v>
      </c>
      <c r="F38" s="241">
        <v>0.13</v>
      </c>
    </row>
    <row r="39" spans="2:6">
      <c r="B39" s="319">
        <v>39863</v>
      </c>
      <c r="C39" s="241">
        <v>0.15</v>
      </c>
      <c r="D39" s="241">
        <v>8.9606183994690891E-2</v>
      </c>
      <c r="E39" s="241">
        <v>0.19</v>
      </c>
      <c r="F39" s="241">
        <v>0.13</v>
      </c>
    </row>
    <row r="40" spans="2:6">
      <c r="B40" s="319">
        <v>39864</v>
      </c>
      <c r="C40" s="241">
        <v>0.15</v>
      </c>
      <c r="D40" s="241">
        <v>2.9758211850215252E-2</v>
      </c>
      <c r="E40" s="241">
        <v>0.19</v>
      </c>
      <c r="F40" s="241">
        <v>0.13</v>
      </c>
    </row>
    <row r="41" spans="2:6">
      <c r="B41" s="319">
        <v>39867</v>
      </c>
      <c r="C41" s="241">
        <v>0.15</v>
      </c>
      <c r="D41" s="241">
        <v>1.910444472481428E-2</v>
      </c>
      <c r="E41" s="241">
        <v>0.16</v>
      </c>
      <c r="F41" s="241">
        <v>0.13</v>
      </c>
    </row>
    <row r="42" spans="2:6">
      <c r="B42" s="319">
        <v>39868</v>
      </c>
      <c r="C42" s="241">
        <v>0.15</v>
      </c>
      <c r="D42" s="241">
        <v>2.0836366590032053E-2</v>
      </c>
      <c r="E42" s="241">
        <v>0.16</v>
      </c>
      <c r="F42" s="241">
        <v>0.13</v>
      </c>
    </row>
    <row r="43" spans="2:6">
      <c r="B43" s="319">
        <v>39869</v>
      </c>
      <c r="C43" s="241">
        <v>0.15</v>
      </c>
      <c r="D43" s="241">
        <v>2.2354082042611117E-2</v>
      </c>
      <c r="E43" s="241">
        <v>0.16</v>
      </c>
      <c r="F43" s="241">
        <v>0.13</v>
      </c>
    </row>
    <row r="44" spans="2:6">
      <c r="B44" s="319">
        <v>39870</v>
      </c>
      <c r="C44" s="241">
        <v>0.15</v>
      </c>
      <c r="D44" s="241">
        <v>3.4019555192961147E-2</v>
      </c>
      <c r="E44" s="241">
        <v>0.15</v>
      </c>
      <c r="F44" s="241">
        <v>0.13</v>
      </c>
    </row>
    <row r="45" spans="2:6">
      <c r="B45" s="320">
        <v>39871</v>
      </c>
      <c r="C45" s="241">
        <v>0.15</v>
      </c>
      <c r="D45" s="242">
        <v>2.6346074876687921E-2</v>
      </c>
      <c r="E45" s="241">
        <v>0.22</v>
      </c>
      <c r="F45" s="241">
        <v>0.13</v>
      </c>
    </row>
    <row r="46" spans="2:6">
      <c r="B46" s="319">
        <v>39874</v>
      </c>
      <c r="C46" s="241">
        <v>0.15</v>
      </c>
      <c r="D46" s="241">
        <v>1.7958062836306739E-2</v>
      </c>
      <c r="E46" s="241">
        <v>0.14000000000000001</v>
      </c>
      <c r="F46" s="241">
        <v>0.09</v>
      </c>
    </row>
    <row r="47" spans="2:6">
      <c r="B47" s="319">
        <v>39875</v>
      </c>
      <c r="C47" s="241">
        <v>0.15</v>
      </c>
      <c r="D47" s="242">
        <v>2.1594874876723867E-2</v>
      </c>
      <c r="E47" s="241">
        <v>0.15</v>
      </c>
      <c r="F47" s="241">
        <v>0.13</v>
      </c>
    </row>
    <row r="48" spans="2:6">
      <c r="B48" s="319">
        <v>39876</v>
      </c>
      <c r="C48" s="241">
        <v>0.15</v>
      </c>
      <c r="D48" s="242">
        <v>2.7906641041735278E-2</v>
      </c>
      <c r="E48" s="241">
        <v>0.15</v>
      </c>
      <c r="F48" s="241">
        <v>0.13</v>
      </c>
    </row>
    <row r="49" spans="2:6">
      <c r="B49" s="319">
        <v>39877</v>
      </c>
      <c r="C49" s="241">
        <v>0.15</v>
      </c>
      <c r="D49" s="242">
        <v>2.0622345979837968E-2</v>
      </c>
      <c r="E49" s="241">
        <v>0.16</v>
      </c>
      <c r="F49" s="241">
        <v>0.13</v>
      </c>
    </row>
    <row r="50" spans="2:6">
      <c r="B50" s="319">
        <v>39878</v>
      </c>
      <c r="C50" s="241">
        <v>0.15</v>
      </c>
      <c r="D50" s="242">
        <v>2.3802706030744521E-2</v>
      </c>
      <c r="E50" s="241">
        <v>0.16</v>
      </c>
      <c r="F50" s="241">
        <v>0.13</v>
      </c>
    </row>
    <row r="51" spans="2:6">
      <c r="B51" s="319">
        <v>39882</v>
      </c>
      <c r="C51" s="241">
        <v>0.15</v>
      </c>
      <c r="D51" s="242">
        <v>2.0923660212822295E-2</v>
      </c>
      <c r="E51" s="241">
        <v>0.17</v>
      </c>
      <c r="F51" s="241">
        <v>0.13</v>
      </c>
    </row>
    <row r="52" spans="2:6">
      <c r="B52" s="319">
        <v>39883</v>
      </c>
      <c r="C52" s="241">
        <v>0.15</v>
      </c>
      <c r="D52" s="242">
        <v>2.8310509693130152E-2</v>
      </c>
      <c r="E52" s="241">
        <v>0.17</v>
      </c>
      <c r="F52" s="241">
        <v>0.13</v>
      </c>
    </row>
    <row r="53" spans="2:6">
      <c r="B53" s="319">
        <v>39884</v>
      </c>
      <c r="C53" s="241">
        <v>0.15</v>
      </c>
      <c r="D53" s="242">
        <v>2.1138723124479106E-2</v>
      </c>
      <c r="E53" s="241">
        <v>0.17</v>
      </c>
      <c r="F53" s="241">
        <v>0.13</v>
      </c>
    </row>
    <row r="54" spans="2:6">
      <c r="B54" s="319">
        <v>39885</v>
      </c>
      <c r="C54" s="241">
        <v>0.15</v>
      </c>
      <c r="D54" s="242">
        <v>1.3563085747962977E-2</v>
      </c>
      <c r="E54" s="241">
        <v>0.17</v>
      </c>
      <c r="F54" s="241">
        <v>0.13</v>
      </c>
    </row>
    <row r="55" spans="2:6">
      <c r="B55" s="319">
        <v>39888</v>
      </c>
      <c r="C55" s="241">
        <v>0.15039999999999998</v>
      </c>
      <c r="D55" s="242">
        <v>1.3226773297029058E-2</v>
      </c>
      <c r="E55" s="241">
        <v>0.18</v>
      </c>
      <c r="F55" s="241">
        <v>0.13</v>
      </c>
    </row>
    <row r="56" spans="2:6">
      <c r="B56" s="319">
        <v>39889</v>
      </c>
      <c r="C56" s="241">
        <v>0.14949999999999999</v>
      </c>
      <c r="D56" s="242">
        <v>2.4519005274903867E-2</v>
      </c>
      <c r="E56" s="241">
        <v>0.16</v>
      </c>
      <c r="F56" s="241">
        <v>0.1125</v>
      </c>
    </row>
    <row r="57" spans="2:6">
      <c r="B57" s="319">
        <v>39890</v>
      </c>
      <c r="C57" s="241">
        <v>0.1454</v>
      </c>
      <c r="D57" s="242">
        <v>2.5060220906021377E-2</v>
      </c>
      <c r="E57" s="241">
        <v>0.18</v>
      </c>
      <c r="F57" s="241">
        <v>0.115</v>
      </c>
    </row>
    <row r="58" spans="2:6">
      <c r="B58" s="319">
        <v>39891</v>
      </c>
      <c r="C58" s="241">
        <v>0.14499999999999999</v>
      </c>
      <c r="D58" s="242">
        <v>1.5612188642761593E-2</v>
      </c>
      <c r="E58" s="241">
        <v>0.18</v>
      </c>
      <c r="F58" s="241">
        <v>0.115</v>
      </c>
    </row>
    <row r="59" spans="2:6">
      <c r="B59" s="319">
        <v>39892</v>
      </c>
      <c r="C59" s="241">
        <v>0.14499999999999999</v>
      </c>
      <c r="D59" s="242">
        <v>1.1196044550137521E-2</v>
      </c>
      <c r="E59" s="241">
        <v>0.16</v>
      </c>
      <c r="F59" s="241">
        <v>0.115</v>
      </c>
    </row>
    <row r="60" spans="2:6">
      <c r="B60" s="319">
        <v>39896</v>
      </c>
      <c r="C60" s="241">
        <v>0.14499999999999999</v>
      </c>
      <c r="D60" s="242">
        <v>8.7017114337696704E-3</v>
      </c>
      <c r="E60" s="241">
        <v>0.16</v>
      </c>
      <c r="F60" s="241">
        <v>0.115</v>
      </c>
    </row>
    <row r="61" spans="2:6">
      <c r="B61" s="319">
        <v>39897</v>
      </c>
      <c r="C61" s="241">
        <v>0.14499999999999999</v>
      </c>
      <c r="D61" s="242">
        <v>1.0141749526606729E-2</v>
      </c>
      <c r="E61" s="241">
        <v>0.15</v>
      </c>
      <c r="F61" s="241">
        <v>0.115</v>
      </c>
    </row>
    <row r="62" spans="2:6">
      <c r="B62" s="319">
        <v>39898</v>
      </c>
      <c r="C62" s="241">
        <v>0.14499999999999999</v>
      </c>
      <c r="D62" s="242">
        <v>6.1981643269941019E-3</v>
      </c>
      <c r="E62" s="241">
        <v>0.14000000000000001</v>
      </c>
      <c r="F62" s="241">
        <v>0.115</v>
      </c>
    </row>
    <row r="63" spans="2:6">
      <c r="B63" s="319">
        <v>39899</v>
      </c>
      <c r="C63" s="241">
        <v>0.14499999999999999</v>
      </c>
      <c r="D63" s="242">
        <v>4.1812995655929304E-3</v>
      </c>
      <c r="E63" s="241">
        <v>0.14000000000000001</v>
      </c>
      <c r="F63" s="241">
        <v>0.115</v>
      </c>
    </row>
    <row r="64" spans="2:6">
      <c r="B64" s="319">
        <v>39902</v>
      </c>
      <c r="C64" s="241">
        <v>0.14499999999999999</v>
      </c>
      <c r="D64" s="242">
        <v>6.4545375291153503E-3</v>
      </c>
      <c r="E64" s="241">
        <v>0.14000000000000001</v>
      </c>
      <c r="F64" s="241">
        <v>0.115</v>
      </c>
    </row>
    <row r="65" spans="2:6">
      <c r="B65" s="320">
        <v>39903</v>
      </c>
      <c r="C65" s="241">
        <v>0.14199999999999999</v>
      </c>
      <c r="D65" s="242">
        <v>1.3689393676272626E-2</v>
      </c>
      <c r="E65" s="241">
        <v>0.14000000000000001</v>
      </c>
      <c r="F65" s="241">
        <v>0.11199999999999999</v>
      </c>
    </row>
    <row r="66" spans="2:6">
      <c r="B66" s="319">
        <v>39904</v>
      </c>
      <c r="C66" s="241">
        <v>0.14199999999999999</v>
      </c>
      <c r="D66" s="242">
        <v>7.7798780063676343E-3</v>
      </c>
      <c r="E66" s="241">
        <v>0.13500000000000001</v>
      </c>
      <c r="F66" s="241">
        <v>0.106</v>
      </c>
    </row>
    <row r="67" spans="2:6">
      <c r="B67" s="319">
        <v>39905</v>
      </c>
      <c r="C67" s="241">
        <v>0.13</v>
      </c>
      <c r="D67" s="242">
        <v>7.5468132110653686E-3</v>
      </c>
      <c r="E67" s="241">
        <v>0.13500000000000001</v>
      </c>
      <c r="F67" s="241">
        <v>0.111</v>
      </c>
    </row>
    <row r="68" spans="2:6">
      <c r="B68" s="319">
        <v>39906</v>
      </c>
      <c r="C68" s="241">
        <v>0.13</v>
      </c>
      <c r="D68" s="242">
        <v>6.0040213132722779E-3</v>
      </c>
      <c r="E68" s="241">
        <v>0.13500000000000001</v>
      </c>
      <c r="F68" s="241">
        <v>0.111</v>
      </c>
    </row>
    <row r="69" spans="2:6">
      <c r="B69" s="319">
        <v>39909</v>
      </c>
      <c r="C69" s="241">
        <v>0.13</v>
      </c>
      <c r="D69" s="242">
        <v>3.5766756721235843E-3</v>
      </c>
      <c r="E69" s="241">
        <v>0.13500000000000001</v>
      </c>
      <c r="F69" s="241">
        <v>0.111</v>
      </c>
    </row>
    <row r="70" spans="2:6">
      <c r="B70" s="319">
        <v>39910</v>
      </c>
      <c r="C70" s="241">
        <v>0.13</v>
      </c>
      <c r="D70" s="242">
        <v>7.3899256422852002E-3</v>
      </c>
      <c r="E70" s="241">
        <v>0.13500000000000001</v>
      </c>
      <c r="F70" s="241">
        <v>0.111</v>
      </c>
    </row>
    <row r="71" spans="2:6">
      <c r="B71" s="319">
        <v>39911</v>
      </c>
      <c r="C71" s="241">
        <v>0.13</v>
      </c>
      <c r="D71" s="242">
        <v>1.039798753812326E-2</v>
      </c>
      <c r="E71" s="241">
        <v>0.14000000000000001</v>
      </c>
      <c r="F71" s="241">
        <v>0.11199999999999999</v>
      </c>
    </row>
    <row r="72" spans="2:6">
      <c r="B72" s="319">
        <v>39912</v>
      </c>
      <c r="C72" s="241">
        <v>0.13</v>
      </c>
      <c r="D72" s="242">
        <v>9.6039849314976753E-3</v>
      </c>
      <c r="E72" s="241">
        <v>0.13500000000000001</v>
      </c>
      <c r="F72" s="241">
        <v>0.10099999999999999</v>
      </c>
    </row>
    <row r="73" spans="2:6">
      <c r="B73" s="319">
        <v>39913</v>
      </c>
      <c r="C73" s="241">
        <v>0.13</v>
      </c>
      <c r="D73" s="242">
        <v>4.5160895935965261E-3</v>
      </c>
      <c r="E73" s="241">
        <v>0.14000000000000001</v>
      </c>
      <c r="F73" s="241">
        <v>0.11199999999999999</v>
      </c>
    </row>
    <row r="74" spans="2:6">
      <c r="B74" s="319">
        <v>39916</v>
      </c>
      <c r="C74" s="241">
        <v>0.13</v>
      </c>
      <c r="D74" s="242">
        <v>7.5764215176812007E-3</v>
      </c>
      <c r="E74" s="241">
        <v>0.13500000000000001</v>
      </c>
      <c r="F74" s="241">
        <v>0.10099999999999999</v>
      </c>
    </row>
    <row r="75" spans="2:6">
      <c r="B75" s="319">
        <v>39917</v>
      </c>
      <c r="C75" s="241">
        <v>0.13</v>
      </c>
      <c r="D75" s="242">
        <v>1.3837968488782276E-2</v>
      </c>
      <c r="E75" s="241">
        <v>0.14000000000000001</v>
      </c>
      <c r="F75" s="241">
        <v>0.11199999999999999</v>
      </c>
    </row>
    <row r="76" spans="2:6">
      <c r="B76" s="319">
        <v>39918</v>
      </c>
      <c r="C76" s="241">
        <v>0.13</v>
      </c>
      <c r="D76" s="242">
        <v>1.5672530701730161E-2</v>
      </c>
      <c r="E76" s="241">
        <v>0.13</v>
      </c>
      <c r="F76" s="241">
        <v>0.11199999999999999</v>
      </c>
    </row>
    <row r="77" spans="2:6">
      <c r="B77" s="319">
        <v>39919</v>
      </c>
      <c r="C77" s="241">
        <v>0.13</v>
      </c>
      <c r="D77" s="242">
        <v>9.8508131404022418E-3</v>
      </c>
      <c r="E77" s="241">
        <v>0.13</v>
      </c>
      <c r="F77" s="241">
        <v>0.11199999999999999</v>
      </c>
    </row>
    <row r="78" spans="2:6">
      <c r="B78" s="319">
        <v>39920</v>
      </c>
      <c r="C78" s="241">
        <v>0.13</v>
      </c>
      <c r="D78" s="242">
        <v>5.5873447387154232E-3</v>
      </c>
      <c r="E78" s="241">
        <v>0.13</v>
      </c>
      <c r="F78" s="241">
        <v>0.11199999999999999</v>
      </c>
    </row>
    <row r="79" spans="2:6">
      <c r="B79" s="319">
        <v>39923</v>
      </c>
      <c r="C79" s="241">
        <v>0.13</v>
      </c>
      <c r="D79" s="242">
        <v>3.7201616119629266E-3</v>
      </c>
      <c r="E79" s="241">
        <v>0.13</v>
      </c>
      <c r="F79" s="241">
        <v>0.11199999999999999</v>
      </c>
    </row>
    <row r="80" spans="2:6">
      <c r="B80" s="319">
        <v>39924</v>
      </c>
      <c r="C80" s="241">
        <v>0.12990000000000002</v>
      </c>
      <c r="D80" s="242">
        <v>4.7346600435315706E-3</v>
      </c>
      <c r="E80" s="241">
        <v>0.13</v>
      </c>
      <c r="F80" s="241">
        <v>0.11199999999999999</v>
      </c>
    </row>
    <row r="81" spans="2:6">
      <c r="B81" s="319">
        <v>39925</v>
      </c>
      <c r="C81" s="241">
        <v>0.125</v>
      </c>
      <c r="D81" s="242">
        <v>2.9934947891771717E-3</v>
      </c>
      <c r="E81" s="241">
        <v>0.13</v>
      </c>
      <c r="F81" s="241">
        <v>0.11199999999999999</v>
      </c>
    </row>
    <row r="82" spans="2:6">
      <c r="B82" s="319">
        <v>39926</v>
      </c>
      <c r="C82" s="241">
        <v>0.125</v>
      </c>
      <c r="D82" s="242">
        <v>5.8648905287757144E-3</v>
      </c>
      <c r="E82" s="241">
        <v>0.1275</v>
      </c>
      <c r="F82" s="241">
        <v>0.11349999999999999</v>
      </c>
    </row>
    <row r="83" spans="2:6">
      <c r="B83" s="319">
        <v>39927</v>
      </c>
      <c r="C83" s="241">
        <v>0.125</v>
      </c>
      <c r="D83" s="242">
        <v>6.3857847702634982E-3</v>
      </c>
      <c r="E83" s="241">
        <v>0.13</v>
      </c>
      <c r="F83" s="241">
        <v>0.11199999999999999</v>
      </c>
    </row>
    <row r="84" spans="2:6">
      <c r="B84" s="319">
        <v>39930</v>
      </c>
      <c r="C84" s="241">
        <v>0.125</v>
      </c>
      <c r="D84" s="242">
        <v>3.9702459778917874E-3</v>
      </c>
      <c r="E84" s="241">
        <v>0.13</v>
      </c>
      <c r="F84" s="241">
        <v>0.11199999999999999</v>
      </c>
    </row>
    <row r="85" spans="2:6">
      <c r="B85" s="319">
        <v>39931</v>
      </c>
      <c r="C85" s="241">
        <v>0.125</v>
      </c>
      <c r="D85" s="242">
        <v>5.9119294569041783E-3</v>
      </c>
      <c r="E85" s="241">
        <v>0.125</v>
      </c>
      <c r="F85" s="241">
        <v>0.115</v>
      </c>
    </row>
    <row r="86" spans="2:6">
      <c r="B86" s="319">
        <v>39932</v>
      </c>
      <c r="C86" s="241">
        <v>0.125</v>
      </c>
      <c r="D86" s="242">
        <v>8.4028658750529596E-3</v>
      </c>
      <c r="E86" s="241">
        <v>0.1275</v>
      </c>
      <c r="F86" s="241">
        <v>0.11349999999999999</v>
      </c>
    </row>
    <row r="87" spans="2:6">
      <c r="B87" s="320">
        <v>39933</v>
      </c>
      <c r="C87" s="241">
        <v>0.125</v>
      </c>
      <c r="D87" s="242">
        <v>6.3558231365658212E-3</v>
      </c>
      <c r="E87" s="241">
        <v>0.1275</v>
      </c>
      <c r="F87" s="241">
        <v>0.11349999999999999</v>
      </c>
    </row>
    <row r="88" spans="2:6">
      <c r="B88" s="319">
        <v>39937</v>
      </c>
      <c r="C88" s="241">
        <v>0.125</v>
      </c>
      <c r="D88" s="241">
        <v>4.4491389445193768E-3</v>
      </c>
      <c r="E88" s="241">
        <v>0.1235</v>
      </c>
      <c r="F88" s="241">
        <v>0.11349999999999999</v>
      </c>
    </row>
    <row r="89" spans="2:6">
      <c r="B89" s="319">
        <v>39938</v>
      </c>
      <c r="C89" s="241">
        <v>0.125</v>
      </c>
      <c r="D89" s="241">
        <v>2.7928997348871075E-3</v>
      </c>
      <c r="E89" s="241">
        <v>0.1235</v>
      </c>
      <c r="F89" s="241">
        <v>0.11349999999999999</v>
      </c>
    </row>
    <row r="90" spans="2:6">
      <c r="B90" s="319">
        <v>39939</v>
      </c>
      <c r="C90" s="241">
        <v>0.125</v>
      </c>
      <c r="D90" s="241">
        <v>6.5769343037042601E-3</v>
      </c>
      <c r="E90" s="241">
        <v>0.1235</v>
      </c>
      <c r="F90" s="241">
        <v>0.11349999999999999</v>
      </c>
    </row>
    <row r="91" spans="2:6">
      <c r="B91" s="319">
        <v>39940</v>
      </c>
      <c r="C91" s="241">
        <v>0.125</v>
      </c>
      <c r="D91" s="241">
        <v>5.2883426099603545E-3</v>
      </c>
      <c r="E91" s="241">
        <v>0.1235</v>
      </c>
      <c r="F91" s="241">
        <v>9.0999999999999998E-2</v>
      </c>
    </row>
    <row r="92" spans="2:6">
      <c r="B92" s="319">
        <v>39941</v>
      </c>
      <c r="C92" s="241">
        <v>0.125</v>
      </c>
      <c r="D92" s="241">
        <v>5.6925708207554802E-3</v>
      </c>
      <c r="E92" s="241">
        <v>0.1235</v>
      </c>
      <c r="F92" s="241">
        <v>9.0999999999999998E-2</v>
      </c>
    </row>
    <row r="93" spans="2:6">
      <c r="B93" s="319">
        <v>39945</v>
      </c>
      <c r="C93" s="241">
        <v>0.125</v>
      </c>
      <c r="D93" s="241">
        <v>5.7856727073699547E-3</v>
      </c>
      <c r="E93" s="241">
        <v>0.122</v>
      </c>
      <c r="F93" s="241">
        <v>0.11199999999999999</v>
      </c>
    </row>
    <row r="94" spans="2:6">
      <c r="B94" s="319">
        <v>39946</v>
      </c>
      <c r="C94" s="241">
        <v>0.125</v>
      </c>
      <c r="D94" s="241">
        <v>7.3676407175475847E-3</v>
      </c>
      <c r="E94" s="241">
        <v>0.1235</v>
      </c>
      <c r="F94" s="241">
        <v>0.11349999999999999</v>
      </c>
    </row>
    <row r="95" spans="2:6">
      <c r="B95" s="319">
        <v>39947</v>
      </c>
      <c r="C95" s="241">
        <v>0.1244</v>
      </c>
      <c r="D95" s="241">
        <v>7.449621008474289E-3</v>
      </c>
      <c r="E95" s="241">
        <v>0.122</v>
      </c>
      <c r="F95" s="241">
        <v>0.11199999999999999</v>
      </c>
    </row>
    <row r="96" spans="2:6">
      <c r="B96" s="319">
        <v>39948</v>
      </c>
      <c r="C96" s="241">
        <v>0.12380000000000001</v>
      </c>
      <c r="D96" s="241">
        <v>5.1553126997237134E-3</v>
      </c>
      <c r="E96" s="241">
        <v>0.122</v>
      </c>
      <c r="F96" s="241">
        <v>0.11199999999999999</v>
      </c>
    </row>
    <row r="97" spans="2:6">
      <c r="B97" s="319">
        <v>39951</v>
      </c>
      <c r="C97" s="241">
        <v>0.12</v>
      </c>
      <c r="D97" s="241">
        <v>9.8897457507830279E-3</v>
      </c>
      <c r="E97" s="241">
        <v>0.122</v>
      </c>
      <c r="F97" s="241">
        <v>7.0000000000000007E-2</v>
      </c>
    </row>
    <row r="98" spans="2:6">
      <c r="B98" s="319">
        <v>39952</v>
      </c>
      <c r="C98" s="241">
        <v>0.12</v>
      </c>
      <c r="D98" s="241">
        <v>1.0559838993376574E-2</v>
      </c>
      <c r="E98" s="241">
        <v>0.12</v>
      </c>
      <c r="F98" s="241">
        <v>7.0000000000000007E-2</v>
      </c>
    </row>
    <row r="99" spans="2:6">
      <c r="B99" s="319">
        <v>39953</v>
      </c>
      <c r="C99" s="241">
        <v>0.12</v>
      </c>
      <c r="D99" s="241">
        <v>1.2782435242961767E-2</v>
      </c>
      <c r="E99" s="241">
        <v>0.12</v>
      </c>
      <c r="F99" s="241">
        <v>7.0000000000000007E-2</v>
      </c>
    </row>
    <row r="100" spans="2:6">
      <c r="B100" s="319">
        <v>39954</v>
      </c>
      <c r="C100" s="241">
        <v>0.11800000000000001</v>
      </c>
      <c r="D100" s="241">
        <v>7.1476717112400282E-3</v>
      </c>
      <c r="E100" s="241">
        <v>0.12</v>
      </c>
      <c r="F100" s="241">
        <v>7.0000000000000007E-2</v>
      </c>
    </row>
    <row r="101" spans="2:6">
      <c r="B101" s="319">
        <v>39955</v>
      </c>
      <c r="C101" s="241">
        <v>0.111</v>
      </c>
      <c r="D101" s="241">
        <v>6.0303571429242151E-3</v>
      </c>
      <c r="E101" s="241">
        <v>0.11</v>
      </c>
      <c r="F101" s="241">
        <v>7.0000000000000007E-2</v>
      </c>
    </row>
    <row r="102" spans="2:6">
      <c r="B102" s="319">
        <v>39958</v>
      </c>
      <c r="C102" s="241">
        <v>0.11</v>
      </c>
      <c r="D102" s="241">
        <v>2.1011207979592109E-2</v>
      </c>
      <c r="E102" s="241">
        <v>0.11</v>
      </c>
      <c r="F102" s="241">
        <v>7.0000000000000007E-2</v>
      </c>
    </row>
    <row r="103" spans="2:6">
      <c r="B103" s="319">
        <v>39959</v>
      </c>
      <c r="C103" s="241">
        <v>0.11</v>
      </c>
      <c r="D103" s="241">
        <v>1.6251632222748547E-2</v>
      </c>
      <c r="E103" s="241">
        <v>0.115</v>
      </c>
      <c r="F103" s="241">
        <v>0.08</v>
      </c>
    </row>
    <row r="104" spans="2:6">
      <c r="B104" s="319">
        <v>39960</v>
      </c>
      <c r="C104" s="241">
        <v>0.11</v>
      </c>
      <c r="D104" s="241">
        <v>1.0576364460240309E-2</v>
      </c>
      <c r="E104" s="241">
        <v>0.12</v>
      </c>
      <c r="F104" s="241">
        <v>0.08</v>
      </c>
    </row>
    <row r="105" spans="2:6">
      <c r="B105" s="319">
        <v>39961</v>
      </c>
      <c r="C105" s="241">
        <v>0.11</v>
      </c>
      <c r="D105" s="241">
        <v>7.7276347510846785E-3</v>
      </c>
      <c r="E105" s="241">
        <v>0.115</v>
      </c>
      <c r="F105" s="241">
        <v>0.08</v>
      </c>
    </row>
    <row r="106" spans="2:6">
      <c r="B106" s="319">
        <v>39962</v>
      </c>
      <c r="C106" s="241">
        <v>0.11</v>
      </c>
      <c r="D106" s="241">
        <v>4.615080715404579E-3</v>
      </c>
      <c r="E106" s="241">
        <v>0.12</v>
      </c>
      <c r="F106" s="241">
        <v>0.08</v>
      </c>
    </row>
    <row r="107" spans="2:6">
      <c r="B107" s="319">
        <v>39965</v>
      </c>
      <c r="C107" s="241">
        <v>0.11</v>
      </c>
      <c r="D107" s="241">
        <v>1.2374766226632229E-2</v>
      </c>
      <c r="E107" s="241">
        <v>0.11</v>
      </c>
      <c r="F107" s="241">
        <v>7.0000000000000007E-2</v>
      </c>
    </row>
    <row r="108" spans="2:6">
      <c r="B108" s="319">
        <v>39966</v>
      </c>
      <c r="C108" s="241">
        <v>0.11</v>
      </c>
      <c r="D108" s="241">
        <v>1.1861744871012207E-2</v>
      </c>
      <c r="E108" s="241">
        <v>0.11</v>
      </c>
      <c r="F108" s="241">
        <v>7.0000000000000007E-2</v>
      </c>
    </row>
    <row r="109" spans="2:6">
      <c r="B109" s="319">
        <v>39967</v>
      </c>
      <c r="C109" s="241">
        <v>0.11</v>
      </c>
      <c r="D109" s="241">
        <v>1.2934922955106285E-2</v>
      </c>
      <c r="E109" s="241">
        <v>0.11</v>
      </c>
      <c r="F109" s="241">
        <v>7.0000000000000007E-2</v>
      </c>
    </row>
    <row r="110" spans="2:6">
      <c r="B110" s="319">
        <v>39968</v>
      </c>
      <c r="C110" s="241">
        <v>0.11</v>
      </c>
      <c r="D110" s="241">
        <v>1.1341036459276288E-2</v>
      </c>
      <c r="E110" s="241">
        <v>0.11</v>
      </c>
      <c r="F110" s="241">
        <v>7.0000000000000007E-2</v>
      </c>
    </row>
    <row r="111" spans="2:6">
      <c r="B111" s="319">
        <v>39969</v>
      </c>
      <c r="C111" s="241">
        <v>0.11</v>
      </c>
      <c r="D111" s="241">
        <v>9.3262700890922017E-3</v>
      </c>
      <c r="E111" s="241">
        <v>0.11</v>
      </c>
      <c r="F111" s="241">
        <v>7.0000000000000007E-2</v>
      </c>
    </row>
    <row r="112" spans="2:6">
      <c r="B112" s="319">
        <v>39972</v>
      </c>
      <c r="C112" s="241">
        <v>0.11</v>
      </c>
      <c r="D112" s="241">
        <v>6.8476955318361975E-3</v>
      </c>
      <c r="E112" s="241">
        <v>0.11</v>
      </c>
      <c r="F112" s="241">
        <v>7.0000000000000007E-2</v>
      </c>
    </row>
    <row r="113" spans="2:6">
      <c r="B113" s="319">
        <v>39973</v>
      </c>
      <c r="C113" s="241">
        <v>0.11</v>
      </c>
      <c r="D113" s="241">
        <v>1.2110510211709426E-2</v>
      </c>
      <c r="E113" s="241">
        <v>0.11</v>
      </c>
      <c r="F113" s="241">
        <v>7.0000000000000007E-2</v>
      </c>
    </row>
    <row r="114" spans="2:6">
      <c r="B114" s="319">
        <v>39974</v>
      </c>
      <c r="C114" s="241">
        <v>0.11</v>
      </c>
      <c r="D114" s="241">
        <v>1.5387090962969674E-2</v>
      </c>
      <c r="E114" s="241">
        <v>0.11</v>
      </c>
      <c r="F114" s="241">
        <v>7.0000000000000007E-2</v>
      </c>
    </row>
    <row r="115" spans="2:6">
      <c r="B115" s="319">
        <v>39975</v>
      </c>
      <c r="C115" s="241">
        <v>0.105</v>
      </c>
      <c r="D115" s="241">
        <v>1.8310535329965349E-2</v>
      </c>
      <c r="E115" s="241">
        <v>0.105</v>
      </c>
      <c r="F115" s="241">
        <v>7.0000000000000007E-2</v>
      </c>
    </row>
    <row r="116" spans="2:6">
      <c r="B116" s="319">
        <v>39976</v>
      </c>
      <c r="C116" s="241">
        <v>0.105</v>
      </c>
      <c r="D116" s="241">
        <v>1.1987073732778308E-2</v>
      </c>
      <c r="E116" s="241">
        <v>0.105</v>
      </c>
      <c r="F116" s="241">
        <v>0.08</v>
      </c>
    </row>
    <row r="117" spans="2:6">
      <c r="B117" s="319">
        <v>39979</v>
      </c>
      <c r="C117" s="241">
        <v>0.105</v>
      </c>
      <c r="D117" s="241">
        <v>1.674453624487594E-2</v>
      </c>
      <c r="E117" s="241">
        <v>0.105</v>
      </c>
      <c r="F117" s="241">
        <v>0.08</v>
      </c>
    </row>
    <row r="118" spans="2:6">
      <c r="B118" s="319">
        <v>39980</v>
      </c>
      <c r="C118" s="241">
        <v>0.105</v>
      </c>
      <c r="D118" s="241">
        <v>2.5761015538988886E-2</v>
      </c>
      <c r="E118" s="241">
        <v>0.105</v>
      </c>
      <c r="F118" s="241">
        <v>9.5000000000000001E-2</v>
      </c>
    </row>
    <row r="119" spans="2:6">
      <c r="B119" s="319">
        <v>39981</v>
      </c>
      <c r="C119" s="241">
        <v>0.105</v>
      </c>
      <c r="D119" s="241">
        <v>2.6386266073923983E-2</v>
      </c>
      <c r="E119" s="241">
        <v>0.105</v>
      </c>
      <c r="F119" s="241">
        <v>8.7499999999999994E-2</v>
      </c>
    </row>
    <row r="120" spans="2:6">
      <c r="B120" s="319">
        <v>39982</v>
      </c>
      <c r="C120" s="241">
        <v>0.105</v>
      </c>
      <c r="D120" s="241">
        <v>1.5278198625170637E-2</v>
      </c>
      <c r="E120" s="241">
        <v>0.105</v>
      </c>
      <c r="F120" s="241">
        <v>8.7499999999999994E-2</v>
      </c>
    </row>
    <row r="121" spans="2:6">
      <c r="B121" s="319">
        <v>39983</v>
      </c>
      <c r="C121" s="241">
        <v>0.105</v>
      </c>
      <c r="D121" s="241">
        <v>1.1863645725547685E-2</v>
      </c>
      <c r="E121" s="241">
        <v>0.105</v>
      </c>
      <c r="F121" s="241">
        <v>8.7499999999999994E-2</v>
      </c>
    </row>
    <row r="122" spans="2:6">
      <c r="B122" s="319">
        <v>39986</v>
      </c>
      <c r="C122" s="241">
        <v>0.10199999999999999</v>
      </c>
      <c r="D122" s="241">
        <v>1.7980675320557415E-2</v>
      </c>
      <c r="E122" s="241">
        <v>0.1</v>
      </c>
      <c r="F122" s="241">
        <v>7.0000000000000007E-2</v>
      </c>
    </row>
    <row r="123" spans="2:6">
      <c r="B123" s="319">
        <v>39987</v>
      </c>
      <c r="C123" s="241">
        <v>0.1</v>
      </c>
      <c r="D123" s="241">
        <v>1.1972142528674739E-2</v>
      </c>
      <c r="E123" s="241">
        <v>0.1</v>
      </c>
      <c r="F123" s="241">
        <v>7.0000000000000007E-2</v>
      </c>
    </row>
    <row r="124" spans="2:6">
      <c r="B124" s="319">
        <v>39988</v>
      </c>
      <c r="C124" s="241">
        <v>0.1</v>
      </c>
      <c r="D124" s="241">
        <v>8.3192864971516588E-3</v>
      </c>
      <c r="E124" s="241">
        <v>0.1</v>
      </c>
      <c r="F124" s="241">
        <v>7.0000000000000007E-2</v>
      </c>
    </row>
    <row r="125" spans="2:6">
      <c r="B125" s="319">
        <v>39989</v>
      </c>
      <c r="C125" s="241">
        <v>0.1</v>
      </c>
      <c r="D125" s="241">
        <v>8.9119273021506119E-3</v>
      </c>
      <c r="E125" s="241">
        <v>0.1</v>
      </c>
      <c r="F125" s="241">
        <v>7.0000000000000007E-2</v>
      </c>
    </row>
    <row r="126" spans="2:6">
      <c r="B126" s="319">
        <v>39990</v>
      </c>
      <c r="C126" s="241">
        <v>0.1</v>
      </c>
      <c r="D126" s="241">
        <v>7.6640794303740557E-3</v>
      </c>
      <c r="E126" s="241">
        <v>0.1</v>
      </c>
      <c r="F126" s="241">
        <v>7.0000000000000007E-2</v>
      </c>
    </row>
    <row r="127" spans="2:6">
      <c r="B127" s="319">
        <v>39993</v>
      </c>
      <c r="C127" s="241">
        <v>0.1</v>
      </c>
      <c r="D127" s="241">
        <v>6.9616091935226524E-3</v>
      </c>
      <c r="E127" s="241">
        <v>0.1</v>
      </c>
      <c r="F127" s="241">
        <v>7.0000000000000007E-2</v>
      </c>
    </row>
    <row r="128" spans="2:6">
      <c r="B128" s="319">
        <v>39994</v>
      </c>
      <c r="C128" s="241">
        <v>0.1</v>
      </c>
      <c r="D128" s="241">
        <v>7.4637955841584894E-3</v>
      </c>
      <c r="E128" s="241">
        <v>0.1</v>
      </c>
      <c r="F128" s="241">
        <v>7.0000000000000007E-2</v>
      </c>
    </row>
    <row r="129" spans="2:6">
      <c r="B129" s="319">
        <v>39995</v>
      </c>
      <c r="C129" s="241">
        <v>0.1</v>
      </c>
      <c r="D129" s="241">
        <v>8.770216134956826E-3</v>
      </c>
      <c r="E129" s="241">
        <v>0.1</v>
      </c>
      <c r="F129" s="241">
        <v>7.0000000000000007E-2</v>
      </c>
    </row>
    <row r="130" spans="2:6">
      <c r="B130" s="319">
        <v>39996</v>
      </c>
      <c r="C130" s="241">
        <v>0.1</v>
      </c>
      <c r="D130" s="241">
        <v>6.2158052093949203E-3</v>
      </c>
      <c r="E130" s="241">
        <v>0.1</v>
      </c>
      <c r="F130" s="241">
        <v>7.0000000000000007E-2</v>
      </c>
    </row>
    <row r="131" spans="2:6">
      <c r="B131" s="319">
        <v>39997</v>
      </c>
      <c r="C131" s="241">
        <v>0.1</v>
      </c>
      <c r="D131" s="241">
        <v>5.7169807183208264E-3</v>
      </c>
      <c r="E131" s="241">
        <v>0.1</v>
      </c>
      <c r="F131" s="241">
        <v>7.0000000000000007E-2</v>
      </c>
    </row>
    <row r="132" spans="2:6">
      <c r="B132" s="319">
        <v>40001</v>
      </c>
      <c r="C132" s="241">
        <v>0.1</v>
      </c>
      <c r="D132" s="241">
        <v>1.0414632170933058E-2</v>
      </c>
      <c r="E132" s="241">
        <v>0.1</v>
      </c>
      <c r="F132" s="241">
        <v>0.08</v>
      </c>
    </row>
    <row r="133" spans="2:6">
      <c r="B133" s="319">
        <v>40002</v>
      </c>
      <c r="C133" s="241">
        <v>0.1</v>
      </c>
      <c r="D133" s="241">
        <v>9.0254276277538879E-3</v>
      </c>
      <c r="E133" s="241">
        <v>0.1</v>
      </c>
      <c r="F133" s="241">
        <v>0.08</v>
      </c>
    </row>
    <row r="134" spans="2:6">
      <c r="B134" s="319">
        <v>40003</v>
      </c>
      <c r="C134" s="241">
        <v>9.9000000000000005E-2</v>
      </c>
      <c r="D134" s="241">
        <v>9.725554583095047E-3</v>
      </c>
      <c r="E134" s="241">
        <v>0.1</v>
      </c>
      <c r="F134" s="241">
        <v>0.08</v>
      </c>
    </row>
    <row r="135" spans="2:6">
      <c r="B135" s="319">
        <v>40004</v>
      </c>
      <c r="C135" s="241">
        <v>9.5000000000000001E-2</v>
      </c>
      <c r="D135" s="241">
        <v>8.9488656608418451E-3</v>
      </c>
      <c r="E135" s="241">
        <v>9.5000000000000001E-2</v>
      </c>
      <c r="F135" s="241">
        <v>0.08</v>
      </c>
    </row>
    <row r="136" spans="2:6">
      <c r="B136" s="319">
        <v>40007</v>
      </c>
      <c r="C136" s="241">
        <v>9.5000000000000001E-2</v>
      </c>
      <c r="D136" s="241">
        <v>1.2199238217768731E-2</v>
      </c>
      <c r="E136" s="241">
        <v>9.5000000000000001E-2</v>
      </c>
      <c r="F136" s="241">
        <v>8.5000000000000006E-2</v>
      </c>
    </row>
    <row r="137" spans="2:6">
      <c r="B137" s="319">
        <v>40008</v>
      </c>
      <c r="C137" s="241">
        <v>9.5000000000000001E-2</v>
      </c>
      <c r="D137" s="241">
        <v>9.4853637322055481E-3</v>
      </c>
      <c r="E137" s="241">
        <v>9.5000000000000001E-2</v>
      </c>
      <c r="F137" s="241">
        <v>0.08</v>
      </c>
    </row>
    <row r="138" spans="2:6">
      <c r="B138" s="319">
        <v>40009</v>
      </c>
      <c r="C138" s="241">
        <v>9.5000000000000001E-2</v>
      </c>
      <c r="D138" s="241">
        <v>2.0070191526258326E-2</v>
      </c>
      <c r="E138" s="241">
        <v>9.5000000000000001E-2</v>
      </c>
      <c r="F138" s="241">
        <v>0.08</v>
      </c>
    </row>
    <row r="139" spans="2:6">
      <c r="B139" s="319">
        <v>40010</v>
      </c>
      <c r="C139" s="241">
        <v>9.5000000000000001E-2</v>
      </c>
      <c r="D139" s="241">
        <v>2.2042060502388341E-2</v>
      </c>
      <c r="E139" s="241">
        <v>9.5000000000000001E-2</v>
      </c>
      <c r="F139" s="241">
        <v>0.08</v>
      </c>
    </row>
    <row r="140" spans="2:6">
      <c r="B140" s="319">
        <v>40011</v>
      </c>
      <c r="C140" s="241">
        <v>9.5000000000000001E-2</v>
      </c>
      <c r="D140" s="241">
        <v>1.6255891193692005E-2</v>
      </c>
      <c r="E140" s="241">
        <v>9.5000000000000001E-2</v>
      </c>
      <c r="F140" s="241">
        <v>0.08</v>
      </c>
    </row>
    <row r="141" spans="2:6">
      <c r="B141" s="319">
        <v>40014</v>
      </c>
      <c r="C141" s="241">
        <v>9.5000000000000001E-2</v>
      </c>
      <c r="D141" s="241">
        <v>1.8846289231072625E-2</v>
      </c>
      <c r="E141" s="241">
        <v>9.5000000000000001E-2</v>
      </c>
      <c r="F141" s="241">
        <v>0.08</v>
      </c>
    </row>
    <row r="142" spans="2:6">
      <c r="B142" s="319">
        <v>40015</v>
      </c>
      <c r="C142" s="241">
        <v>9.5000000000000001E-2</v>
      </c>
      <c r="D142" s="241">
        <v>1.3874008636879492E-2</v>
      </c>
      <c r="E142" s="241">
        <v>9.5000000000000001E-2</v>
      </c>
      <c r="F142" s="241">
        <v>0.08</v>
      </c>
    </row>
    <row r="143" spans="2:6">
      <c r="B143" s="319">
        <v>40016</v>
      </c>
      <c r="C143" s="241">
        <v>9.5000000000000001E-2</v>
      </c>
      <c r="D143" s="241">
        <v>1.1868604931371221E-2</v>
      </c>
      <c r="E143" s="241">
        <v>9.5000000000000001E-2</v>
      </c>
      <c r="F143" s="241">
        <v>0.08</v>
      </c>
    </row>
    <row r="144" spans="2:6">
      <c r="B144" s="319">
        <v>40017</v>
      </c>
      <c r="C144" s="241">
        <v>9.5000000000000001E-2</v>
      </c>
      <c r="D144" s="241">
        <v>8.2516139825295886E-3</v>
      </c>
      <c r="E144" s="241">
        <v>0.1</v>
      </c>
      <c r="F144" s="241">
        <v>8.2500000000000004E-2</v>
      </c>
    </row>
    <row r="145" spans="2:6">
      <c r="B145" s="319">
        <v>40018</v>
      </c>
      <c r="C145" s="241">
        <v>9.5000000000000001E-2</v>
      </c>
      <c r="D145" s="241">
        <v>4.0720461084995498E-3</v>
      </c>
      <c r="E145" s="241">
        <v>9.5000000000000001E-2</v>
      </c>
      <c r="F145" s="241">
        <v>0.08</v>
      </c>
    </row>
    <row r="146" spans="2:6">
      <c r="B146" s="319">
        <v>40021</v>
      </c>
      <c r="C146" s="241">
        <v>9.5000000000000001E-2</v>
      </c>
      <c r="D146" s="241">
        <v>4.042409368041424E-3</v>
      </c>
      <c r="E146" s="241">
        <v>9.5000000000000001E-2</v>
      </c>
      <c r="F146" s="241">
        <v>0.08</v>
      </c>
    </row>
    <row r="147" spans="2:6">
      <c r="B147" s="319">
        <v>40022</v>
      </c>
      <c r="C147" s="241">
        <v>9.5000000000000001E-2</v>
      </c>
      <c r="D147" s="241">
        <v>5.7750019744145257E-3</v>
      </c>
      <c r="E147" s="241">
        <v>0.1</v>
      </c>
      <c r="F147" s="241">
        <v>8.2500000000000004E-2</v>
      </c>
    </row>
    <row r="148" spans="2:6">
      <c r="B148" s="319">
        <v>40023</v>
      </c>
      <c r="C148" s="241">
        <v>9.4399999999999998E-2</v>
      </c>
      <c r="D148" s="241">
        <v>8.0774411094509373E-3</v>
      </c>
      <c r="E148" s="241">
        <v>0.1</v>
      </c>
      <c r="F148" s="241">
        <v>7.7499999999999999E-2</v>
      </c>
    </row>
    <row r="149" spans="2:6">
      <c r="B149" s="319">
        <v>40024</v>
      </c>
      <c r="C149" s="241">
        <v>8.929999999999999E-2</v>
      </c>
      <c r="D149" s="241">
        <v>1.2079394798387424E-2</v>
      </c>
      <c r="E149" s="241">
        <v>0.1</v>
      </c>
      <c r="F149" s="241">
        <v>7.7499999999999999E-2</v>
      </c>
    </row>
    <row r="150" spans="2:6">
      <c r="B150" s="319">
        <v>40025</v>
      </c>
      <c r="C150" s="241">
        <v>8.5199999999999998E-2</v>
      </c>
      <c r="D150" s="241">
        <v>1.2355455442260001E-2</v>
      </c>
      <c r="E150" s="241">
        <v>9.5000000000000001E-2</v>
      </c>
      <c r="F150" s="241">
        <v>0.08</v>
      </c>
    </row>
    <row r="151" spans="2:6">
      <c r="B151" s="319">
        <v>40028</v>
      </c>
      <c r="C151" s="241">
        <v>8.0500000000000002E-2</v>
      </c>
      <c r="D151" s="241">
        <v>9.5412093960652727E-3</v>
      </c>
      <c r="E151" s="241">
        <v>9.3800000000000008E-2</v>
      </c>
      <c r="F151" s="241">
        <v>7.6299999999999993E-2</v>
      </c>
    </row>
    <row r="152" spans="2:6">
      <c r="B152" s="319">
        <v>40029</v>
      </c>
      <c r="C152" s="241">
        <v>8.0500000000000002E-2</v>
      </c>
      <c r="D152" s="241">
        <v>8.0426156020515643E-3</v>
      </c>
      <c r="E152" s="241">
        <v>9.3800000000000008E-2</v>
      </c>
      <c r="F152" s="241">
        <v>7.6299999999999993E-2</v>
      </c>
    </row>
    <row r="153" spans="2:6">
      <c r="B153" s="319">
        <v>40030</v>
      </c>
      <c r="C153" s="241">
        <v>8.0500000000000002E-2</v>
      </c>
      <c r="D153" s="241">
        <v>7.633555352298549E-3</v>
      </c>
      <c r="E153" s="241">
        <v>9.3800000000000008E-2</v>
      </c>
      <c r="F153" s="241">
        <v>7.6299999999999993E-2</v>
      </c>
    </row>
    <row r="154" spans="2:6">
      <c r="B154" s="319">
        <v>40031</v>
      </c>
      <c r="C154" s="241">
        <v>8.0500000000000002E-2</v>
      </c>
      <c r="D154" s="241">
        <v>1.0163082569779418E-2</v>
      </c>
      <c r="E154" s="241">
        <v>9.3800000000000008E-2</v>
      </c>
      <c r="F154" s="241">
        <v>7.6299999999999993E-2</v>
      </c>
    </row>
    <row r="155" spans="2:6">
      <c r="B155" s="319">
        <v>40032</v>
      </c>
      <c r="C155" s="241">
        <v>8.1300000000000011E-2</v>
      </c>
      <c r="D155" s="241">
        <v>1.180743742060324E-2</v>
      </c>
      <c r="E155" s="241">
        <v>9.3800000000000008E-2</v>
      </c>
      <c r="F155" s="241">
        <v>7.6299999999999993E-2</v>
      </c>
    </row>
    <row r="156" spans="2:6">
      <c r="B156" s="319">
        <v>40035</v>
      </c>
      <c r="C156" s="241">
        <v>0.08</v>
      </c>
      <c r="D156" s="241">
        <v>1.0005033175405766E-2</v>
      </c>
      <c r="E156" s="241">
        <v>9.2499999999999999E-2</v>
      </c>
      <c r="F156" s="241">
        <v>7.4999999999999997E-2</v>
      </c>
    </row>
    <row r="157" spans="2:6">
      <c r="B157" s="319">
        <v>40036</v>
      </c>
      <c r="C157" s="241">
        <v>0.08</v>
      </c>
      <c r="D157" s="241">
        <v>7.3835208881895412E-3</v>
      </c>
      <c r="E157" s="241">
        <v>0.08</v>
      </c>
      <c r="F157" s="241">
        <v>7.0000000000000007E-2</v>
      </c>
    </row>
    <row r="158" spans="2:6">
      <c r="B158" s="319">
        <v>40037</v>
      </c>
      <c r="C158" s="241">
        <v>6.83E-2</v>
      </c>
      <c r="D158" s="241">
        <v>9.4004797486529831E-3</v>
      </c>
      <c r="E158" s="241">
        <v>0.08</v>
      </c>
      <c r="F158" s="241">
        <v>7.0000000000000007E-2</v>
      </c>
    </row>
    <row r="159" spans="2:6">
      <c r="B159" s="319">
        <v>40038</v>
      </c>
      <c r="C159" s="241">
        <v>6.5000000000000002E-2</v>
      </c>
      <c r="D159" s="241">
        <v>7.4386993998720209E-3</v>
      </c>
      <c r="E159" s="241">
        <v>0.08</v>
      </c>
      <c r="F159" s="241">
        <v>6.6299999999999998E-2</v>
      </c>
    </row>
    <row r="160" spans="2:6">
      <c r="B160" s="319">
        <v>40039</v>
      </c>
      <c r="C160" s="241">
        <v>0.06</v>
      </c>
      <c r="D160" s="241">
        <v>5.89817085536503E-3</v>
      </c>
      <c r="E160" s="241">
        <v>7.6299999999999993E-2</v>
      </c>
      <c r="F160" s="241">
        <v>5.6299999999999996E-2</v>
      </c>
    </row>
    <row r="161" spans="2:6">
      <c r="B161" s="319">
        <v>40042</v>
      </c>
      <c r="C161" s="241">
        <v>6.3299999999999995E-2</v>
      </c>
      <c r="D161" s="241">
        <v>5.3801439641606294E-3</v>
      </c>
      <c r="E161" s="241">
        <v>0.08</v>
      </c>
      <c r="F161" s="241">
        <v>6.25E-2</v>
      </c>
    </row>
    <row r="162" spans="2:6">
      <c r="B162" s="319">
        <v>40043</v>
      </c>
      <c r="C162" s="241">
        <v>6.5799999999999997E-2</v>
      </c>
      <c r="D162" s="241">
        <v>5.2578655418162703E-3</v>
      </c>
      <c r="E162" s="241">
        <v>0.08</v>
      </c>
      <c r="F162" s="241">
        <v>0.06</v>
      </c>
    </row>
    <row r="163" spans="2:6">
      <c r="B163" s="319">
        <v>40044</v>
      </c>
      <c r="C163" s="241">
        <v>6.4699999999999994E-2</v>
      </c>
      <c r="D163" s="241">
        <v>5.3953709694762849E-3</v>
      </c>
      <c r="E163" s="241">
        <v>0.08</v>
      </c>
      <c r="F163" s="241">
        <v>0.06</v>
      </c>
    </row>
    <row r="164" spans="2:6">
      <c r="B164" s="319">
        <v>40045</v>
      </c>
      <c r="C164" s="241">
        <v>6.4699999999999994E-2</v>
      </c>
      <c r="D164" s="241">
        <v>3.8007233813252008E-3</v>
      </c>
      <c r="E164" s="241">
        <v>0.08</v>
      </c>
      <c r="F164" s="241">
        <v>0.06</v>
      </c>
    </row>
    <row r="165" spans="2:6">
      <c r="B165" s="319">
        <v>40046</v>
      </c>
      <c r="C165" s="241">
        <v>6.4699999999999994E-2</v>
      </c>
      <c r="D165" s="241">
        <v>5.3437880754455651E-3</v>
      </c>
      <c r="E165" s="241">
        <v>0.08</v>
      </c>
      <c r="F165" s="241">
        <v>0.06</v>
      </c>
    </row>
    <row r="166" spans="2:6">
      <c r="B166" s="319">
        <v>40049</v>
      </c>
      <c r="C166" s="241">
        <v>6.4699999999999994E-2</v>
      </c>
      <c r="D166" s="241">
        <v>4.9430780648972448E-3</v>
      </c>
      <c r="E166" s="241">
        <v>0.08</v>
      </c>
      <c r="F166" s="241">
        <v>0.06</v>
      </c>
    </row>
    <row r="167" spans="2:6">
      <c r="B167" s="319">
        <v>40050</v>
      </c>
      <c r="C167" s="241">
        <v>6.4699999999999994E-2</v>
      </c>
      <c r="D167" s="241">
        <v>8.4221642047993366E-3</v>
      </c>
      <c r="E167" s="241">
        <v>0.08</v>
      </c>
      <c r="F167" s="241">
        <v>0.06</v>
      </c>
    </row>
    <row r="168" spans="2:6">
      <c r="B168" s="319">
        <v>40051</v>
      </c>
      <c r="C168" s="241">
        <v>6.4699999999999994E-2</v>
      </c>
      <c r="D168" s="241">
        <v>1.1975934843231546E-2</v>
      </c>
      <c r="E168" s="241">
        <v>0.08</v>
      </c>
      <c r="F168" s="241">
        <v>0.06</v>
      </c>
    </row>
    <row r="169" spans="2:6">
      <c r="B169" s="319">
        <v>40052</v>
      </c>
      <c r="C169" s="241">
        <v>6.4699999999999994E-2</v>
      </c>
      <c r="D169" s="241">
        <v>1.0926196321082084E-2</v>
      </c>
      <c r="E169" s="241">
        <v>0.08</v>
      </c>
      <c r="F169" s="241">
        <v>0.06</v>
      </c>
    </row>
    <row r="170" spans="2:6">
      <c r="B170" s="319">
        <v>40053</v>
      </c>
      <c r="C170" s="241">
        <v>6.4699999999999994E-2</v>
      </c>
      <c r="D170" s="241">
        <v>5.5342303319427209E-3</v>
      </c>
      <c r="E170" s="241">
        <v>0.08</v>
      </c>
      <c r="F170" s="241">
        <v>0.06</v>
      </c>
    </row>
    <row r="171" spans="2:6">
      <c r="B171" s="319">
        <v>40057</v>
      </c>
      <c r="C171" s="241">
        <v>6.4699999999999994E-2</v>
      </c>
      <c r="D171" s="241">
        <v>7.2113941875902813E-3</v>
      </c>
      <c r="E171" s="241">
        <v>0.1</v>
      </c>
      <c r="F171" s="241">
        <v>0.06</v>
      </c>
    </row>
    <row r="172" spans="2:6">
      <c r="B172" s="319">
        <v>40058</v>
      </c>
      <c r="C172" s="241">
        <v>6.4699999999999994E-2</v>
      </c>
      <c r="D172" s="241">
        <v>8.1924282083219516E-3</v>
      </c>
      <c r="E172" s="241">
        <v>0.1</v>
      </c>
      <c r="F172" s="241">
        <v>0.06</v>
      </c>
    </row>
    <row r="173" spans="2:6">
      <c r="B173" s="319">
        <v>40059</v>
      </c>
      <c r="C173" s="241">
        <v>6.4699999999999994E-2</v>
      </c>
      <c r="D173" s="241">
        <v>1.0565471984355224E-2</v>
      </c>
      <c r="E173" s="241">
        <v>0.1</v>
      </c>
      <c r="F173" s="241">
        <v>0.06</v>
      </c>
    </row>
    <row r="174" spans="2:6">
      <c r="B174" s="319">
        <v>40060</v>
      </c>
      <c r="C174" s="241">
        <v>6.4699999999999994E-2</v>
      </c>
      <c r="D174" s="241">
        <v>8.3171478334065491E-3</v>
      </c>
      <c r="E174" s="241">
        <v>0.1</v>
      </c>
      <c r="F174" s="241">
        <v>0.06</v>
      </c>
    </row>
    <row r="175" spans="2:6">
      <c r="B175" s="319">
        <v>40063</v>
      </c>
      <c r="C175" s="241">
        <v>6.3299999999999995E-2</v>
      </c>
      <c r="D175" s="241">
        <v>7.5180525610348114E-3</v>
      </c>
      <c r="E175" s="241">
        <v>0.1</v>
      </c>
      <c r="F175" s="241">
        <v>0.06</v>
      </c>
    </row>
    <row r="176" spans="2:6">
      <c r="B176" s="319">
        <v>40064</v>
      </c>
      <c r="C176" s="241">
        <v>6.3E-2</v>
      </c>
      <c r="D176" s="241">
        <v>6.1200460961562111E-3</v>
      </c>
      <c r="E176" s="241">
        <v>0.1</v>
      </c>
      <c r="F176" s="241">
        <v>0.06</v>
      </c>
    </row>
    <row r="177" spans="2:6">
      <c r="B177" s="319">
        <v>40065</v>
      </c>
      <c r="C177" s="241">
        <v>6.3E-2</v>
      </c>
      <c r="D177" s="241">
        <v>8.1842122671686376E-3</v>
      </c>
      <c r="E177" s="241">
        <v>0.1</v>
      </c>
      <c r="F177" s="241">
        <v>0.06</v>
      </c>
    </row>
    <row r="178" spans="2:6">
      <c r="B178" s="319">
        <v>40066</v>
      </c>
      <c r="C178" s="241">
        <v>6.3E-2</v>
      </c>
      <c r="D178" s="241">
        <v>7.8291433517072486E-3</v>
      </c>
      <c r="E178" s="241">
        <v>0.1</v>
      </c>
      <c r="F178" s="241">
        <v>0.06</v>
      </c>
    </row>
    <row r="179" spans="2:6">
      <c r="B179" s="319">
        <v>40067</v>
      </c>
      <c r="C179" s="241">
        <v>6.3E-2</v>
      </c>
      <c r="D179" s="241">
        <v>5.8885313137106189E-3</v>
      </c>
      <c r="E179" s="241">
        <v>0.1</v>
      </c>
      <c r="F179" s="241">
        <v>0.06</v>
      </c>
    </row>
    <row r="180" spans="2:6">
      <c r="B180" s="319">
        <v>40070</v>
      </c>
      <c r="C180" s="241">
        <v>6.2899999999999998E-2</v>
      </c>
      <c r="D180" s="241">
        <v>7.9397081159950575E-3</v>
      </c>
      <c r="E180" s="241">
        <v>0.1</v>
      </c>
      <c r="F180" s="241">
        <v>0.06</v>
      </c>
    </row>
    <row r="181" spans="2:6">
      <c r="B181" s="319">
        <v>40071</v>
      </c>
      <c r="C181" s="241">
        <v>6.3500000000000001E-2</v>
      </c>
      <c r="D181" s="241">
        <v>7.5614988519498464E-3</v>
      </c>
      <c r="E181" s="241">
        <v>0.1</v>
      </c>
      <c r="F181" s="241">
        <v>0.05</v>
      </c>
    </row>
    <row r="182" spans="2:6">
      <c r="B182" s="319">
        <v>40072</v>
      </c>
      <c r="C182" s="241">
        <v>6.3500000000000001E-2</v>
      </c>
      <c r="D182" s="241">
        <v>7.799346429051471E-3</v>
      </c>
      <c r="E182" s="241">
        <v>0.1</v>
      </c>
      <c r="F182" s="241">
        <v>0.05</v>
      </c>
    </row>
    <row r="183" spans="2:6">
      <c r="B183" s="319">
        <v>40073</v>
      </c>
      <c r="C183" s="241">
        <v>6.2899999999999998E-2</v>
      </c>
      <c r="D183" s="241">
        <v>6.6941118556577738E-3</v>
      </c>
      <c r="E183" s="241">
        <v>0.1</v>
      </c>
      <c r="F183" s="241">
        <v>0.05</v>
      </c>
    </row>
    <row r="184" spans="2:6">
      <c r="B184" s="319">
        <v>40074</v>
      </c>
      <c r="C184" s="241">
        <v>6.2899999999999998E-2</v>
      </c>
      <c r="D184" s="241">
        <v>4.7523377047305583E-3</v>
      </c>
      <c r="E184" s="241">
        <v>0.1</v>
      </c>
      <c r="F184" s="241">
        <v>0.05</v>
      </c>
    </row>
    <row r="185" spans="2:6">
      <c r="B185" s="319">
        <v>40077</v>
      </c>
      <c r="C185" s="241">
        <v>6.2899999999999998E-2</v>
      </c>
      <c r="D185" s="241">
        <v>7.4390310507350035E-3</v>
      </c>
      <c r="E185" s="241">
        <v>0.08</v>
      </c>
      <c r="F185" s="241">
        <v>0.05</v>
      </c>
    </row>
    <row r="186" spans="2:6">
      <c r="B186" s="319">
        <v>40078</v>
      </c>
      <c r="C186" s="241">
        <v>6.2899999999999998E-2</v>
      </c>
      <c r="D186" s="241">
        <v>5.8277600503145325E-3</v>
      </c>
      <c r="E186" s="241">
        <v>9.5000000000000001E-2</v>
      </c>
      <c r="F186" s="241">
        <v>0.05</v>
      </c>
    </row>
    <row r="187" spans="2:6">
      <c r="B187" s="319">
        <v>40079</v>
      </c>
      <c r="C187" s="241">
        <v>6.2875E-2</v>
      </c>
      <c r="D187" s="241">
        <v>5.5414938227696768E-3</v>
      </c>
      <c r="E187" s="241">
        <v>9.5000000000000001E-2</v>
      </c>
      <c r="F187" s="241">
        <v>0.05</v>
      </c>
    </row>
    <row r="188" spans="2:6">
      <c r="B188" s="319">
        <v>40080</v>
      </c>
      <c r="C188" s="241">
        <v>6.2875E-2</v>
      </c>
      <c r="D188" s="241">
        <v>5.6960085185634723E-3</v>
      </c>
      <c r="E188" s="241">
        <v>9.5000000000000001E-2</v>
      </c>
      <c r="F188" s="241">
        <v>0.05</v>
      </c>
    </row>
    <row r="189" spans="2:6">
      <c r="B189" s="319">
        <v>40081</v>
      </c>
      <c r="C189" s="241">
        <v>6.2899999999999998E-2</v>
      </c>
      <c r="D189" s="241">
        <v>4.5400924950445088E-3</v>
      </c>
      <c r="E189" s="241">
        <v>9.5000000000000001E-2</v>
      </c>
      <c r="F189" s="241">
        <v>0.05</v>
      </c>
    </row>
    <row r="190" spans="2:6">
      <c r="B190" s="319">
        <v>40084</v>
      </c>
      <c r="C190" s="241">
        <v>6.2875E-2</v>
      </c>
      <c r="D190" s="241">
        <v>1.6002400008212285E-2</v>
      </c>
      <c r="E190" s="241">
        <v>8.2500000000000004E-2</v>
      </c>
      <c r="F190" s="241">
        <v>0.05</v>
      </c>
    </row>
    <row r="191" spans="2:6">
      <c r="B191" s="319">
        <v>40085</v>
      </c>
      <c r="C191" s="241">
        <v>6.2875E-2</v>
      </c>
      <c r="D191" s="241">
        <v>6.0180425332781217E-3</v>
      </c>
      <c r="E191" s="241">
        <v>8.5000000000000006E-2</v>
      </c>
      <c r="F191" s="241">
        <v>0.05</v>
      </c>
    </row>
    <row r="192" spans="2:6">
      <c r="B192" s="319">
        <v>40086</v>
      </c>
      <c r="C192" s="241">
        <v>6.3E-2</v>
      </c>
      <c r="D192" s="241">
        <v>4.9793552485502919E-3</v>
      </c>
      <c r="E192" s="241">
        <v>7.0000000000000007E-2</v>
      </c>
      <c r="F192" s="241">
        <v>0.05</v>
      </c>
    </row>
    <row r="193" spans="2:6">
      <c r="B193" s="319">
        <v>40087</v>
      </c>
      <c r="C193" s="241">
        <v>6.2875E-2</v>
      </c>
      <c r="D193" s="241">
        <v>6.9780622142671753E-3</v>
      </c>
      <c r="E193" s="241">
        <v>8.5000000000000006E-2</v>
      </c>
      <c r="F193" s="241">
        <v>0.05</v>
      </c>
    </row>
    <row r="194" spans="2:6">
      <c r="B194" s="319">
        <v>40088</v>
      </c>
      <c r="C194" s="241">
        <v>6.2875E-2</v>
      </c>
      <c r="D194" s="241">
        <v>8.9900909489988041E-3</v>
      </c>
      <c r="E194" s="241">
        <v>0.08</v>
      </c>
      <c r="F194" s="241">
        <v>0.05</v>
      </c>
    </row>
    <row r="195" spans="2:6">
      <c r="B195" s="319">
        <v>40091</v>
      </c>
      <c r="C195" s="241">
        <v>6.2899999999999998E-2</v>
      </c>
      <c r="D195" s="241">
        <v>7.4098728970086172E-3</v>
      </c>
      <c r="E195" s="241">
        <v>0.09</v>
      </c>
      <c r="F195" s="241">
        <v>0.05</v>
      </c>
    </row>
    <row r="196" spans="2:6">
      <c r="B196" s="319">
        <v>40092</v>
      </c>
      <c r="C196" s="241">
        <v>6.2899999999999998E-2</v>
      </c>
      <c r="D196" s="241">
        <v>8.348170222247835E-3</v>
      </c>
      <c r="E196" s="241">
        <v>7.0000000000000007E-2</v>
      </c>
      <c r="F196" s="241">
        <v>5.2499999999999998E-2</v>
      </c>
    </row>
    <row r="197" spans="2:6">
      <c r="B197" s="319">
        <v>40093</v>
      </c>
      <c r="C197" s="241">
        <v>6.3E-2</v>
      </c>
      <c r="D197" s="241">
        <v>5.0644573223951935E-3</v>
      </c>
      <c r="E197" s="241">
        <v>0.08</v>
      </c>
      <c r="F197" s="241">
        <v>5.1299999999999998E-2</v>
      </c>
    </row>
    <row r="198" spans="2:6">
      <c r="B198" s="319">
        <v>40094</v>
      </c>
      <c r="C198" s="241">
        <v>6.2899999999999998E-2</v>
      </c>
      <c r="D198" s="241">
        <v>5.0769961314010605E-3</v>
      </c>
      <c r="E198" s="241">
        <v>0.09</v>
      </c>
      <c r="F198" s="241">
        <v>0.05</v>
      </c>
    </row>
    <row r="199" spans="2:6">
      <c r="B199" s="319">
        <v>40095</v>
      </c>
      <c r="C199" s="241">
        <v>6.2899999999999998E-2</v>
      </c>
      <c r="D199" s="241">
        <v>5.5188384558708123E-3</v>
      </c>
      <c r="E199" s="241">
        <v>0.09</v>
      </c>
      <c r="F199" s="241">
        <v>0.05</v>
      </c>
    </row>
    <row r="200" spans="2:6">
      <c r="B200" s="319">
        <v>40098</v>
      </c>
      <c r="C200" s="241">
        <v>6.3E-2</v>
      </c>
      <c r="D200" s="241">
        <v>4.469609598613416E-3</v>
      </c>
      <c r="E200" s="241">
        <v>0.09</v>
      </c>
      <c r="F200" s="241">
        <v>0.05</v>
      </c>
    </row>
    <row r="201" spans="2:6">
      <c r="B201" s="319">
        <v>40099</v>
      </c>
      <c r="C201" s="241">
        <v>6.2899999999999998E-2</v>
      </c>
      <c r="D201" s="241">
        <v>6.1066626658976154E-3</v>
      </c>
      <c r="E201" s="241">
        <v>0.08</v>
      </c>
      <c r="F201" s="241">
        <v>5.1299999999999998E-2</v>
      </c>
    </row>
    <row r="202" spans="2:6">
      <c r="B202" s="319">
        <v>40100</v>
      </c>
      <c r="C202" s="241">
        <v>6.2899999999999998E-2</v>
      </c>
      <c r="D202" s="241">
        <v>7.8817452579549221E-3</v>
      </c>
      <c r="E202" s="241">
        <v>0.09</v>
      </c>
      <c r="F202" s="241">
        <v>0.05</v>
      </c>
    </row>
    <row r="203" spans="2:6">
      <c r="B203" s="319">
        <v>40101</v>
      </c>
      <c r="C203" s="241">
        <v>6.2899999999999998E-2</v>
      </c>
      <c r="D203" s="241">
        <v>6.7588680582178866E-3</v>
      </c>
      <c r="E203" s="241">
        <v>0.08</v>
      </c>
      <c r="F203" s="241">
        <v>5.1299999999999998E-2</v>
      </c>
    </row>
    <row r="204" spans="2:6">
      <c r="B204" s="319">
        <v>40102</v>
      </c>
      <c r="C204" s="241">
        <v>6.2899999999999998E-2</v>
      </c>
      <c r="D204" s="241">
        <v>4.103137737126626E-3</v>
      </c>
      <c r="E204" s="241">
        <v>0.08</v>
      </c>
      <c r="F204" s="241">
        <v>5.1299999999999998E-2</v>
      </c>
    </row>
    <row r="205" spans="2:6">
      <c r="B205" s="319">
        <v>40105</v>
      </c>
      <c r="C205" s="241">
        <v>6.2899999999999998E-2</v>
      </c>
      <c r="D205" s="241">
        <v>3.9593614018474292E-3</v>
      </c>
      <c r="E205" s="241">
        <v>0.08</v>
      </c>
      <c r="F205" s="241">
        <v>5.1299999999999998E-2</v>
      </c>
    </row>
    <row r="206" spans="2:6">
      <c r="B206" s="319">
        <v>40106</v>
      </c>
      <c r="C206" s="241">
        <v>6.2899999999999998E-2</v>
      </c>
      <c r="D206" s="241">
        <v>5.0333480681906259E-3</v>
      </c>
      <c r="E206" s="241">
        <v>7.4999999999999997E-2</v>
      </c>
      <c r="F206" s="241">
        <v>4.4999999999999998E-2</v>
      </c>
    </row>
    <row r="207" spans="2:6">
      <c r="B207" s="319">
        <v>40107</v>
      </c>
      <c r="C207" s="241">
        <v>6.2899999999999998E-2</v>
      </c>
      <c r="D207" s="241">
        <v>4.5759204726382643E-3</v>
      </c>
      <c r="E207" s="241">
        <v>0.08</v>
      </c>
      <c r="F207" s="241">
        <v>0.05</v>
      </c>
    </row>
    <row r="208" spans="2:6">
      <c r="B208" s="319">
        <v>40108</v>
      </c>
      <c r="C208" s="241">
        <v>6.2899999999999998E-2</v>
      </c>
      <c r="D208" s="241">
        <v>5.5117847874161519E-3</v>
      </c>
      <c r="E208" s="241">
        <v>7.4999999999999997E-2</v>
      </c>
      <c r="F208" s="241">
        <v>5.1299999999999998E-2</v>
      </c>
    </row>
    <row r="209" spans="2:6">
      <c r="B209" s="319">
        <v>40109</v>
      </c>
      <c r="C209" s="241">
        <v>6.2899999999999998E-2</v>
      </c>
      <c r="D209" s="241">
        <v>4.8930300917313686E-3</v>
      </c>
      <c r="E209" s="241">
        <v>7.4999999999999997E-2</v>
      </c>
      <c r="F209" s="241">
        <v>5.1299999999999998E-2</v>
      </c>
    </row>
    <row r="210" spans="2:6">
      <c r="B210" s="319">
        <v>40112</v>
      </c>
      <c r="C210" s="241">
        <v>6.2899999999999998E-2</v>
      </c>
      <c r="D210" s="241">
        <v>5.5222043197199399E-3</v>
      </c>
      <c r="E210" s="241">
        <v>7.4999999999999997E-2</v>
      </c>
      <c r="F210" s="241">
        <v>5.1299999999999998E-2</v>
      </c>
    </row>
    <row r="211" spans="2:6">
      <c r="B211" s="319">
        <v>40113</v>
      </c>
      <c r="C211" s="241">
        <v>6.2899999999999998E-2</v>
      </c>
      <c r="D211" s="241">
        <v>5.0787951387813134E-3</v>
      </c>
      <c r="E211" s="241">
        <v>7.4999999999999997E-2</v>
      </c>
      <c r="F211" s="241">
        <v>5.1299999999999998E-2</v>
      </c>
    </row>
    <row r="212" spans="2:6">
      <c r="B212" s="319">
        <v>40114</v>
      </c>
      <c r="C212" s="241">
        <v>6.2899999999999998E-2</v>
      </c>
      <c r="D212" s="241">
        <v>5.284964482439574E-3</v>
      </c>
      <c r="E212" s="241">
        <v>7.4999999999999997E-2</v>
      </c>
      <c r="F212" s="241">
        <v>5.1299999999999998E-2</v>
      </c>
    </row>
    <row r="213" spans="2:6">
      <c r="B213" s="319">
        <v>40115</v>
      </c>
      <c r="C213" s="241">
        <v>6.2899999999999998E-2</v>
      </c>
      <c r="D213" s="241">
        <v>5.8718673613207071E-3</v>
      </c>
      <c r="E213" s="241">
        <v>7.4999999999999997E-2</v>
      </c>
      <c r="F213" s="241">
        <v>5.1299999999999998E-2</v>
      </c>
    </row>
    <row r="214" spans="2:6">
      <c r="B214" s="319">
        <v>40116</v>
      </c>
      <c r="C214" s="241">
        <v>6.2899999999999998E-2</v>
      </c>
      <c r="D214" s="241">
        <v>3.5559519617462273E-3</v>
      </c>
      <c r="E214" s="241">
        <v>7.4999999999999997E-2</v>
      </c>
      <c r="F214" s="241">
        <v>5.1299999999999998E-2</v>
      </c>
    </row>
    <row r="215" spans="2:6">
      <c r="B215" s="317">
        <v>40119</v>
      </c>
      <c r="C215" s="318">
        <v>6.2899999999999998E-2</v>
      </c>
      <c r="D215" s="318">
        <v>3.5702671586005713E-3</v>
      </c>
      <c r="E215" s="318">
        <v>0.08</v>
      </c>
      <c r="F215" s="318">
        <v>0.05</v>
      </c>
    </row>
    <row r="216" spans="2:6">
      <c r="B216" s="317">
        <v>40120</v>
      </c>
      <c r="C216" s="318">
        <v>6.2899999999999998E-2</v>
      </c>
      <c r="D216" s="318">
        <v>3.5819564709925712E-3</v>
      </c>
      <c r="E216" s="318">
        <v>7.0000000000000007E-2</v>
      </c>
      <c r="F216" s="318">
        <v>4.6300000000000001E-2</v>
      </c>
    </row>
    <row r="217" spans="2:6">
      <c r="B217" s="317">
        <v>40121</v>
      </c>
      <c r="C217" s="318">
        <v>6.2899999999999998E-2</v>
      </c>
      <c r="D217" s="318">
        <v>2.9662213152116474E-3</v>
      </c>
      <c r="E217" s="318">
        <v>7.0000000000000007E-2</v>
      </c>
      <c r="F217" s="318">
        <v>4.6300000000000001E-2</v>
      </c>
    </row>
    <row r="218" spans="2:6">
      <c r="B218" s="317">
        <v>40122</v>
      </c>
      <c r="C218" s="318">
        <v>6.2899999999999998E-2</v>
      </c>
      <c r="D218" s="318">
        <v>2.6036468353613546E-3</v>
      </c>
      <c r="E218" s="318">
        <v>7.0000000000000007E-2</v>
      </c>
      <c r="F218" s="318">
        <v>4.6300000000000001E-2</v>
      </c>
    </row>
    <row r="219" spans="2:6">
      <c r="B219" s="317">
        <v>40123</v>
      </c>
      <c r="C219" s="318">
        <v>6.2899999999999998E-2</v>
      </c>
      <c r="D219" s="318">
        <v>2.9372542474367571E-3</v>
      </c>
      <c r="E219" s="318">
        <v>7.0000000000000007E-2</v>
      </c>
      <c r="F219" s="318">
        <v>0.04</v>
      </c>
    </row>
    <row r="220" spans="2:6">
      <c r="B220" s="317">
        <v>40126</v>
      </c>
      <c r="C220" s="318">
        <v>6.2899999999999998E-2</v>
      </c>
      <c r="D220" s="318">
        <v>1.5618344018223532E-3</v>
      </c>
      <c r="E220" s="318">
        <v>7.0000000000000007E-2</v>
      </c>
      <c r="F220" s="318">
        <v>4.6300000000000001E-2</v>
      </c>
    </row>
    <row r="221" spans="2:6">
      <c r="B221" s="317">
        <v>40127</v>
      </c>
      <c r="C221" s="318">
        <v>6.2899999999999998E-2</v>
      </c>
      <c r="D221" s="318">
        <v>1.6370770919608836E-3</v>
      </c>
      <c r="E221" s="318">
        <v>7.0000000000000007E-2</v>
      </c>
      <c r="F221" s="318">
        <v>4.6300000000000001E-2</v>
      </c>
    </row>
    <row r="222" spans="2:6">
      <c r="B222" s="317">
        <v>40128</v>
      </c>
      <c r="C222" s="318">
        <v>6.3E-2</v>
      </c>
      <c r="D222" s="318">
        <v>3.3358997473811772E-3</v>
      </c>
      <c r="E222" s="318">
        <v>7.0000000000000007E-2</v>
      </c>
      <c r="F222" s="318">
        <v>4.6300000000000001E-2</v>
      </c>
    </row>
    <row r="223" spans="2:6">
      <c r="B223" s="317">
        <v>40129</v>
      </c>
      <c r="C223" s="318">
        <v>6.25E-2</v>
      </c>
      <c r="D223" s="318">
        <v>4.8894951497514601E-3</v>
      </c>
      <c r="E223" s="318">
        <v>7.0000000000000007E-2</v>
      </c>
      <c r="F223" s="318">
        <v>4.6300000000000001E-2</v>
      </c>
    </row>
    <row r="224" spans="2:6">
      <c r="B224" s="317">
        <v>40130</v>
      </c>
      <c r="C224" s="318">
        <v>5.4800000000000008E-2</v>
      </c>
      <c r="D224" s="318">
        <v>2.1268795574251437E-3</v>
      </c>
      <c r="E224" s="318">
        <v>6.7500000000000004E-2</v>
      </c>
      <c r="F224" s="318">
        <v>4.2500000000000003E-2</v>
      </c>
    </row>
    <row r="225" spans="2:6">
      <c r="B225" s="317">
        <v>40133</v>
      </c>
      <c r="C225" s="318">
        <v>5.5500000000000001E-2</v>
      </c>
      <c r="D225" s="318">
        <v>2.0674713517126637E-3</v>
      </c>
      <c r="E225" s="318">
        <v>6.7500000000000004E-2</v>
      </c>
      <c r="F225" s="318">
        <v>4.2500000000000003E-2</v>
      </c>
    </row>
    <row r="226" spans="2:6">
      <c r="B226" s="317">
        <v>40134</v>
      </c>
      <c r="C226" s="318">
        <v>5.0999999999999997E-2</v>
      </c>
      <c r="D226" s="318">
        <v>1.9782062334945142E-3</v>
      </c>
      <c r="E226" s="318">
        <v>7.0000000000000007E-2</v>
      </c>
      <c r="F226" s="318">
        <v>0.04</v>
      </c>
    </row>
    <row r="227" spans="2:6">
      <c r="B227" s="317">
        <v>40135</v>
      </c>
      <c r="C227" s="318">
        <v>5.0999999999999997E-2</v>
      </c>
      <c r="D227" s="318">
        <v>3.3778586525229693E-3</v>
      </c>
      <c r="E227" s="318">
        <v>6.5000000000000002E-2</v>
      </c>
      <c r="F227" s="318">
        <v>4.2500000000000003E-2</v>
      </c>
    </row>
    <row r="228" spans="2:6">
      <c r="B228" s="317">
        <v>40136</v>
      </c>
      <c r="C228" s="318">
        <v>0.05</v>
      </c>
      <c r="D228" s="318">
        <v>5.8580995810794505E-3</v>
      </c>
      <c r="E228" s="318">
        <v>6.5000000000000002E-2</v>
      </c>
      <c r="F228" s="318">
        <v>0.04</v>
      </c>
    </row>
    <row r="229" spans="2:6">
      <c r="B229" s="317">
        <v>40137</v>
      </c>
      <c r="C229" s="318">
        <v>0.05</v>
      </c>
      <c r="D229" s="318">
        <v>5.2276496906108298E-3</v>
      </c>
      <c r="E229" s="318">
        <v>6.5000000000000002E-2</v>
      </c>
      <c r="F229" s="318">
        <v>0.04</v>
      </c>
    </row>
    <row r="230" spans="2:6">
      <c r="B230" s="317">
        <v>40140</v>
      </c>
      <c r="C230" s="318">
        <v>4.8000000000000001E-2</v>
      </c>
      <c r="D230" s="318">
        <v>5.4355891304179909E-3</v>
      </c>
      <c r="E230" s="318">
        <v>0.06</v>
      </c>
      <c r="F230" s="318">
        <v>3.9E-2</v>
      </c>
    </row>
    <row r="231" spans="2:6">
      <c r="B231" s="317">
        <v>40141</v>
      </c>
      <c r="C231" s="318">
        <v>4.8000000000000001E-2</v>
      </c>
      <c r="D231" s="318">
        <v>4.6486495878319701E-3</v>
      </c>
      <c r="E231" s="318">
        <v>0.06</v>
      </c>
      <c r="F231" s="318">
        <v>3.4000000000000002E-2</v>
      </c>
    </row>
    <row r="232" spans="2:6">
      <c r="B232" s="317">
        <v>40142</v>
      </c>
      <c r="C232" s="318">
        <v>4.7E-2</v>
      </c>
      <c r="D232" s="318">
        <v>7.4947204724592487E-3</v>
      </c>
      <c r="E232" s="318">
        <v>0.06</v>
      </c>
      <c r="F232" s="318">
        <v>3.3500000000000002E-2</v>
      </c>
    </row>
    <row r="233" spans="2:6">
      <c r="B233" s="317">
        <v>40143</v>
      </c>
      <c r="C233" s="318">
        <v>4.7E-2</v>
      </c>
      <c r="D233" s="318">
        <v>3.9980740854311057E-3</v>
      </c>
      <c r="E233" s="318">
        <v>0.06</v>
      </c>
      <c r="F233" s="318">
        <v>3.3500000000000002E-2</v>
      </c>
    </row>
    <row r="234" spans="2:6">
      <c r="B234" s="317">
        <v>40147</v>
      </c>
      <c r="C234" s="318">
        <v>4.5999999999999999E-2</v>
      </c>
      <c r="D234" s="318">
        <v>1.9711291234288564E-3</v>
      </c>
      <c r="E234" s="318">
        <v>0.06</v>
      </c>
      <c r="F234" s="318">
        <v>3.3000000000000002E-2</v>
      </c>
    </row>
    <row r="235" spans="2:6">
      <c r="B235" s="317">
        <v>40148</v>
      </c>
      <c r="C235" s="318">
        <v>4.5999999999999999E-2</v>
      </c>
      <c r="D235" s="318">
        <v>2.1459117087555967E-3</v>
      </c>
      <c r="E235" s="318">
        <v>0.06</v>
      </c>
      <c r="F235" s="318">
        <v>3.3000000000000002E-2</v>
      </c>
    </row>
    <row r="236" spans="2:6">
      <c r="B236" s="317">
        <v>40149</v>
      </c>
      <c r="C236" s="318">
        <v>4.5999999999999999E-2</v>
      </c>
      <c r="D236" s="318">
        <v>1.6485593162889757E-3</v>
      </c>
      <c r="E236" s="318">
        <v>0.06</v>
      </c>
      <c r="F236" s="318">
        <v>2.7999999999999997E-2</v>
      </c>
    </row>
    <row r="237" spans="2:6">
      <c r="B237" s="317">
        <v>40150</v>
      </c>
      <c r="C237" s="318">
        <v>4.5499999999999999E-2</v>
      </c>
      <c r="D237" s="318">
        <v>1.1602673317861211E-3</v>
      </c>
      <c r="E237" s="318">
        <v>0.06</v>
      </c>
      <c r="F237" s="318">
        <v>2.7999999999999997E-2</v>
      </c>
    </row>
    <row r="238" spans="2:6">
      <c r="B238" s="317">
        <v>40151</v>
      </c>
      <c r="C238" s="318">
        <v>4.4999999999999998E-2</v>
      </c>
      <c r="D238" s="318">
        <v>2.0921030085738015E-3</v>
      </c>
      <c r="E238" s="318">
        <v>0.06</v>
      </c>
      <c r="F238" s="318">
        <v>2.7999999999999997E-2</v>
      </c>
    </row>
    <row r="239" spans="2:6">
      <c r="B239" s="317">
        <v>40154</v>
      </c>
      <c r="C239" s="318">
        <v>4.3299999999999998E-2</v>
      </c>
      <c r="D239" s="318">
        <v>1.9057341044013444E-3</v>
      </c>
      <c r="E239" s="318">
        <v>5.8799999999999998E-2</v>
      </c>
      <c r="F239" s="318">
        <v>2.7999999999999997E-2</v>
      </c>
    </row>
    <row r="240" spans="2:6">
      <c r="B240" s="317">
        <v>40155</v>
      </c>
      <c r="C240" s="318">
        <v>4.0399999999999998E-2</v>
      </c>
      <c r="D240" s="318">
        <v>1.9442380285640663E-3</v>
      </c>
      <c r="E240" s="318">
        <v>5.8799999999999998E-2</v>
      </c>
      <c r="F240" s="318">
        <v>2.7999999999999997E-2</v>
      </c>
    </row>
    <row r="241" spans="2:6">
      <c r="B241" s="317">
        <v>40156</v>
      </c>
      <c r="C241" s="318">
        <v>3.9800000000000002E-2</v>
      </c>
      <c r="D241" s="318">
        <v>2.6747811157066927E-3</v>
      </c>
      <c r="E241" s="318">
        <v>5.7999999999999996E-2</v>
      </c>
      <c r="F241" s="318">
        <v>2.75E-2</v>
      </c>
    </row>
    <row r="242" spans="2:6">
      <c r="B242" s="317">
        <v>40157</v>
      </c>
      <c r="C242" s="318">
        <v>3.9E-2</v>
      </c>
      <c r="D242" s="318">
        <v>1.7620595386776019E-3</v>
      </c>
      <c r="E242" s="318">
        <v>5.7999999999999996E-2</v>
      </c>
      <c r="F242" s="318">
        <v>2.63E-2</v>
      </c>
    </row>
    <row r="243" spans="2:6">
      <c r="B243" s="317">
        <v>40158</v>
      </c>
      <c r="C243" s="318">
        <v>3.8300000000000001E-2</v>
      </c>
      <c r="D243" s="318">
        <v>7.405056007259019E-3</v>
      </c>
      <c r="E243" s="318">
        <v>5.7999999999999996E-2</v>
      </c>
      <c r="F243" s="318">
        <v>2.63E-2</v>
      </c>
    </row>
    <row r="244" spans="2:6">
      <c r="B244" s="317">
        <v>40161</v>
      </c>
      <c r="C244" s="318">
        <v>3.6299999999999999E-2</v>
      </c>
      <c r="D244" s="318">
        <v>2.9594933074883097E-3</v>
      </c>
      <c r="E244" s="318">
        <v>5.5E-2</v>
      </c>
      <c r="F244" s="318">
        <v>2.3E-2</v>
      </c>
    </row>
    <row r="245" spans="2:6">
      <c r="B245" s="317">
        <v>40162</v>
      </c>
      <c r="C245" s="318">
        <v>3.49E-2</v>
      </c>
      <c r="D245" s="318">
        <v>2.8721715986993312E-3</v>
      </c>
      <c r="E245" s="318">
        <v>5.5E-2</v>
      </c>
      <c r="F245" s="318">
        <v>2.3E-2</v>
      </c>
    </row>
    <row r="246" spans="2:6">
      <c r="B246" s="317">
        <v>40167</v>
      </c>
      <c r="C246" s="318">
        <v>3.3000000000000002E-2</v>
      </c>
      <c r="D246" s="318">
        <v>2.5140225554000427E-3</v>
      </c>
      <c r="E246" s="318">
        <v>7.0000000000000007E-2</v>
      </c>
      <c r="F246" s="318">
        <v>0.02</v>
      </c>
    </row>
    <row r="247" spans="2:6">
      <c r="B247" s="317">
        <v>40168</v>
      </c>
      <c r="C247" s="318">
        <v>3.15E-2</v>
      </c>
      <c r="D247" s="318">
        <v>1.6407132394716457E-3</v>
      </c>
      <c r="E247" s="318">
        <v>5.2499999999999998E-2</v>
      </c>
      <c r="F247" s="318">
        <v>2.0499999999999997E-2</v>
      </c>
    </row>
    <row r="248" spans="2:6">
      <c r="B248" s="317">
        <v>40169</v>
      </c>
      <c r="C248" s="318">
        <v>3.0299999999999997E-2</v>
      </c>
      <c r="D248" s="318">
        <v>1.4406505898867112E-3</v>
      </c>
      <c r="E248" s="318">
        <v>5.1500000000000004E-2</v>
      </c>
      <c r="F248" s="318">
        <v>0.02</v>
      </c>
    </row>
    <row r="249" spans="2:6">
      <c r="B249" s="317">
        <v>40170</v>
      </c>
      <c r="C249" s="318">
        <v>0.03</v>
      </c>
      <c r="D249" s="318">
        <v>1.3346107279002888E-3</v>
      </c>
      <c r="E249" s="318">
        <v>5.1500000000000004E-2</v>
      </c>
      <c r="F249" s="318">
        <v>0.02</v>
      </c>
    </row>
    <row r="250" spans="2:6">
      <c r="B250" s="317">
        <v>40171</v>
      </c>
      <c r="C250" s="318">
        <v>2.9500000000000002E-2</v>
      </c>
      <c r="D250" s="318">
        <v>5.7699796916012517E-3</v>
      </c>
      <c r="E250" s="318">
        <v>5.0499999999999996E-2</v>
      </c>
      <c r="F250" s="318">
        <v>1.95E-2</v>
      </c>
    </row>
    <row r="251" spans="2:6">
      <c r="B251" s="317">
        <v>40172</v>
      </c>
      <c r="C251" s="318">
        <v>2.8300000000000002E-2</v>
      </c>
      <c r="D251" s="318">
        <v>7.4571762680179336E-3</v>
      </c>
      <c r="E251" s="318">
        <v>0.05</v>
      </c>
      <c r="F251" s="318">
        <v>1.9E-2</v>
      </c>
    </row>
    <row r="252" spans="2:6">
      <c r="B252" s="317">
        <v>40175</v>
      </c>
      <c r="C252" s="318">
        <v>2.75E-2</v>
      </c>
      <c r="D252" s="318">
        <v>2.2269922323188145E-3</v>
      </c>
      <c r="E252" s="318">
        <v>4.9500000000000002E-2</v>
      </c>
      <c r="F252" s="318">
        <v>1.8000000000000002E-2</v>
      </c>
    </row>
    <row r="253" spans="2:6">
      <c r="B253" s="317">
        <v>40176</v>
      </c>
      <c r="C253" s="318">
        <v>2.75E-2</v>
      </c>
      <c r="D253" s="318">
        <v>1.2915824431272295E-3</v>
      </c>
      <c r="E253" s="318">
        <v>7.0000000000000007E-2</v>
      </c>
      <c r="F253" s="318">
        <v>1.9E-2</v>
      </c>
    </row>
    <row r="254" spans="2:6">
      <c r="B254" s="317">
        <v>40177</v>
      </c>
      <c r="C254" s="318">
        <v>2.7400000000000004E-2</v>
      </c>
      <c r="D254" s="318">
        <v>1.5847997178808574E-3</v>
      </c>
      <c r="E254" s="318">
        <v>4.9500000000000002E-2</v>
      </c>
      <c r="F254" s="318">
        <v>1.8000000000000002E-2</v>
      </c>
    </row>
    <row r="255" spans="2:6">
      <c r="B255" s="317">
        <v>40178</v>
      </c>
      <c r="C255" s="318">
        <v>2.7099999999999999E-2</v>
      </c>
      <c r="D255" s="318">
        <v>4.0736496394180814E-3</v>
      </c>
      <c r="E255" s="318">
        <v>4.9500000000000002E-2</v>
      </c>
      <c r="F255" s="318">
        <v>1.8000000000000002E-2</v>
      </c>
    </row>
    <row r="256" spans="2:6">
      <c r="B256" s="317">
        <v>40183</v>
      </c>
      <c r="C256" s="318">
        <v>2.7000000000000003E-2</v>
      </c>
      <c r="D256" s="318">
        <v>1.842953741002329E-3</v>
      </c>
      <c r="E256" s="318">
        <v>4.9500000000000002E-2</v>
      </c>
      <c r="F256" s="318">
        <v>1.8000000000000002E-2</v>
      </c>
    </row>
    <row r="257" spans="2:6">
      <c r="B257" s="317">
        <v>40184</v>
      </c>
      <c r="C257" s="318">
        <v>2.6800000000000001E-2</v>
      </c>
      <c r="D257" s="318">
        <v>1.3134632728312961E-3</v>
      </c>
      <c r="E257" s="318">
        <v>4.9500000000000002E-2</v>
      </c>
      <c r="F257" s="318">
        <v>1.8000000000000002E-2</v>
      </c>
    </row>
    <row r="258" spans="2:6">
      <c r="B258" s="317">
        <v>40188</v>
      </c>
      <c r="C258" s="318">
        <v>2.6600000000000002E-2</v>
      </c>
      <c r="D258" s="318">
        <v>1.8862322684737316E-3</v>
      </c>
      <c r="E258" s="318">
        <v>4.9500000000000002E-2</v>
      </c>
      <c r="F258" s="318">
        <v>1.78E-2</v>
      </c>
    </row>
    <row r="259" spans="2:6">
      <c r="B259" s="317">
        <v>40189</v>
      </c>
      <c r="C259" s="318">
        <v>2.6700000000000002E-2</v>
      </c>
      <c r="D259" s="318">
        <v>1.4152134614740922E-3</v>
      </c>
      <c r="E259" s="318">
        <v>4.9500000000000002E-2</v>
      </c>
      <c r="F259" s="318">
        <v>1.78E-2</v>
      </c>
    </row>
    <row r="260" spans="2:6">
      <c r="B260" s="317">
        <v>40190</v>
      </c>
      <c r="C260" s="318">
        <v>2.6600000000000002E-2</v>
      </c>
      <c r="D260" s="318">
        <v>1.3549326512285911E-3</v>
      </c>
      <c r="E260" s="318">
        <v>4.9000000000000002E-2</v>
      </c>
      <c r="F260" s="318">
        <v>1.7299999999999999E-2</v>
      </c>
    </row>
    <row r="261" spans="2:6">
      <c r="B261" s="317">
        <v>40191</v>
      </c>
      <c r="C261" s="318">
        <v>2.6600000000000002E-2</v>
      </c>
      <c r="D261" s="318">
        <v>1.4486570019980047E-3</v>
      </c>
      <c r="E261" s="318">
        <v>4.9000000000000002E-2</v>
      </c>
      <c r="F261" s="318">
        <v>1.7299999999999999E-2</v>
      </c>
    </row>
    <row r="262" spans="2:6">
      <c r="B262" s="317">
        <v>40192</v>
      </c>
      <c r="C262" s="318">
        <v>2.6600000000000002E-2</v>
      </c>
      <c r="D262" s="318">
        <v>2.5997482100573116E-3</v>
      </c>
      <c r="E262" s="318">
        <v>4.9000000000000002E-2</v>
      </c>
      <c r="F262" s="318">
        <v>1.7299999999999999E-2</v>
      </c>
    </row>
    <row r="263" spans="2:6">
      <c r="B263" s="317">
        <v>40193</v>
      </c>
      <c r="C263" s="318">
        <v>2.6600000000000002E-2</v>
      </c>
      <c r="D263" s="318">
        <v>2.5167595580147064E-3</v>
      </c>
      <c r="E263" s="318">
        <v>4.9000000000000002E-2</v>
      </c>
      <c r="F263" s="318">
        <v>1.7299999999999999E-2</v>
      </c>
    </row>
    <row r="264" spans="2:6">
      <c r="B264" s="317">
        <v>40196</v>
      </c>
      <c r="C264" s="318">
        <v>2.6600000000000002E-2</v>
      </c>
      <c r="D264" s="318">
        <v>1.8940192586007784E-3</v>
      </c>
      <c r="E264" s="318">
        <v>2.7999999999999997E-2</v>
      </c>
      <c r="F264" s="318">
        <v>1.6500000000000001E-2</v>
      </c>
    </row>
    <row r="265" spans="2:6">
      <c r="B265" s="317">
        <v>40197</v>
      </c>
      <c r="C265" s="318">
        <v>2.6600000000000002E-2</v>
      </c>
      <c r="D265" s="318">
        <v>1.6201550257910094E-3</v>
      </c>
      <c r="E265" s="318">
        <v>4.9000000000000002E-2</v>
      </c>
      <c r="F265" s="318">
        <v>1.7299999999999999E-2</v>
      </c>
    </row>
    <row r="266" spans="2:6">
      <c r="B266" s="317">
        <v>40198</v>
      </c>
      <c r="C266" s="318">
        <v>2.6600000000000002E-2</v>
      </c>
      <c r="D266" s="318">
        <v>1.346511447920262E-3</v>
      </c>
      <c r="E266" s="318">
        <v>4.9000000000000002E-2</v>
      </c>
      <c r="F266" s="318">
        <v>1.7299999999999999E-2</v>
      </c>
    </row>
    <row r="267" spans="2:6">
      <c r="B267" s="317">
        <v>40199</v>
      </c>
      <c r="C267" s="318">
        <v>2.6600000000000002E-2</v>
      </c>
      <c r="D267" s="318">
        <v>1.4006399225643333E-3</v>
      </c>
      <c r="E267" s="318">
        <v>4.9000000000000002E-2</v>
      </c>
      <c r="F267" s="318">
        <v>1.7299999999999999E-2</v>
      </c>
    </row>
    <row r="268" spans="2:6">
      <c r="B268" s="317">
        <v>40200</v>
      </c>
      <c r="C268" s="318">
        <v>2.6600000000000002E-2</v>
      </c>
      <c r="D268" s="318">
        <v>1.8241282008051032E-3</v>
      </c>
      <c r="E268" s="318">
        <v>4.9000000000000002E-2</v>
      </c>
      <c r="F268" s="318">
        <v>1.7299999999999999E-2</v>
      </c>
    </row>
    <row r="269" spans="2:6">
      <c r="B269" s="317">
        <v>40203</v>
      </c>
      <c r="C269" s="318">
        <v>2.6600000000000002E-2</v>
      </c>
      <c r="D269" s="318">
        <v>1.6199850672301678E-3</v>
      </c>
      <c r="E269" s="318">
        <v>4.8800000000000003E-2</v>
      </c>
      <c r="F269" s="318">
        <v>1.7000000000000001E-2</v>
      </c>
    </row>
    <row r="270" spans="2:6">
      <c r="B270" s="317">
        <v>40204</v>
      </c>
      <c r="C270" s="318">
        <v>2.6600000000000002E-2</v>
      </c>
      <c r="D270" s="318">
        <v>1.0804734256212015E-3</v>
      </c>
      <c r="E270" s="318">
        <v>4.8800000000000003E-2</v>
      </c>
      <c r="F270" s="318">
        <v>1.7000000000000001E-2</v>
      </c>
    </row>
    <row r="271" spans="2:6">
      <c r="B271" s="317">
        <v>40205</v>
      </c>
      <c r="C271" s="318">
        <v>2.6600000000000002E-2</v>
      </c>
      <c r="D271" s="318">
        <v>1.1262615330860824E-3</v>
      </c>
      <c r="E271" s="318">
        <v>5.1900000000000002E-2</v>
      </c>
      <c r="F271" s="318">
        <v>1.5300000000000001E-2</v>
      </c>
    </row>
    <row r="272" spans="2:6">
      <c r="B272" s="317">
        <v>40206</v>
      </c>
      <c r="C272" s="318">
        <v>2.6600000000000002E-2</v>
      </c>
      <c r="D272" s="318">
        <v>2.8910572102107028E-3</v>
      </c>
      <c r="E272" s="318">
        <v>4.8800000000000003E-2</v>
      </c>
      <c r="F272" s="318">
        <v>1.7000000000000001E-2</v>
      </c>
    </row>
    <row r="273" spans="2:6">
      <c r="B273" s="317">
        <v>40207</v>
      </c>
      <c r="C273" s="318">
        <v>2.6600000000000002E-2</v>
      </c>
      <c r="D273" s="318">
        <v>1.3319064656855848E-3</v>
      </c>
      <c r="E273" s="318">
        <v>4.8800000000000003E-2</v>
      </c>
      <c r="F273" s="318">
        <v>1.7000000000000001E-2</v>
      </c>
    </row>
    <row r="274" spans="2:6">
      <c r="B274" s="317">
        <v>40210</v>
      </c>
      <c r="C274" s="318">
        <v>2.6600000000000002E-2</v>
      </c>
      <c r="D274" s="318">
        <v>1.5673320017817298E-3</v>
      </c>
      <c r="E274" s="318">
        <v>4.8800000000000003E-2</v>
      </c>
      <c r="F274" s="318">
        <v>1.7000000000000001E-2</v>
      </c>
    </row>
    <row r="275" spans="2:6">
      <c r="B275" s="317">
        <v>40211</v>
      </c>
      <c r="C275" s="318">
        <v>2.6600000000000002E-2</v>
      </c>
      <c r="D275" s="318">
        <v>1.4887849692429567E-3</v>
      </c>
      <c r="E275" s="318">
        <v>4.8800000000000003E-2</v>
      </c>
      <c r="F275" s="318">
        <v>1.7000000000000001E-2</v>
      </c>
    </row>
    <row r="276" spans="2:6">
      <c r="B276" s="317">
        <v>40212</v>
      </c>
      <c r="C276" s="318">
        <v>2.6600000000000002E-2</v>
      </c>
      <c r="D276" s="318">
        <v>1.5685255402020832E-3</v>
      </c>
      <c r="E276" s="318">
        <v>4.8800000000000003E-2</v>
      </c>
      <c r="F276" s="318">
        <v>1.7000000000000001E-2</v>
      </c>
    </row>
    <row r="277" spans="2:6">
      <c r="B277" s="317">
        <v>40213</v>
      </c>
      <c r="C277" s="318">
        <v>2.6600000000000002E-2</v>
      </c>
      <c r="D277" s="318">
        <v>1.39967859467333E-3</v>
      </c>
      <c r="E277" s="318">
        <v>4.8800000000000003E-2</v>
      </c>
      <c r="F277" s="318">
        <v>1.7000000000000001E-2</v>
      </c>
    </row>
    <row r="278" spans="2:6">
      <c r="B278" s="317">
        <v>40214</v>
      </c>
      <c r="C278" s="318">
        <v>2.6000000000000002E-2</v>
      </c>
      <c r="D278" s="318">
        <v>1.0923896593989443E-3</v>
      </c>
      <c r="E278" s="318">
        <v>4.8499999999999995E-2</v>
      </c>
      <c r="F278" s="318">
        <v>1.6500000000000001E-2</v>
      </c>
    </row>
    <row r="279" spans="2:6">
      <c r="B279" s="317">
        <v>40217</v>
      </c>
      <c r="C279" s="318">
        <v>2.6000000000000002E-2</v>
      </c>
      <c r="D279" s="318">
        <v>1.2861770669170762E-3</v>
      </c>
      <c r="E279" s="318">
        <v>4.8499999999999995E-2</v>
      </c>
      <c r="F279" s="318">
        <v>1.6500000000000001E-2</v>
      </c>
    </row>
    <row r="280" spans="2:6">
      <c r="B280" s="317">
        <v>40218</v>
      </c>
      <c r="C280" s="318">
        <v>2.6099999999999998E-2</v>
      </c>
      <c r="D280" s="318">
        <v>1.2965848953347765E-3</v>
      </c>
      <c r="E280" s="318">
        <v>4.8300000000000003E-2</v>
      </c>
      <c r="F280" s="318">
        <v>1.6299999999999999E-2</v>
      </c>
    </row>
    <row r="281" spans="2:6">
      <c r="B281" s="317">
        <v>40219</v>
      </c>
      <c r="C281" s="318">
        <v>2.63E-2</v>
      </c>
      <c r="D281" s="318">
        <v>1.1598234399348196E-3</v>
      </c>
      <c r="E281" s="318">
        <v>4.8499999999999995E-2</v>
      </c>
      <c r="F281" s="318">
        <v>1.6500000000000001E-2</v>
      </c>
    </row>
    <row r="282" spans="2:6">
      <c r="B282" s="317">
        <v>40220</v>
      </c>
      <c r="C282" s="318">
        <v>2.63E-2</v>
      </c>
      <c r="D282" s="318">
        <v>1.730974199854958E-3</v>
      </c>
      <c r="E282" s="318">
        <v>4.8499999999999995E-2</v>
      </c>
      <c r="F282" s="318">
        <v>1.6500000000000001E-2</v>
      </c>
    </row>
    <row r="283" spans="2:6">
      <c r="B283" s="317">
        <v>40221</v>
      </c>
      <c r="C283" s="318">
        <v>2.6400000000000003E-2</v>
      </c>
      <c r="D283" s="318">
        <v>1.2344744489276168E-3</v>
      </c>
      <c r="E283" s="318">
        <v>4.8499999999999995E-2</v>
      </c>
      <c r="F283" s="318">
        <v>1.6500000000000001E-2</v>
      </c>
    </row>
    <row r="284" spans="2:6">
      <c r="B284" s="317">
        <v>40224</v>
      </c>
      <c r="C284" s="318">
        <v>2.6400000000000003E-2</v>
      </c>
      <c r="D284" s="318">
        <v>1.3428792377633717E-3</v>
      </c>
      <c r="E284" s="318">
        <v>4.8499999999999995E-2</v>
      </c>
      <c r="F284" s="318">
        <v>1.6500000000000001E-2</v>
      </c>
    </row>
    <row r="285" spans="2:6">
      <c r="B285" s="317">
        <v>40225</v>
      </c>
      <c r="C285" s="318">
        <v>2.6400000000000003E-2</v>
      </c>
      <c r="D285" s="318">
        <v>1.0930976248252906E-3</v>
      </c>
      <c r="E285" s="318">
        <v>4.8499999999999995E-2</v>
      </c>
      <c r="F285" s="318">
        <v>1.6500000000000001E-2</v>
      </c>
    </row>
    <row r="286" spans="2:6">
      <c r="B286" s="317">
        <v>40226</v>
      </c>
      <c r="C286" s="318">
        <v>2.63E-2</v>
      </c>
      <c r="D286" s="318">
        <v>1.0928597810366328E-3</v>
      </c>
      <c r="E286" s="318">
        <v>4.8499999999999995E-2</v>
      </c>
      <c r="F286" s="318">
        <v>1.6500000000000001E-2</v>
      </c>
    </row>
    <row r="287" spans="2:6">
      <c r="B287" s="317">
        <v>40227</v>
      </c>
      <c r="C287" s="318">
        <v>2.63E-2</v>
      </c>
      <c r="D287" s="318">
        <v>1.7258390382341258E-3</v>
      </c>
      <c r="E287" s="318">
        <v>4.8499999999999995E-2</v>
      </c>
      <c r="F287" s="318">
        <v>1.6500000000000001E-2</v>
      </c>
    </row>
    <row r="288" spans="2:6">
      <c r="B288" s="317">
        <v>40228</v>
      </c>
      <c r="C288" s="318">
        <v>2.63E-2</v>
      </c>
      <c r="D288" s="318">
        <v>1.1967935440888177E-3</v>
      </c>
      <c r="E288" s="318">
        <v>4.8499999999999995E-2</v>
      </c>
      <c r="F288" s="318">
        <v>1.6500000000000001E-2</v>
      </c>
    </row>
    <row r="289" spans="2:6">
      <c r="B289" s="317">
        <v>40231</v>
      </c>
      <c r="C289" s="318">
        <v>2.63E-2</v>
      </c>
      <c r="D289" s="318">
        <v>9.7528058376136176E-4</v>
      </c>
      <c r="E289" s="318">
        <v>4.8499999999999995E-2</v>
      </c>
      <c r="F289" s="318">
        <v>1.6500000000000001E-2</v>
      </c>
    </row>
    <row r="290" spans="2:6">
      <c r="B290" s="317">
        <v>40232</v>
      </c>
      <c r="C290" s="318">
        <v>2.63E-2</v>
      </c>
      <c r="D290" s="318">
        <v>7.2500563850127987E-4</v>
      </c>
      <c r="E290" s="318">
        <v>4.8499999999999995E-2</v>
      </c>
      <c r="F290" s="318">
        <v>1.6500000000000001E-2</v>
      </c>
    </row>
    <row r="291" spans="2:6">
      <c r="B291" s="317">
        <v>40233</v>
      </c>
      <c r="C291" s="318">
        <v>2.63E-2</v>
      </c>
      <c r="D291" s="318">
        <v>3.5824334456742657E-4</v>
      </c>
      <c r="E291" s="318">
        <v>4.8499999999999995E-2</v>
      </c>
      <c r="F291" s="318">
        <v>1.6500000000000001E-2</v>
      </c>
    </row>
    <row r="292" spans="2:6">
      <c r="B292" s="317">
        <v>40234</v>
      </c>
      <c r="C292" s="318">
        <v>1.8000000000000002E-2</v>
      </c>
      <c r="D292" s="318">
        <v>1.1723741108121725E-3</v>
      </c>
      <c r="E292" s="318">
        <v>4.4999999999999998E-2</v>
      </c>
      <c r="F292" s="318">
        <v>0.01</v>
      </c>
    </row>
    <row r="293" spans="2:6">
      <c r="B293" s="317">
        <v>40235</v>
      </c>
      <c r="C293" s="318">
        <v>1.83E-2</v>
      </c>
      <c r="D293" s="318">
        <v>4.9067680416157067E-4</v>
      </c>
      <c r="E293" s="318">
        <v>7.0000000000000007E-2</v>
      </c>
      <c r="F293" s="318">
        <v>0.01</v>
      </c>
    </row>
    <row r="294" spans="2:6">
      <c r="B294" s="317">
        <v>40238</v>
      </c>
      <c r="C294" s="318">
        <v>1.83E-2</v>
      </c>
      <c r="D294" s="318">
        <v>1.2717772056866025E-3</v>
      </c>
      <c r="E294" s="318">
        <v>7.0000000000000007E-2</v>
      </c>
      <c r="F294" s="318">
        <v>0.01</v>
      </c>
    </row>
    <row r="295" spans="2:6">
      <c r="B295" s="317">
        <v>40239</v>
      </c>
      <c r="C295" s="318">
        <v>1.83E-2</v>
      </c>
      <c r="D295" s="318">
        <v>1.3817732663724761E-3</v>
      </c>
      <c r="E295" s="318">
        <v>7.0000000000000007E-2</v>
      </c>
      <c r="F295" s="318">
        <v>0.01</v>
      </c>
    </row>
    <row r="296" spans="2:6">
      <c r="B296" s="317">
        <v>40240</v>
      </c>
      <c r="C296" s="318">
        <v>1.83E-2</v>
      </c>
      <c r="D296" s="318">
        <v>1.0224718819784023E-3</v>
      </c>
      <c r="E296" s="318">
        <v>7.0000000000000007E-2</v>
      </c>
      <c r="F296" s="318">
        <v>0.01</v>
      </c>
    </row>
    <row r="297" spans="2:6">
      <c r="B297" s="317">
        <v>40241</v>
      </c>
      <c r="C297" s="318">
        <v>1.7600000000000001E-2</v>
      </c>
      <c r="D297" s="318">
        <v>1.1095092777181138E-3</v>
      </c>
      <c r="E297" s="318">
        <v>7.0000000000000007E-2</v>
      </c>
      <c r="F297" s="318">
        <v>0.01</v>
      </c>
    </row>
    <row r="298" spans="2:6">
      <c r="B298" s="317">
        <v>40242</v>
      </c>
      <c r="C298" s="318">
        <v>1.7600000000000001E-2</v>
      </c>
      <c r="D298" s="318">
        <v>1.2304681212105763E-3</v>
      </c>
      <c r="E298" s="318">
        <v>7.0000000000000007E-2</v>
      </c>
      <c r="F298" s="318">
        <v>0.01</v>
      </c>
    </row>
    <row r="299" spans="2:6">
      <c r="B299" s="317">
        <v>40246</v>
      </c>
      <c r="C299" s="318">
        <v>1.7600000000000001E-2</v>
      </c>
      <c r="D299" s="318">
        <v>1.1244250631999209E-3</v>
      </c>
      <c r="E299" s="318">
        <v>7.0000000000000007E-2</v>
      </c>
      <c r="F299" s="318">
        <v>0.01</v>
      </c>
    </row>
    <row r="300" spans="2:6">
      <c r="B300" s="317">
        <v>40247</v>
      </c>
      <c r="C300" s="318">
        <v>1.7600000000000001E-2</v>
      </c>
      <c r="D300" s="318">
        <v>1.1528465033482822E-3</v>
      </c>
      <c r="E300" s="318">
        <v>7.0000000000000007E-2</v>
      </c>
      <c r="F300" s="318">
        <v>0.01</v>
      </c>
    </row>
    <row r="301" spans="2:6">
      <c r="B301" s="317">
        <v>40248</v>
      </c>
      <c r="C301" s="318">
        <v>1.7600000000000001E-2</v>
      </c>
      <c r="D301" s="318">
        <v>1.1534997285727714E-3</v>
      </c>
      <c r="E301" s="318">
        <v>7.0000000000000007E-2</v>
      </c>
      <c r="F301" s="318">
        <v>0.01</v>
      </c>
    </row>
    <row r="302" spans="2:6">
      <c r="B302" s="317">
        <v>40249</v>
      </c>
      <c r="C302" s="318">
        <v>1.7600000000000001E-2</v>
      </c>
      <c r="D302" s="318">
        <v>1.0339229369991352E-3</v>
      </c>
      <c r="E302" s="318">
        <v>7.0000000000000007E-2</v>
      </c>
      <c r="F302" s="318">
        <v>0.01</v>
      </c>
    </row>
    <row r="303" spans="2:6">
      <c r="B303" s="317">
        <v>40252</v>
      </c>
      <c r="C303" s="318">
        <v>1.7600000000000001E-2</v>
      </c>
      <c r="D303" s="318">
        <v>1.2740144188398894E-3</v>
      </c>
      <c r="E303" s="318">
        <v>7.0000000000000007E-2</v>
      </c>
      <c r="F303" s="318">
        <v>0.01</v>
      </c>
    </row>
    <row r="304" spans="2:6">
      <c r="B304" s="317">
        <v>40253</v>
      </c>
      <c r="C304" s="318">
        <v>1.7600000000000001E-2</v>
      </c>
      <c r="D304" s="318">
        <v>1.3628302596938643E-3</v>
      </c>
      <c r="E304" s="318">
        <v>7.0000000000000007E-2</v>
      </c>
      <c r="F304" s="318">
        <v>0.01</v>
      </c>
    </row>
    <row r="305" spans="2:6">
      <c r="B305" s="317">
        <v>40254</v>
      </c>
      <c r="C305" s="318">
        <v>1.8000000000000002E-2</v>
      </c>
      <c r="D305" s="318">
        <v>1.3709085936689232E-3</v>
      </c>
      <c r="E305" s="318">
        <v>7.0000000000000007E-2</v>
      </c>
      <c r="F305" s="318">
        <v>0.01</v>
      </c>
    </row>
    <row r="306" spans="2:6">
      <c r="B306" s="317">
        <v>40255</v>
      </c>
      <c r="C306" s="318">
        <v>1.7600000000000001E-2</v>
      </c>
      <c r="D306" s="318">
        <v>1.0596175756374582E-3</v>
      </c>
      <c r="E306" s="318">
        <v>7.0000000000000007E-2</v>
      </c>
      <c r="F306" s="318">
        <v>0.01</v>
      </c>
    </row>
    <row r="307" spans="2:6">
      <c r="B307" s="317">
        <v>40256</v>
      </c>
      <c r="C307" s="318">
        <v>1.7600000000000001E-2</v>
      </c>
      <c r="D307" s="318">
        <v>1.4109562203117518E-3</v>
      </c>
      <c r="E307" s="318">
        <v>7.0000000000000007E-2</v>
      </c>
      <c r="F307" s="318">
        <v>0.01</v>
      </c>
    </row>
    <row r="308" spans="2:6">
      <c r="B308" s="317">
        <v>40262</v>
      </c>
      <c r="C308" s="318">
        <v>1.7600000000000001E-2</v>
      </c>
      <c r="D308" s="318">
        <v>1.1405034412113545E-3</v>
      </c>
      <c r="E308" s="318">
        <v>7.0000000000000007E-2</v>
      </c>
      <c r="F308" s="318">
        <v>0.01</v>
      </c>
    </row>
    <row r="309" spans="2:6">
      <c r="B309" s="317">
        <v>40263</v>
      </c>
      <c r="C309" s="318">
        <v>1.7600000000000001E-2</v>
      </c>
      <c r="D309" s="318">
        <v>4.8608469618254452E-4</v>
      </c>
      <c r="E309" s="318">
        <v>7.0000000000000007E-2</v>
      </c>
      <c r="F309" s="318">
        <v>0.01</v>
      </c>
    </row>
    <row r="310" spans="2:6">
      <c r="B310" s="317">
        <v>40266</v>
      </c>
      <c r="C310" s="318">
        <v>1.7600000000000001E-2</v>
      </c>
      <c r="D310" s="318">
        <v>6.4797650655763544E-4</v>
      </c>
      <c r="E310" s="318">
        <v>7.0000000000000007E-2</v>
      </c>
      <c r="F310" s="318">
        <v>0.01</v>
      </c>
    </row>
    <row r="311" spans="2:6">
      <c r="B311" s="317">
        <v>40267</v>
      </c>
      <c r="C311" s="318">
        <v>1.7600000000000001E-2</v>
      </c>
      <c r="D311" s="318">
        <v>6.9842452744145564E-4</v>
      </c>
      <c r="E311" s="318">
        <v>7.0000000000000007E-2</v>
      </c>
      <c r="F311" s="318">
        <v>0.01</v>
      </c>
    </row>
    <row r="312" spans="2:6">
      <c r="B312" s="317">
        <v>40268</v>
      </c>
      <c r="C312" s="318">
        <v>1.7600000000000001E-2</v>
      </c>
      <c r="D312" s="318">
        <v>8.3108766090069441E-4</v>
      </c>
      <c r="E312" s="318">
        <v>7.0000000000000007E-2</v>
      </c>
      <c r="F312" s="318">
        <v>0.01</v>
      </c>
    </row>
    <row r="313" spans="2:6">
      <c r="B313" s="317">
        <v>40269</v>
      </c>
      <c r="C313" s="318">
        <v>1.7600000000000001E-2</v>
      </c>
      <c r="D313" s="318">
        <v>7.6095995200390915E-4</v>
      </c>
      <c r="E313" s="318">
        <v>7.0000000000000007E-2</v>
      </c>
      <c r="F313" s="318">
        <v>0.01</v>
      </c>
    </row>
    <row r="314" spans="2:6">
      <c r="B314" s="317">
        <v>40270</v>
      </c>
      <c r="C314" s="318">
        <v>1.7600000000000001E-2</v>
      </c>
      <c r="D314" s="318">
        <v>1.3478879597471694E-3</v>
      </c>
      <c r="E314" s="318">
        <v>4.4999999999999998E-2</v>
      </c>
      <c r="F314" s="318">
        <v>0.01</v>
      </c>
    </row>
    <row r="315" spans="2:6">
      <c r="B315" s="317">
        <v>40273</v>
      </c>
      <c r="C315" s="318">
        <v>1.7600000000000001E-2</v>
      </c>
      <c r="D315" s="318">
        <v>1.5883054725706169E-3</v>
      </c>
      <c r="E315" s="318">
        <v>4.4999999999999998E-2</v>
      </c>
      <c r="F315" s="318">
        <v>8.3000000000000001E-3</v>
      </c>
    </row>
    <row r="316" spans="2:6">
      <c r="B316" s="317">
        <v>40274</v>
      </c>
      <c r="C316" s="318">
        <v>1.7600000000000001E-2</v>
      </c>
      <c r="D316" s="318">
        <v>2.9428542082872546E-3</v>
      </c>
      <c r="E316" s="318">
        <v>4.4999999999999998E-2</v>
      </c>
      <c r="F316" s="318">
        <v>8.3000000000000001E-3</v>
      </c>
    </row>
    <row r="317" spans="2:6">
      <c r="B317" s="317">
        <v>40275</v>
      </c>
      <c r="C317" s="318">
        <v>1.7600000000000001E-2</v>
      </c>
      <c r="D317" s="318">
        <v>2.7159473763481885E-3</v>
      </c>
      <c r="E317" s="318">
        <v>4.4999999999999998E-2</v>
      </c>
      <c r="F317" s="318">
        <v>8.3000000000000001E-3</v>
      </c>
    </row>
    <row r="318" spans="2:6">
      <c r="B318" s="317">
        <v>40276</v>
      </c>
      <c r="C318" s="318">
        <v>1.7600000000000001E-2</v>
      </c>
      <c r="D318" s="318">
        <v>1.9049876214101322E-3</v>
      </c>
      <c r="E318" s="318">
        <v>4.4999999999999998E-2</v>
      </c>
      <c r="F318" s="318">
        <v>8.3000000000000001E-3</v>
      </c>
    </row>
    <row r="319" spans="2:6">
      <c r="B319" s="317">
        <v>40277</v>
      </c>
      <c r="C319" s="318">
        <v>1.7600000000000001E-2</v>
      </c>
      <c r="D319" s="318">
        <v>1.7995446216223935E-3</v>
      </c>
      <c r="E319" s="318">
        <v>4.4999999999999998E-2</v>
      </c>
      <c r="F319" s="318">
        <v>8.3000000000000001E-3</v>
      </c>
    </row>
    <row r="320" spans="2:6">
      <c r="B320" s="317">
        <v>40280</v>
      </c>
      <c r="C320" s="318">
        <v>1.7600000000000001E-2</v>
      </c>
      <c r="D320" s="318">
        <v>1.9602139559307427E-3</v>
      </c>
      <c r="E320" s="318">
        <v>0.02</v>
      </c>
      <c r="F320" s="318">
        <v>6.5000000000000006E-3</v>
      </c>
    </row>
    <row r="321" spans="2:6">
      <c r="B321" s="317">
        <v>40281</v>
      </c>
      <c r="C321" s="318">
        <v>1.7600000000000001E-2</v>
      </c>
      <c r="D321" s="318">
        <v>1.9615269983982962E-3</v>
      </c>
      <c r="E321" s="318">
        <v>4.4999999999999998E-2</v>
      </c>
      <c r="F321" s="318">
        <v>8.3000000000000001E-3</v>
      </c>
    </row>
    <row r="322" spans="2:6">
      <c r="B322" s="317">
        <v>40282</v>
      </c>
      <c r="C322" s="318">
        <v>1.7600000000000001E-2</v>
      </c>
      <c r="D322" s="318">
        <v>2.6539270101298357E-3</v>
      </c>
      <c r="E322" s="318">
        <v>4.4999999999999998E-2</v>
      </c>
      <c r="F322" s="318">
        <v>8.3000000000000001E-3</v>
      </c>
    </row>
    <row r="323" spans="2:6">
      <c r="B323" s="317">
        <v>40283</v>
      </c>
      <c r="C323" s="318">
        <v>1.7600000000000001E-2</v>
      </c>
      <c r="D323" s="318">
        <v>1.4845597521193677E-3</v>
      </c>
      <c r="E323" s="318">
        <v>4.4999999999999998E-2</v>
      </c>
      <c r="F323" s="318">
        <v>8.3000000000000001E-3</v>
      </c>
    </row>
    <row r="324" spans="2:6">
      <c r="B324" s="317">
        <v>40284</v>
      </c>
      <c r="C324" s="318">
        <v>1.7600000000000001E-2</v>
      </c>
      <c r="D324" s="318">
        <v>1.3355078756883852E-3</v>
      </c>
      <c r="E324" s="318">
        <v>4.4999999999999998E-2</v>
      </c>
      <c r="F324" s="318">
        <v>8.3000000000000001E-3</v>
      </c>
    </row>
    <row r="325" spans="2:6">
      <c r="B325" s="317">
        <v>40287</v>
      </c>
      <c r="C325" s="318">
        <v>1.7600000000000001E-2</v>
      </c>
      <c r="D325" s="318">
        <v>1.1913141353185187E-3</v>
      </c>
      <c r="E325" s="318">
        <v>4.4999999999999998E-2</v>
      </c>
      <c r="F325" s="318">
        <v>8.3000000000000001E-3</v>
      </c>
    </row>
    <row r="326" spans="2:6">
      <c r="B326" s="317">
        <v>40288</v>
      </c>
      <c r="C326" s="318">
        <v>1.7600000000000001E-2</v>
      </c>
      <c r="D326" s="318">
        <v>1.237023674329429E-3</v>
      </c>
      <c r="E326" s="318">
        <v>0.02</v>
      </c>
      <c r="F326" s="318">
        <v>6.5000000000000006E-3</v>
      </c>
    </row>
    <row r="327" spans="2:6">
      <c r="B327" s="317">
        <v>40289</v>
      </c>
      <c r="C327" s="318">
        <v>1.7600000000000001E-2</v>
      </c>
      <c r="D327" s="318">
        <v>1.3941360232298625E-3</v>
      </c>
      <c r="E327" s="318">
        <v>4.4999999999999998E-2</v>
      </c>
      <c r="F327" s="318">
        <v>8.3000000000000001E-3</v>
      </c>
    </row>
    <row r="328" spans="2:6">
      <c r="B328" s="317">
        <v>40290</v>
      </c>
      <c r="C328" s="318">
        <v>1.7600000000000001E-2</v>
      </c>
      <c r="D328" s="318">
        <v>1.2290235886241001E-3</v>
      </c>
      <c r="E328" s="318">
        <v>4.4999999999999998E-2</v>
      </c>
      <c r="F328" s="318">
        <v>8.3000000000000001E-3</v>
      </c>
    </row>
    <row r="329" spans="2:6">
      <c r="B329" s="317">
        <v>40291</v>
      </c>
      <c r="C329" s="318">
        <v>1.7600000000000001E-2</v>
      </c>
      <c r="D329" s="318">
        <v>1.4315336198635878E-3</v>
      </c>
      <c r="E329" s="318">
        <v>4.4999999999999998E-2</v>
      </c>
      <c r="F329" s="318">
        <v>8.3000000000000001E-3</v>
      </c>
    </row>
    <row r="330" spans="2:6">
      <c r="B330" s="317">
        <v>40294</v>
      </c>
      <c r="C330" s="318">
        <v>1.7600000000000001E-2</v>
      </c>
      <c r="D330" s="318">
        <v>1.5351639257935945E-3</v>
      </c>
      <c r="E330" s="318">
        <v>4.4999999999999998E-2</v>
      </c>
      <c r="F330" s="318">
        <v>8.3000000000000001E-3</v>
      </c>
    </row>
    <row r="331" spans="2:6">
      <c r="B331" s="317">
        <v>40295</v>
      </c>
      <c r="C331" s="318">
        <v>1.7600000000000001E-2</v>
      </c>
      <c r="D331" s="318">
        <v>1.2552120001444065E-3</v>
      </c>
      <c r="E331" s="318">
        <v>4.4999999999999998E-2</v>
      </c>
      <c r="F331" s="318">
        <v>8.3000000000000001E-3</v>
      </c>
    </row>
    <row r="332" spans="2:6">
      <c r="B332" s="317">
        <v>40296</v>
      </c>
      <c r="C332" s="318">
        <v>1.7600000000000001E-2</v>
      </c>
      <c r="D332" s="318">
        <v>2.2694693227590735E-3</v>
      </c>
      <c r="E332" s="318">
        <v>4.4999999999999998E-2</v>
      </c>
      <c r="F332" s="318">
        <v>8.3000000000000001E-3</v>
      </c>
    </row>
    <row r="333" spans="2:6">
      <c r="B333" s="317">
        <v>40297</v>
      </c>
      <c r="C333" s="318">
        <v>1.7600000000000001E-2</v>
      </c>
      <c r="D333" s="318">
        <v>1.6488049215353494E-3</v>
      </c>
      <c r="E333" s="318">
        <v>4.4999999999999998E-2</v>
      </c>
      <c r="F333" s="318">
        <v>8.3000000000000001E-3</v>
      </c>
    </row>
    <row r="334" spans="2:6">
      <c r="B334" s="317">
        <v>40298</v>
      </c>
      <c r="C334" s="318">
        <v>1.7600000000000001E-2</v>
      </c>
      <c r="D334" s="318">
        <v>1.4566975144207708E-3</v>
      </c>
      <c r="E334" s="318">
        <v>4.4999999999999998E-2</v>
      </c>
      <c r="F334" s="318">
        <v>8.3000000000000001E-3</v>
      </c>
    </row>
    <row r="335" spans="2:6">
      <c r="B335" s="317">
        <v>40302</v>
      </c>
      <c r="C335" s="318">
        <v>1.8000000000000002E-2</v>
      </c>
      <c r="D335" s="318">
        <v>1.5527899494255932E-3</v>
      </c>
      <c r="E335" s="318">
        <v>4.4999999999999998E-2</v>
      </c>
      <c r="F335" s="318">
        <v>8.3000000000000001E-3</v>
      </c>
    </row>
    <row r="336" spans="2:6">
      <c r="B336" s="317">
        <v>40303</v>
      </c>
      <c r="C336" s="318">
        <v>1.7600000000000001E-2</v>
      </c>
      <c r="D336" s="318">
        <v>1.7381316661306892E-3</v>
      </c>
      <c r="E336" s="318">
        <v>4.4999999999999998E-2</v>
      </c>
      <c r="F336" s="318">
        <v>8.3000000000000001E-3</v>
      </c>
    </row>
    <row r="337" spans="2:6">
      <c r="B337" s="317">
        <v>40304</v>
      </c>
      <c r="C337" s="318">
        <v>1.7600000000000001E-2</v>
      </c>
      <c r="D337" s="318">
        <v>2.7481975569448908E-3</v>
      </c>
      <c r="E337" s="318">
        <v>0.02</v>
      </c>
      <c r="F337" s="318">
        <v>6.5000000000000006E-3</v>
      </c>
    </row>
    <row r="338" spans="2:6">
      <c r="B338" s="317">
        <v>40305</v>
      </c>
      <c r="C338" s="318">
        <v>1.8100000000000002E-2</v>
      </c>
      <c r="D338" s="318">
        <v>3.7009064946747451E-3</v>
      </c>
      <c r="E338" s="318">
        <v>4.4999999999999998E-2</v>
      </c>
      <c r="F338" s="318">
        <v>8.3000000000000001E-3</v>
      </c>
    </row>
    <row r="339" spans="2:6">
      <c r="B339" s="317">
        <v>40309</v>
      </c>
      <c r="C339" s="318">
        <v>0.02</v>
      </c>
      <c r="D339" s="318">
        <v>2.1470907600896131E-3</v>
      </c>
      <c r="E339" s="318">
        <v>4.4999999999999998E-2</v>
      </c>
      <c r="F339" s="318">
        <v>0.01</v>
      </c>
    </row>
    <row r="340" spans="2:6">
      <c r="B340" s="317">
        <v>40310</v>
      </c>
      <c r="C340" s="318">
        <v>0.02</v>
      </c>
      <c r="D340" s="318">
        <v>1.8623393693589147E-3</v>
      </c>
      <c r="E340" s="318">
        <v>0.02</v>
      </c>
      <c r="F340" s="318">
        <v>0.01</v>
      </c>
    </row>
    <row r="341" spans="2:6">
      <c r="B341" s="317">
        <v>40311</v>
      </c>
      <c r="C341" s="318">
        <v>0.02</v>
      </c>
      <c r="D341" s="318">
        <v>2.0377690381610221E-3</v>
      </c>
      <c r="E341" s="318">
        <v>0.02</v>
      </c>
      <c r="F341" s="318">
        <v>0.01</v>
      </c>
    </row>
    <row r="342" spans="2:6">
      <c r="B342" s="317">
        <v>40312</v>
      </c>
      <c r="C342" s="318">
        <v>0.02</v>
      </c>
      <c r="D342" s="318">
        <v>2.7959866841028545E-3</v>
      </c>
      <c r="E342" s="318">
        <v>0.02</v>
      </c>
      <c r="F342" s="318">
        <v>0.01</v>
      </c>
    </row>
    <row r="343" spans="2:6">
      <c r="B343" s="317">
        <v>40315</v>
      </c>
      <c r="C343" s="318">
        <v>0.02</v>
      </c>
      <c r="D343" s="318">
        <v>2.1132810432920026E-3</v>
      </c>
      <c r="E343" s="318">
        <v>0.02</v>
      </c>
      <c r="F343" s="318">
        <v>0.01</v>
      </c>
    </row>
    <row r="344" spans="2:6">
      <c r="B344" s="317">
        <v>40316</v>
      </c>
      <c r="C344" s="318">
        <v>0.02</v>
      </c>
      <c r="D344" s="318">
        <v>2.4115102972376182E-3</v>
      </c>
      <c r="E344" s="318">
        <v>0.02</v>
      </c>
      <c r="F344" s="318">
        <v>0.01</v>
      </c>
    </row>
    <row r="345" spans="2:6">
      <c r="B345" s="317">
        <v>40317</v>
      </c>
      <c r="C345" s="318">
        <v>0.02</v>
      </c>
      <c r="D345" s="318">
        <v>2.1981519806268113E-3</v>
      </c>
      <c r="E345" s="318">
        <v>4.4999999999999998E-2</v>
      </c>
      <c r="F345" s="318">
        <v>0.01</v>
      </c>
    </row>
    <row r="346" spans="2:6">
      <c r="B346" s="317">
        <v>40318</v>
      </c>
      <c r="C346" s="318">
        <v>0.02</v>
      </c>
      <c r="D346" s="318">
        <v>3.3589511621192293E-3</v>
      </c>
      <c r="E346" s="318">
        <v>4.4999999999999998E-2</v>
      </c>
      <c r="F346" s="318">
        <v>0.01</v>
      </c>
    </row>
    <row r="347" spans="2:6">
      <c r="B347" s="317">
        <v>40319</v>
      </c>
      <c r="C347" s="318">
        <v>0.02</v>
      </c>
      <c r="D347" s="318">
        <v>5.5316340448319998E-3</v>
      </c>
      <c r="E347" s="318">
        <v>4.4999999999999998E-2</v>
      </c>
      <c r="F347" s="318">
        <v>0.01</v>
      </c>
    </row>
    <row r="348" spans="2:6">
      <c r="B348" s="317">
        <v>40322</v>
      </c>
      <c r="C348" s="318">
        <v>0.02</v>
      </c>
      <c r="D348" s="318">
        <v>8.6033483534983003E-3</v>
      </c>
      <c r="E348" s="318">
        <v>0.02</v>
      </c>
      <c r="F348" s="318">
        <v>0.01</v>
      </c>
    </row>
    <row r="349" spans="2:6">
      <c r="B349" s="317">
        <v>40323</v>
      </c>
      <c r="C349" s="318">
        <v>0.02</v>
      </c>
      <c r="D349" s="318">
        <v>9.3144412417391874E-3</v>
      </c>
      <c r="E349" s="318">
        <v>4.7500000000000001E-2</v>
      </c>
      <c r="F349" s="318">
        <v>1.2500000000000001E-2</v>
      </c>
    </row>
    <row r="350" spans="2:6">
      <c r="B350" s="317">
        <v>40324</v>
      </c>
      <c r="C350" s="318">
        <v>0.02</v>
      </c>
      <c r="D350" s="318">
        <v>3.0361985291561663E-3</v>
      </c>
      <c r="E350" s="318">
        <v>0.02</v>
      </c>
      <c r="F350" s="318">
        <v>0.01</v>
      </c>
    </row>
    <row r="351" spans="2:6">
      <c r="B351" s="317">
        <v>40325</v>
      </c>
      <c r="C351" s="318">
        <v>0.02</v>
      </c>
      <c r="D351" s="318">
        <v>3.5364342548094892E-3</v>
      </c>
      <c r="E351" s="318">
        <v>4.4999999999999998E-2</v>
      </c>
      <c r="F351" s="318">
        <v>0.01</v>
      </c>
    </row>
    <row r="352" spans="2:6">
      <c r="B352" s="317">
        <v>40326</v>
      </c>
      <c r="C352" s="318">
        <v>0.02</v>
      </c>
      <c r="D352" s="318">
        <v>3.517377402353757E-3</v>
      </c>
      <c r="E352" s="318">
        <v>0.02</v>
      </c>
      <c r="F352" s="318">
        <v>0.01</v>
      </c>
    </row>
    <row r="353" spans="2:6">
      <c r="B353" s="317">
        <v>40329</v>
      </c>
      <c r="C353" s="318">
        <v>0.02</v>
      </c>
      <c r="D353" s="318">
        <v>3.099040213818678E-3</v>
      </c>
      <c r="E353" s="318">
        <v>4.4999999999999998E-2</v>
      </c>
      <c r="F353" s="318">
        <v>0.01</v>
      </c>
    </row>
    <row r="354" spans="2:6">
      <c r="B354" s="317">
        <v>40330</v>
      </c>
      <c r="C354" s="318">
        <v>0.02</v>
      </c>
      <c r="D354" s="318">
        <v>1.6807488450691164E-3</v>
      </c>
      <c r="E354" s="318">
        <v>7.0000000000000007E-2</v>
      </c>
      <c r="F354" s="318">
        <v>0.01</v>
      </c>
    </row>
    <row r="355" spans="2:6">
      <c r="B355" s="317">
        <v>40331</v>
      </c>
      <c r="C355" s="318">
        <v>0.02</v>
      </c>
      <c r="D355" s="318">
        <v>2.1143347168431441E-3</v>
      </c>
      <c r="E355" s="318">
        <v>7.0000000000000007E-2</v>
      </c>
      <c r="F355" s="318">
        <v>0.01</v>
      </c>
    </row>
    <row r="356" spans="2:6">
      <c r="B356" s="317">
        <v>40332</v>
      </c>
      <c r="C356" s="318">
        <v>0.02</v>
      </c>
      <c r="D356" s="318">
        <v>3.3746601467875147E-3</v>
      </c>
      <c r="E356" s="318">
        <v>7.0000000000000007E-2</v>
      </c>
      <c r="F356" s="318">
        <v>0.01</v>
      </c>
    </row>
    <row r="357" spans="2:6">
      <c r="B357" s="317">
        <v>40333</v>
      </c>
      <c r="C357" s="318">
        <v>0.02</v>
      </c>
      <c r="D357" s="318">
        <v>1.6615569647424576E-3</v>
      </c>
      <c r="E357" s="318">
        <v>7.0000000000000007E-2</v>
      </c>
      <c r="F357" s="318">
        <v>0.01</v>
      </c>
    </row>
    <row r="358" spans="2:6">
      <c r="B358" s="317">
        <v>40336</v>
      </c>
      <c r="C358" s="318">
        <v>0.02</v>
      </c>
      <c r="D358" s="318">
        <v>1.6477445148260295E-3</v>
      </c>
      <c r="E358" s="318">
        <v>0.02</v>
      </c>
      <c r="F358" s="318">
        <v>0.01</v>
      </c>
    </row>
    <row r="359" spans="2:6">
      <c r="B359" s="317">
        <v>40337</v>
      </c>
      <c r="C359" s="318">
        <v>0.02</v>
      </c>
      <c r="D359" s="318">
        <v>1.6928967362099961E-3</v>
      </c>
      <c r="E359" s="318">
        <v>0.02</v>
      </c>
      <c r="F359" s="318">
        <v>0.01</v>
      </c>
    </row>
    <row r="360" spans="2:6">
      <c r="B360" s="317">
        <v>40338</v>
      </c>
      <c r="C360" s="318">
        <v>0.02</v>
      </c>
      <c r="D360" s="318">
        <v>1.9784791204952097E-3</v>
      </c>
      <c r="E360" s="318">
        <v>0.02</v>
      </c>
      <c r="F360" s="318">
        <v>0.01</v>
      </c>
    </row>
    <row r="361" spans="2:6">
      <c r="B361" s="317">
        <v>40339</v>
      </c>
      <c r="C361" s="318">
        <v>0.02</v>
      </c>
      <c r="D361" s="318">
        <v>1.9700093406914668E-3</v>
      </c>
      <c r="E361" s="318">
        <v>0.02</v>
      </c>
      <c r="F361" s="318">
        <v>0.01</v>
      </c>
    </row>
    <row r="362" spans="2:6">
      <c r="B362" s="317">
        <v>40340</v>
      </c>
      <c r="C362" s="318">
        <v>0.02</v>
      </c>
      <c r="D362" s="318">
        <v>1.3952114088979204E-3</v>
      </c>
      <c r="E362" s="318">
        <v>7.0000000000000007E-2</v>
      </c>
      <c r="F362" s="318">
        <v>0.01</v>
      </c>
    </row>
    <row r="363" spans="2:6">
      <c r="B363" s="317">
        <v>40343</v>
      </c>
      <c r="C363" s="318">
        <v>0.02</v>
      </c>
      <c r="D363" s="318">
        <v>2.0738647104732973E-3</v>
      </c>
      <c r="E363" s="318">
        <v>0.02</v>
      </c>
      <c r="F363" s="318">
        <v>0.01</v>
      </c>
    </row>
    <row r="364" spans="2:6">
      <c r="B364" s="317">
        <v>40344</v>
      </c>
      <c r="C364" s="318">
        <v>0.02</v>
      </c>
      <c r="D364" s="318">
        <v>2.4307714341915455E-3</v>
      </c>
      <c r="E364" s="318">
        <v>4.4999999999999998E-2</v>
      </c>
      <c r="F364" s="318">
        <v>0.01</v>
      </c>
    </row>
    <row r="365" spans="2:6">
      <c r="B365" s="317">
        <v>40345</v>
      </c>
      <c r="C365" s="318">
        <v>0.02</v>
      </c>
      <c r="D365" s="318">
        <v>2.5092986777511405E-3</v>
      </c>
      <c r="E365" s="318">
        <v>4.4999999999999998E-2</v>
      </c>
      <c r="F365" s="318">
        <v>0.01</v>
      </c>
    </row>
    <row r="366" spans="2:6">
      <c r="B366" s="317">
        <v>40346</v>
      </c>
      <c r="C366" s="318">
        <v>0.02</v>
      </c>
      <c r="D366" s="318">
        <v>2.4674904549226917E-3</v>
      </c>
      <c r="E366" s="318">
        <v>0.02</v>
      </c>
      <c r="F366" s="318">
        <v>0.01</v>
      </c>
    </row>
    <row r="367" spans="2:6">
      <c r="B367" s="317">
        <v>40347</v>
      </c>
      <c r="C367" s="318">
        <v>0.02</v>
      </c>
      <c r="D367" s="318">
        <v>3.5856705142266881E-3</v>
      </c>
      <c r="E367" s="318">
        <v>4.4999999999999998E-2</v>
      </c>
      <c r="F367" s="318">
        <v>0.01</v>
      </c>
    </row>
    <row r="368" spans="2:6">
      <c r="B368" s="317">
        <v>40350</v>
      </c>
      <c r="C368" s="318">
        <v>0.02</v>
      </c>
      <c r="D368" s="318">
        <v>2.0176690568237949E-3</v>
      </c>
      <c r="E368" s="318">
        <v>4.4999999999999998E-2</v>
      </c>
      <c r="F368" s="318">
        <v>0.01</v>
      </c>
    </row>
    <row r="369" spans="2:6">
      <c r="B369" s="317">
        <v>40351</v>
      </c>
      <c r="C369" s="318">
        <v>0.02</v>
      </c>
      <c r="D369" s="318">
        <v>2.243716653803476E-3</v>
      </c>
      <c r="E369" s="318">
        <v>4.4999999999999998E-2</v>
      </c>
      <c r="F369" s="318">
        <v>0.01</v>
      </c>
    </row>
    <row r="370" spans="2:6">
      <c r="B370" s="317">
        <v>40352</v>
      </c>
      <c r="C370" s="318">
        <v>0.02</v>
      </c>
      <c r="D370" s="318">
        <v>2.0998416896471604E-3</v>
      </c>
      <c r="E370" s="318">
        <v>4.4999999999999998E-2</v>
      </c>
      <c r="F370" s="318">
        <v>0.01</v>
      </c>
    </row>
    <row r="371" spans="2:6">
      <c r="B371" s="317">
        <v>40353</v>
      </c>
      <c r="C371" s="318">
        <v>0.02</v>
      </c>
      <c r="D371" s="318">
        <v>3.4768515211731628E-3</v>
      </c>
      <c r="E371" s="318">
        <v>7.0000000000000007E-2</v>
      </c>
      <c r="F371" s="318">
        <v>0.01</v>
      </c>
    </row>
    <row r="372" spans="2:6">
      <c r="B372" s="317">
        <v>40354</v>
      </c>
      <c r="C372" s="318">
        <v>0.02</v>
      </c>
      <c r="D372" s="318">
        <v>3.1205343243904879E-3</v>
      </c>
      <c r="E372" s="318">
        <v>4.4999999999999998E-2</v>
      </c>
      <c r="F372" s="318">
        <v>0.01</v>
      </c>
    </row>
    <row r="373" spans="2:6">
      <c r="B373" s="317">
        <v>40357</v>
      </c>
      <c r="C373" s="318">
        <v>0.02</v>
      </c>
      <c r="D373" s="318">
        <v>2.4982590839152641E-3</v>
      </c>
      <c r="E373" s="318">
        <v>4.4999999999999998E-2</v>
      </c>
      <c r="F373" s="318">
        <v>0.01</v>
      </c>
    </row>
    <row r="374" spans="2:6">
      <c r="B374" s="317">
        <v>40358</v>
      </c>
      <c r="C374" s="318">
        <v>0.02</v>
      </c>
      <c r="D374" s="318">
        <v>1.8965080593475543E-3</v>
      </c>
      <c r="E374" s="318">
        <v>4.4999999999999998E-2</v>
      </c>
      <c r="F374" s="318">
        <v>0.01</v>
      </c>
    </row>
    <row r="375" spans="2:6">
      <c r="B375" s="317">
        <v>40359</v>
      </c>
      <c r="C375" s="318">
        <v>0.02</v>
      </c>
      <c r="D375" s="318">
        <v>4.33463064475508E-3</v>
      </c>
      <c r="E375" s="318">
        <v>4.4999999999999998E-2</v>
      </c>
      <c r="F375" s="318">
        <v>0.01</v>
      </c>
    </row>
    <row r="376" spans="2:6">
      <c r="B376" s="317">
        <v>40360</v>
      </c>
      <c r="C376" s="318">
        <v>0.02</v>
      </c>
      <c r="D376" s="318">
        <v>3.0150049737882319E-3</v>
      </c>
      <c r="E376" s="318">
        <v>4.4999999999999998E-2</v>
      </c>
      <c r="F376" s="318">
        <v>0.01</v>
      </c>
    </row>
    <row r="377" spans="2:6">
      <c r="B377" s="317">
        <v>40361</v>
      </c>
      <c r="C377" s="318">
        <v>0.02</v>
      </c>
      <c r="D377" s="318">
        <v>2.0023718020439332E-3</v>
      </c>
      <c r="E377" s="318">
        <v>4.4999999999999998E-2</v>
      </c>
      <c r="F377" s="318">
        <v>0.01</v>
      </c>
    </row>
    <row r="378" spans="2:6">
      <c r="B378" s="317">
        <v>40362</v>
      </c>
      <c r="C378" s="318">
        <v>0.02</v>
      </c>
      <c r="D378" s="318">
        <v>2.1082748160489973E-3</v>
      </c>
      <c r="E378" s="318">
        <v>4.4999999999999998E-2</v>
      </c>
      <c r="F378" s="318">
        <v>0.01</v>
      </c>
    </row>
    <row r="379" spans="2:6">
      <c r="B379" s="317">
        <v>40366</v>
      </c>
      <c r="C379" s="318">
        <v>0.02</v>
      </c>
      <c r="D379" s="318">
        <v>1.9187432555834588E-3</v>
      </c>
      <c r="E379" s="318">
        <v>0.02</v>
      </c>
      <c r="F379" s="318">
        <v>0.01</v>
      </c>
    </row>
    <row r="380" spans="2:6">
      <c r="B380" s="317">
        <v>40367</v>
      </c>
      <c r="C380" s="318">
        <v>0.02</v>
      </c>
      <c r="D380" s="318">
        <v>2.0639425725027102E-3</v>
      </c>
      <c r="E380" s="318">
        <v>4.4999999999999998E-2</v>
      </c>
      <c r="F380" s="318">
        <v>0.01</v>
      </c>
    </row>
    <row r="381" spans="2:6">
      <c r="B381" s="317">
        <v>40368</v>
      </c>
      <c r="C381" s="318">
        <v>0.02</v>
      </c>
      <c r="D381" s="318">
        <v>2.612066168122474E-3</v>
      </c>
      <c r="E381" s="318">
        <v>0.02</v>
      </c>
      <c r="F381" s="318">
        <v>0.01</v>
      </c>
    </row>
    <row r="382" spans="2:6">
      <c r="B382" s="317">
        <v>40371</v>
      </c>
      <c r="C382" s="318">
        <v>0.02</v>
      </c>
      <c r="D382" s="318">
        <v>2.0705366552381437E-3</v>
      </c>
      <c r="E382" s="318">
        <v>4.4999999999999998E-2</v>
      </c>
      <c r="F382" s="318">
        <v>0.01</v>
      </c>
    </row>
    <row r="383" spans="2:6">
      <c r="B383" s="317">
        <v>40372</v>
      </c>
      <c r="C383" s="318">
        <v>0.02</v>
      </c>
      <c r="D383" s="318">
        <v>2.1257655646664399E-3</v>
      </c>
      <c r="E383" s="318">
        <v>4.4999999999999998E-2</v>
      </c>
      <c r="F383" s="318">
        <v>0.01</v>
      </c>
    </row>
    <row r="384" spans="2:6">
      <c r="B384" s="317">
        <v>40373</v>
      </c>
      <c r="C384" s="318">
        <v>0.02</v>
      </c>
      <c r="D384" s="318">
        <v>1.9682779033446149E-3</v>
      </c>
      <c r="E384" s="318">
        <v>4.4999999999999998E-2</v>
      </c>
      <c r="F384" s="318">
        <v>0.01</v>
      </c>
    </row>
    <row r="385" spans="2:6">
      <c r="B385" s="317">
        <v>40374</v>
      </c>
      <c r="C385" s="318">
        <v>0.02</v>
      </c>
      <c r="D385" s="318">
        <v>1.7750149656721012E-3</v>
      </c>
      <c r="E385" s="318">
        <v>7.0000000000000007E-2</v>
      </c>
      <c r="F385" s="318">
        <v>0.01</v>
      </c>
    </row>
    <row r="386" spans="2:6">
      <c r="B386" s="317">
        <v>40375</v>
      </c>
      <c r="C386" s="318">
        <v>0.02</v>
      </c>
      <c r="D386" s="318">
        <v>1.1046004437839773E-3</v>
      </c>
      <c r="E386" s="318">
        <v>4.4999999999999998E-2</v>
      </c>
      <c r="F386" s="318">
        <v>0.01</v>
      </c>
    </row>
    <row r="387" spans="2:6">
      <c r="B387" s="317">
        <v>40378</v>
      </c>
      <c r="C387" s="318">
        <v>0.02</v>
      </c>
      <c r="D387" s="318">
        <v>1.9428541371355628E-3</v>
      </c>
      <c r="E387" s="318">
        <v>4.4999999999999998E-2</v>
      </c>
      <c r="F387" s="318">
        <v>0.01</v>
      </c>
    </row>
    <row r="388" spans="2:6">
      <c r="B388" s="317">
        <v>40379</v>
      </c>
      <c r="C388" s="318">
        <v>0.02</v>
      </c>
      <c r="D388" s="318">
        <v>2.3572825371061343E-3</v>
      </c>
      <c r="E388" s="318">
        <v>0.02</v>
      </c>
      <c r="F388" s="318">
        <v>0.01</v>
      </c>
    </row>
    <row r="389" spans="2:6">
      <c r="B389" s="317">
        <v>40380</v>
      </c>
      <c r="C389" s="318">
        <v>0.02</v>
      </c>
      <c r="D389" s="318">
        <v>2.6371956986689865E-3</v>
      </c>
      <c r="E389" s="318">
        <v>4.4999999999999998E-2</v>
      </c>
      <c r="F389" s="318">
        <v>0.01</v>
      </c>
    </row>
    <row r="390" spans="2:6">
      <c r="B390" s="317">
        <v>40381</v>
      </c>
      <c r="C390" s="318">
        <v>0.02</v>
      </c>
      <c r="D390" s="318">
        <v>2.5562560843864403E-3</v>
      </c>
      <c r="E390" s="318">
        <v>4.4999999999999998E-2</v>
      </c>
      <c r="F390" s="318">
        <v>0.01</v>
      </c>
    </row>
    <row r="391" spans="2:6">
      <c r="B391" s="317">
        <v>40382</v>
      </c>
      <c r="C391" s="318">
        <v>0.02</v>
      </c>
      <c r="D391" s="318">
        <v>7.5851285511531735E-3</v>
      </c>
      <c r="E391" s="318">
        <v>0.02</v>
      </c>
      <c r="F391" s="318">
        <v>0.01</v>
      </c>
    </row>
    <row r="392" spans="2:6">
      <c r="B392" s="317">
        <v>40385</v>
      </c>
      <c r="C392" s="318">
        <v>0.02</v>
      </c>
      <c r="D392" s="318">
        <v>2.740380001070606E-3</v>
      </c>
      <c r="E392" s="318">
        <v>0.02</v>
      </c>
      <c r="F392" s="318">
        <v>0.01</v>
      </c>
    </row>
    <row r="393" spans="2:6">
      <c r="B393" s="317">
        <v>40386</v>
      </c>
      <c r="C393" s="318">
        <v>0.02</v>
      </c>
      <c r="D393" s="318">
        <v>2.1182950763052122E-3</v>
      </c>
      <c r="E393" s="318">
        <v>4.4999999999999998E-2</v>
      </c>
      <c r="F393" s="318">
        <v>0.01</v>
      </c>
    </row>
    <row r="394" spans="2:6">
      <c r="B394" s="317">
        <v>40387</v>
      </c>
      <c r="C394" s="318">
        <v>0.02</v>
      </c>
      <c r="D394" s="318">
        <v>3.501559869529687E-3</v>
      </c>
      <c r="E394" s="318">
        <v>4.4999999999999998E-2</v>
      </c>
      <c r="F394" s="318">
        <v>0.01</v>
      </c>
    </row>
    <row r="395" spans="2:6">
      <c r="B395" s="317">
        <v>40388</v>
      </c>
      <c r="C395" s="318">
        <v>0.02</v>
      </c>
      <c r="D395" s="318">
        <v>2.1883908086192875E-3</v>
      </c>
      <c r="E395" s="318">
        <v>4.4999999999999998E-2</v>
      </c>
      <c r="F395" s="318">
        <v>0.01</v>
      </c>
    </row>
    <row r="396" spans="2:6">
      <c r="B396" s="317">
        <v>40389</v>
      </c>
      <c r="C396" s="318">
        <v>0.02</v>
      </c>
      <c r="D396" s="318">
        <v>2.3303427778193961E-3</v>
      </c>
      <c r="E396" s="318">
        <v>0.02</v>
      </c>
      <c r="F396" s="318">
        <v>0.01</v>
      </c>
    </row>
    <row r="397" spans="2:6">
      <c r="B397" s="317">
        <v>40392</v>
      </c>
      <c r="C397" s="318">
        <v>0.02</v>
      </c>
      <c r="D397" s="318">
        <v>2.2188458619592931E-3</v>
      </c>
      <c r="E397" s="318">
        <v>4.4999999999999998E-2</v>
      </c>
      <c r="F397" s="318">
        <v>0.01</v>
      </c>
    </row>
    <row r="398" spans="2:6">
      <c r="B398" s="317">
        <v>40393</v>
      </c>
      <c r="C398" s="318">
        <v>0.02</v>
      </c>
      <c r="D398" s="318">
        <v>2.2163658164658226E-3</v>
      </c>
      <c r="E398" s="318">
        <v>0.02</v>
      </c>
      <c r="F398" s="318">
        <v>0.01</v>
      </c>
    </row>
    <row r="399" spans="2:6">
      <c r="B399" s="317">
        <v>40394</v>
      </c>
      <c r="C399" s="318">
        <v>0.02</v>
      </c>
      <c r="D399" s="318">
        <v>2.2961933023017541E-3</v>
      </c>
      <c r="E399" s="318">
        <v>4.4999999999999998E-2</v>
      </c>
      <c r="F399" s="318">
        <v>0.01</v>
      </c>
    </row>
    <row r="400" spans="2:6">
      <c r="B400" s="317">
        <v>40395</v>
      </c>
      <c r="C400" s="318">
        <v>0.02</v>
      </c>
      <c r="D400" s="318">
        <v>2.2245059391782962E-3</v>
      </c>
      <c r="E400" s="318">
        <v>0.02</v>
      </c>
      <c r="F400" s="318">
        <v>0.01</v>
      </c>
    </row>
    <row r="401" spans="2:6">
      <c r="B401" s="317">
        <v>40396</v>
      </c>
      <c r="C401" s="318">
        <v>0.02</v>
      </c>
      <c r="D401" s="318">
        <v>1.9911817819322926E-3</v>
      </c>
      <c r="E401" s="318">
        <v>0.02</v>
      </c>
      <c r="F401" s="318">
        <v>0.01</v>
      </c>
    </row>
    <row r="402" spans="2:6">
      <c r="B402" s="317">
        <v>40399</v>
      </c>
      <c r="C402" s="318">
        <v>0.02</v>
      </c>
      <c r="D402" s="318">
        <v>2.0804338178496886E-3</v>
      </c>
      <c r="E402" s="318">
        <v>4.4999999999999998E-2</v>
      </c>
      <c r="F402" s="318">
        <v>0.01</v>
      </c>
    </row>
    <row r="403" spans="2:6">
      <c r="B403" s="317">
        <v>40400</v>
      </c>
      <c r="C403" s="318">
        <v>0.02</v>
      </c>
      <c r="D403" s="318">
        <v>1.9804657855143413E-3</v>
      </c>
      <c r="E403" s="318">
        <v>0.02</v>
      </c>
      <c r="F403" s="318">
        <v>0.01</v>
      </c>
    </row>
    <row r="404" spans="2:6">
      <c r="B404" s="317">
        <v>40401</v>
      </c>
      <c r="C404" s="318">
        <v>0.02</v>
      </c>
      <c r="D404" s="318">
        <v>2.5224634666133985E-3</v>
      </c>
      <c r="E404" s="318">
        <v>4.4999999999999998E-2</v>
      </c>
      <c r="F404" s="318">
        <v>0.01</v>
      </c>
    </row>
    <row r="405" spans="2:6">
      <c r="B405" s="317">
        <v>40402</v>
      </c>
      <c r="C405" s="318">
        <v>0.02</v>
      </c>
      <c r="D405" s="318">
        <v>2.2876318345984394E-3</v>
      </c>
      <c r="E405" s="318">
        <v>0.02</v>
      </c>
      <c r="F405" s="318">
        <v>0.01</v>
      </c>
    </row>
    <row r="406" spans="2:6">
      <c r="B406" s="317">
        <v>40403</v>
      </c>
      <c r="C406" s="318">
        <v>0.02</v>
      </c>
      <c r="D406" s="318">
        <v>2.172668698917826E-3</v>
      </c>
      <c r="E406" s="318">
        <v>0.02</v>
      </c>
      <c r="F406" s="318">
        <v>0.01</v>
      </c>
    </row>
    <row r="407" spans="2:6">
      <c r="B407" s="317">
        <v>40406</v>
      </c>
      <c r="C407" s="318">
        <v>0.02</v>
      </c>
      <c r="D407" s="318">
        <v>1.9141839242675174E-3</v>
      </c>
      <c r="E407" s="318">
        <v>4.4999999999999998E-2</v>
      </c>
      <c r="F407" s="318">
        <v>0.01</v>
      </c>
    </row>
    <row r="408" spans="2:6">
      <c r="B408" s="317">
        <v>40407</v>
      </c>
      <c r="C408" s="318">
        <v>0.02</v>
      </c>
      <c r="D408" s="318">
        <v>2.2668464136415146E-3</v>
      </c>
      <c r="E408" s="318">
        <v>4.4999999999999998E-2</v>
      </c>
      <c r="F408" s="318">
        <v>0.01</v>
      </c>
    </row>
    <row r="409" spans="2:6">
      <c r="B409" s="317">
        <v>40408</v>
      </c>
      <c r="C409" s="318">
        <v>0.02</v>
      </c>
      <c r="D409" s="318">
        <v>2.1010601970161973E-3</v>
      </c>
      <c r="E409" s="318">
        <v>7.0000000000000007E-2</v>
      </c>
      <c r="F409" s="318">
        <v>0.01</v>
      </c>
    </row>
    <row r="410" spans="2:6">
      <c r="B410" s="317">
        <v>40409</v>
      </c>
      <c r="C410" s="318">
        <v>0.02</v>
      </c>
      <c r="D410" s="318">
        <v>1.8088465725675091E-3</v>
      </c>
      <c r="E410" s="318">
        <v>7.0000000000000007E-2</v>
      </c>
      <c r="F410" s="318">
        <v>0.01</v>
      </c>
    </row>
    <row r="411" spans="2:6">
      <c r="B411" s="317">
        <v>40410</v>
      </c>
      <c r="C411" s="318">
        <v>0.02</v>
      </c>
      <c r="D411" s="318">
        <v>8.8763040534903129E-4</v>
      </c>
      <c r="E411" s="318">
        <v>4.4999999999999998E-2</v>
      </c>
      <c r="F411" s="318">
        <v>0.01</v>
      </c>
    </row>
    <row r="412" spans="2:6">
      <c r="B412" s="317">
        <v>40413</v>
      </c>
      <c r="C412" s="318">
        <v>0.02</v>
      </c>
      <c r="D412" s="318">
        <v>1.1449690060130727E-3</v>
      </c>
      <c r="E412" s="318">
        <v>0.02</v>
      </c>
      <c r="F412" s="318">
        <v>0.01</v>
      </c>
    </row>
    <row r="413" spans="2:6">
      <c r="B413" s="317">
        <v>40414</v>
      </c>
      <c r="C413" s="318">
        <v>0.02</v>
      </c>
      <c r="D413" s="318">
        <v>1.5048203605336791E-2</v>
      </c>
      <c r="E413" s="318">
        <v>4.4999999999999998E-2</v>
      </c>
      <c r="F413" s="318">
        <v>0.01</v>
      </c>
    </row>
    <row r="414" spans="2:6">
      <c r="B414" s="317">
        <v>40415</v>
      </c>
      <c r="C414" s="318">
        <v>0.02</v>
      </c>
      <c r="D414" s="318">
        <v>2.8150417308932103E-2</v>
      </c>
      <c r="E414" s="318">
        <v>4.4999999999999998E-2</v>
      </c>
      <c r="F414" s="318">
        <v>0.01</v>
      </c>
    </row>
    <row r="415" spans="2:6">
      <c r="B415" s="317">
        <v>40416</v>
      </c>
      <c r="C415" s="318">
        <v>0.02</v>
      </c>
      <c r="D415" s="318">
        <v>2.0330388899201853E-2</v>
      </c>
      <c r="E415" s="318">
        <v>4.4999999999999998E-2</v>
      </c>
      <c r="F415" s="318">
        <v>0.01</v>
      </c>
    </row>
    <row r="416" spans="2:6">
      <c r="B416" s="317">
        <v>40417</v>
      </c>
      <c r="C416" s="318">
        <v>0.02</v>
      </c>
      <c r="D416" s="318">
        <v>2.138626242287701E-3</v>
      </c>
      <c r="E416" s="318">
        <v>0.02</v>
      </c>
      <c r="F416" s="318">
        <v>0.01</v>
      </c>
    </row>
    <row r="417" spans="2:6">
      <c r="B417" s="317">
        <v>40421</v>
      </c>
      <c r="C417" s="318">
        <v>0.02</v>
      </c>
      <c r="D417" s="318">
        <v>1.6391769878119169E-3</v>
      </c>
      <c r="E417" s="318">
        <v>4.4999999999999998E-2</v>
      </c>
      <c r="F417" s="318">
        <v>0.01</v>
      </c>
    </row>
    <row r="418" spans="2:6">
      <c r="B418" s="317">
        <v>40422</v>
      </c>
      <c r="C418" s="318">
        <v>0.02</v>
      </c>
      <c r="D418" s="318">
        <v>2.4598435443361154E-3</v>
      </c>
      <c r="E418" s="318">
        <v>7.0000000000000007E-2</v>
      </c>
      <c r="F418" s="318">
        <v>0.01</v>
      </c>
    </row>
    <row r="419" spans="2:6">
      <c r="B419" s="317">
        <v>40423</v>
      </c>
      <c r="C419" s="318">
        <v>0.02</v>
      </c>
      <c r="D419" s="318">
        <v>2.7752838054132217E-3</v>
      </c>
      <c r="E419" s="318">
        <v>4.4999999999999998E-2</v>
      </c>
      <c r="F419" s="318">
        <v>0.01</v>
      </c>
    </row>
    <row r="420" spans="2:6">
      <c r="B420" s="317">
        <v>40424</v>
      </c>
      <c r="C420" s="318">
        <v>0.02</v>
      </c>
      <c r="D420" s="318">
        <v>1.9915004882091578E-3</v>
      </c>
      <c r="E420" s="318">
        <v>4.4999999999999998E-2</v>
      </c>
      <c r="F420" s="318">
        <v>0.01</v>
      </c>
    </row>
    <row r="421" spans="2:6">
      <c r="B421" s="317">
        <v>40427</v>
      </c>
      <c r="C421" s="318">
        <v>0.02</v>
      </c>
      <c r="D421" s="318">
        <v>2.2365983194735277E-3</v>
      </c>
      <c r="E421" s="318">
        <v>0.02</v>
      </c>
      <c r="F421" s="318">
        <v>0.01</v>
      </c>
    </row>
    <row r="422" spans="2:6">
      <c r="B422" s="317">
        <v>40428</v>
      </c>
      <c r="C422" s="318">
        <v>0.02</v>
      </c>
      <c r="D422" s="318">
        <v>3.68247870572348E-3</v>
      </c>
      <c r="E422" s="318">
        <v>0.02</v>
      </c>
      <c r="F422" s="318">
        <v>0.01</v>
      </c>
    </row>
    <row r="423" spans="2:6">
      <c r="B423" s="317">
        <v>40429</v>
      </c>
      <c r="C423" s="318">
        <v>0.02</v>
      </c>
      <c r="D423" s="318">
        <v>2.1215892965672557E-3</v>
      </c>
      <c r="E423" s="318">
        <v>0.02</v>
      </c>
      <c r="F423" s="318">
        <v>0.01</v>
      </c>
    </row>
    <row r="424" spans="2:6">
      <c r="B424" s="317">
        <v>40430</v>
      </c>
      <c r="C424" s="318">
        <v>0.02</v>
      </c>
      <c r="D424" s="318">
        <v>2.263595373808954E-3</v>
      </c>
      <c r="E424" s="318">
        <v>0.02</v>
      </c>
      <c r="F424" s="318">
        <v>0.01</v>
      </c>
    </row>
    <row r="425" spans="2:6">
      <c r="B425" s="317">
        <v>40431</v>
      </c>
      <c r="C425" s="318">
        <v>0.02</v>
      </c>
      <c r="D425" s="318">
        <v>1.9371188819770936E-3</v>
      </c>
      <c r="E425" s="318">
        <v>0.02</v>
      </c>
      <c r="F425" s="318">
        <v>0.01</v>
      </c>
    </row>
    <row r="426" spans="2:6">
      <c r="B426" s="317">
        <v>40434</v>
      </c>
      <c r="C426" s="318">
        <v>0.02</v>
      </c>
      <c r="D426" s="318">
        <v>2.7403767122599833E-3</v>
      </c>
      <c r="E426" s="318">
        <v>0.02</v>
      </c>
      <c r="F426" s="318">
        <v>0.01</v>
      </c>
    </row>
    <row r="427" spans="2:6">
      <c r="B427" s="317">
        <v>40435</v>
      </c>
      <c r="C427" s="318">
        <v>0.02</v>
      </c>
      <c r="D427" s="318">
        <v>3.6332070312947279E-3</v>
      </c>
      <c r="E427" s="318">
        <v>0.02</v>
      </c>
      <c r="F427" s="318">
        <v>0.01</v>
      </c>
    </row>
    <row r="428" spans="2:6">
      <c r="B428" s="317">
        <v>40436</v>
      </c>
      <c r="C428" s="318">
        <v>0.02</v>
      </c>
      <c r="D428" s="318">
        <v>3.0889041093708548E-3</v>
      </c>
      <c r="E428" s="318">
        <v>0.02</v>
      </c>
      <c r="F428" s="318">
        <v>0.01</v>
      </c>
    </row>
    <row r="429" spans="2:6">
      <c r="B429" s="317">
        <v>40437</v>
      </c>
      <c r="C429" s="318">
        <v>0.02</v>
      </c>
      <c r="D429" s="318">
        <v>4.1705311328678139E-3</v>
      </c>
      <c r="E429" s="318">
        <v>0.02</v>
      </c>
      <c r="F429" s="318">
        <v>0.01</v>
      </c>
    </row>
    <row r="430" spans="2:6">
      <c r="B430" s="317">
        <v>40438</v>
      </c>
      <c r="C430" s="318">
        <v>0.02</v>
      </c>
      <c r="D430" s="318">
        <v>4.2987369827362015E-3</v>
      </c>
      <c r="E430" s="318">
        <v>0.02</v>
      </c>
      <c r="F430" s="318">
        <v>0.01</v>
      </c>
    </row>
    <row r="431" spans="2:6">
      <c r="B431" s="317">
        <v>40441</v>
      </c>
      <c r="C431" s="318">
        <v>0.02</v>
      </c>
      <c r="D431" s="318">
        <v>2.5403979512693977E-3</v>
      </c>
      <c r="E431" s="318">
        <v>0.02</v>
      </c>
      <c r="F431" s="318">
        <v>0.01</v>
      </c>
    </row>
    <row r="432" spans="2:6">
      <c r="B432" s="317">
        <v>40442</v>
      </c>
      <c r="C432" s="318">
        <v>1.9800000000000002E-2</v>
      </c>
      <c r="D432" s="318">
        <v>2.7950081039827802E-3</v>
      </c>
      <c r="E432" s="318">
        <v>0.02</v>
      </c>
      <c r="F432" s="318">
        <v>0.01</v>
      </c>
    </row>
    <row r="433" spans="2:6">
      <c r="B433" s="317">
        <v>40443</v>
      </c>
      <c r="C433" s="318">
        <v>1.9800000000000002E-2</v>
      </c>
      <c r="D433" s="318">
        <v>1.5041695768473018E-3</v>
      </c>
      <c r="E433" s="318">
        <v>0.02</v>
      </c>
      <c r="F433" s="318">
        <v>0.01</v>
      </c>
    </row>
    <row r="434" spans="2:6">
      <c r="B434" s="317">
        <v>40444</v>
      </c>
      <c r="C434" s="318">
        <v>1.9800000000000002E-2</v>
      </c>
      <c r="D434" s="318">
        <v>1.4243660045385011E-3</v>
      </c>
      <c r="E434" s="318">
        <v>0.02</v>
      </c>
      <c r="F434" s="318">
        <v>0.01</v>
      </c>
    </row>
    <row r="435" spans="2:6">
      <c r="B435" s="317">
        <v>40445</v>
      </c>
      <c r="C435" s="318">
        <v>1.9699999999999999E-2</v>
      </c>
      <c r="D435" s="318">
        <v>2.7076585850320397E-3</v>
      </c>
      <c r="E435" s="318">
        <v>0.02</v>
      </c>
      <c r="F435" s="318">
        <v>0.01</v>
      </c>
    </row>
    <row r="436" spans="2:6">
      <c r="B436" s="317">
        <v>40449</v>
      </c>
      <c r="C436" s="318">
        <v>1.9800000000000002E-2</v>
      </c>
      <c r="D436" s="318">
        <v>1.914375228071522E-3</v>
      </c>
      <c r="E436" s="318">
        <v>0.02</v>
      </c>
      <c r="F436" s="318">
        <v>0.01</v>
      </c>
    </row>
    <row r="437" spans="2:6">
      <c r="B437" s="317">
        <v>40448</v>
      </c>
      <c r="C437" s="318">
        <v>0.02</v>
      </c>
      <c r="D437" s="318">
        <v>3.0373429013681374E-3</v>
      </c>
      <c r="E437" s="318">
        <v>0.02</v>
      </c>
      <c r="F437" s="318">
        <v>0.01</v>
      </c>
    </row>
    <row r="438" spans="2:6">
      <c r="B438" s="317">
        <v>40450</v>
      </c>
      <c r="C438" s="318">
        <v>0.02</v>
      </c>
      <c r="D438" s="318">
        <v>2.2225784228777977E-3</v>
      </c>
      <c r="E438" s="318">
        <v>0.02</v>
      </c>
      <c r="F438" s="318">
        <v>0.01</v>
      </c>
    </row>
    <row r="439" spans="2:6">
      <c r="B439" s="317">
        <v>40451</v>
      </c>
      <c r="C439" s="318">
        <v>1.9800000000000002E-2</v>
      </c>
      <c r="D439" s="318">
        <v>3.1809082843898343E-3</v>
      </c>
      <c r="E439" s="318">
        <v>0.02</v>
      </c>
      <c r="F439" s="318">
        <v>0.01</v>
      </c>
    </row>
    <row r="440" spans="2:6">
      <c r="B440" s="317">
        <v>40452</v>
      </c>
      <c r="C440" s="316">
        <v>1.9799999999999998E-2</v>
      </c>
      <c r="D440" s="316">
        <v>3.4212802071388452E-3</v>
      </c>
      <c r="E440" s="316">
        <v>0.02</v>
      </c>
      <c r="F440" s="316">
        <v>0.01</v>
      </c>
    </row>
    <row r="441" spans="2:6">
      <c r="B441" s="317">
        <v>40455</v>
      </c>
      <c r="C441" s="316">
        <v>1.9799999999999998E-2</v>
      </c>
      <c r="D441" s="316">
        <v>3.4907286943547098E-3</v>
      </c>
      <c r="E441" s="316">
        <v>0.02</v>
      </c>
      <c r="F441" s="316">
        <v>0.01</v>
      </c>
    </row>
    <row r="442" spans="2:6">
      <c r="B442" s="317">
        <v>40456</v>
      </c>
      <c r="C442" s="316">
        <v>0.02</v>
      </c>
      <c r="D442" s="316">
        <v>5.7491206258308905E-3</v>
      </c>
      <c r="E442" s="316">
        <v>0.02</v>
      </c>
      <c r="F442" s="316">
        <v>0.01</v>
      </c>
    </row>
    <row r="443" spans="2:6">
      <c r="B443" s="317">
        <v>40457</v>
      </c>
      <c r="C443" s="316">
        <v>1.9799999999999998E-2</v>
      </c>
      <c r="D443" s="316">
        <v>5.4110580690069398E-3</v>
      </c>
      <c r="E443" s="316">
        <v>0.02</v>
      </c>
      <c r="F443" s="316">
        <v>0.01</v>
      </c>
    </row>
    <row r="444" spans="2:6">
      <c r="B444" s="317">
        <v>40458</v>
      </c>
      <c r="C444" s="316">
        <v>1.9799999999999998E-2</v>
      </c>
      <c r="D444" s="316">
        <v>5.3500365996781377E-3</v>
      </c>
      <c r="E444" s="316">
        <v>0.02</v>
      </c>
      <c r="F444" s="316">
        <v>0.01</v>
      </c>
    </row>
    <row r="445" spans="2:6">
      <c r="B445" s="317">
        <v>40459</v>
      </c>
      <c r="C445" s="316">
        <v>1.9799999999999998E-2</v>
      </c>
      <c r="D445" s="316">
        <v>3.5872836170995886E-3</v>
      </c>
      <c r="E445" s="316">
        <v>0.02</v>
      </c>
      <c r="F445" s="316">
        <v>0.01</v>
      </c>
    </row>
    <row r="446" spans="2:6">
      <c r="B446" s="317">
        <v>40462</v>
      </c>
      <c r="C446" s="316">
        <v>1.9799999999999998E-2</v>
      </c>
      <c r="D446" s="316">
        <v>3.6032757508490543E-3</v>
      </c>
      <c r="E446" s="316">
        <v>0.02</v>
      </c>
      <c r="F446" s="316">
        <v>0.01</v>
      </c>
    </row>
    <row r="447" spans="2:6">
      <c r="B447" s="317">
        <v>40463</v>
      </c>
      <c r="C447" s="316">
        <v>1.9799999999999998E-2</v>
      </c>
      <c r="D447" s="316">
        <v>4.1360558795559511E-3</v>
      </c>
      <c r="E447" s="316">
        <v>0.02</v>
      </c>
      <c r="F447" s="316">
        <v>0.01</v>
      </c>
    </row>
    <row r="448" spans="2:6">
      <c r="B448" s="317">
        <v>40464</v>
      </c>
      <c r="C448" s="316">
        <v>1.9799999999999998E-2</v>
      </c>
      <c r="D448" s="316">
        <v>4.2921547832472937E-3</v>
      </c>
      <c r="E448" s="316">
        <v>0.02</v>
      </c>
      <c r="F448" s="316">
        <v>0.01</v>
      </c>
    </row>
    <row r="449" spans="2:6">
      <c r="B449" s="317">
        <v>40465</v>
      </c>
      <c r="C449" s="316">
        <v>1.9799999999999998E-2</v>
      </c>
      <c r="D449" s="316">
        <v>4.3411641564958543E-3</v>
      </c>
      <c r="E449" s="316">
        <v>0.02</v>
      </c>
      <c r="F449" s="316">
        <v>0.01</v>
      </c>
    </row>
    <row r="450" spans="2:6">
      <c r="B450" s="317">
        <v>40466</v>
      </c>
      <c r="C450" s="316">
        <v>1.9799999999999998E-2</v>
      </c>
      <c r="D450" s="316">
        <v>3.1319293971504825E-3</v>
      </c>
      <c r="E450" s="316">
        <v>0.02</v>
      </c>
      <c r="F450" s="316">
        <v>0.01</v>
      </c>
    </row>
    <row r="451" spans="2:6">
      <c r="B451" s="317">
        <v>40469</v>
      </c>
      <c r="C451" s="316">
        <v>1.9799999999999998E-2</v>
      </c>
      <c r="D451" s="316">
        <v>1.9730020177434484E-3</v>
      </c>
      <c r="E451" s="316">
        <v>0.02</v>
      </c>
      <c r="F451" s="316">
        <v>0.01</v>
      </c>
    </row>
    <row r="452" spans="2:6">
      <c r="B452" s="317">
        <v>40470</v>
      </c>
      <c r="C452" s="316">
        <v>0.02</v>
      </c>
      <c r="D452" s="316">
        <v>2.6018815356347162E-3</v>
      </c>
      <c r="E452" s="316">
        <v>0.02</v>
      </c>
      <c r="F452" s="316">
        <v>0.01</v>
      </c>
    </row>
    <row r="453" spans="2:6">
      <c r="B453" s="317">
        <v>40471</v>
      </c>
      <c r="C453" s="316">
        <v>1.9799999999999998E-2</v>
      </c>
      <c r="D453" s="316">
        <v>2.0209007339132301E-3</v>
      </c>
      <c r="E453" s="316">
        <v>0.02</v>
      </c>
      <c r="F453" s="316">
        <v>0.01</v>
      </c>
    </row>
    <row r="454" spans="2:6">
      <c r="B454" s="317">
        <v>40472</v>
      </c>
      <c r="C454" s="316">
        <v>1.9799999999999998E-2</v>
      </c>
      <c r="D454" s="316">
        <v>3.4864390643545239E-3</v>
      </c>
      <c r="E454" s="316">
        <v>0.02</v>
      </c>
      <c r="F454" s="316">
        <v>0.01</v>
      </c>
    </row>
    <row r="455" spans="2:6">
      <c r="B455" s="317">
        <v>40473</v>
      </c>
      <c r="C455" s="316">
        <v>1.9799999999999998E-2</v>
      </c>
      <c r="D455" s="316">
        <v>1.6094475391307426E-3</v>
      </c>
      <c r="E455" s="316">
        <v>0.02</v>
      </c>
      <c r="F455" s="316">
        <v>0.01</v>
      </c>
    </row>
    <row r="456" spans="2:6">
      <c r="B456" s="317">
        <v>40476</v>
      </c>
      <c r="C456" s="316">
        <v>1.9799999999999998E-2</v>
      </c>
      <c r="D456" s="316">
        <v>1.7325874668502753E-3</v>
      </c>
      <c r="E456" s="316">
        <v>0.02</v>
      </c>
      <c r="F456" s="316">
        <v>0.01</v>
      </c>
    </row>
    <row r="457" spans="2:6">
      <c r="B457" s="317">
        <v>40477</v>
      </c>
      <c r="C457" s="316">
        <v>0.02</v>
      </c>
      <c r="D457" s="316">
        <v>2.2017474370186392E-3</v>
      </c>
      <c r="E457" s="316">
        <v>0.02</v>
      </c>
      <c r="F457" s="316">
        <v>0.01</v>
      </c>
    </row>
    <row r="458" spans="2:6">
      <c r="B458" s="317">
        <v>40478</v>
      </c>
      <c r="C458" s="316">
        <v>1.9799999999999998E-2</v>
      </c>
      <c r="D458" s="316">
        <v>2.9081750680662131E-3</v>
      </c>
      <c r="E458" s="316">
        <v>0.02</v>
      </c>
      <c r="F458" s="316">
        <v>0.01</v>
      </c>
    </row>
    <row r="459" spans="2:6">
      <c r="B459" s="317">
        <v>40479</v>
      </c>
      <c r="C459" s="316">
        <v>1.9799999999999998E-2</v>
      </c>
      <c r="D459" s="316">
        <v>2.760274686558969E-3</v>
      </c>
      <c r="E459" s="316">
        <v>0.02</v>
      </c>
      <c r="F459" s="316">
        <v>0.01</v>
      </c>
    </row>
    <row r="460" spans="2:6">
      <c r="B460" s="317">
        <v>40480</v>
      </c>
      <c r="C460" s="316">
        <v>1.9799999999999998E-2</v>
      </c>
      <c r="D460" s="316">
        <v>2.5488757833084228E-3</v>
      </c>
      <c r="E460" s="316">
        <v>0.02</v>
      </c>
      <c r="F460" s="316">
        <v>0.01</v>
      </c>
    </row>
    <row r="461" spans="2:6">
      <c r="B461" s="317">
        <v>40483</v>
      </c>
      <c r="C461" s="316">
        <v>0.02</v>
      </c>
      <c r="D461" s="316">
        <v>2.2490788120455071E-3</v>
      </c>
      <c r="E461" s="316">
        <v>0.02</v>
      </c>
      <c r="F461" s="316">
        <v>0.01</v>
      </c>
    </row>
    <row r="462" spans="2:6">
      <c r="B462" s="317">
        <v>40484</v>
      </c>
      <c r="C462" s="316">
        <v>1.9799999999999998E-2</v>
      </c>
      <c r="D462" s="316">
        <v>2.9805891308181663E-3</v>
      </c>
      <c r="E462" s="316">
        <v>0.02</v>
      </c>
      <c r="F462" s="316">
        <v>0.01</v>
      </c>
    </row>
    <row r="463" spans="2:6">
      <c r="B463" s="317">
        <v>40485</v>
      </c>
      <c r="C463" s="316">
        <v>1.9799999999999998E-2</v>
      </c>
      <c r="D463" s="316">
        <v>3.4671620704426172E-3</v>
      </c>
      <c r="E463" s="316">
        <v>0.02</v>
      </c>
      <c r="F463" s="316">
        <v>0.01</v>
      </c>
    </row>
    <row r="464" spans="2:6">
      <c r="B464" s="317">
        <v>40486</v>
      </c>
      <c r="C464" s="316">
        <v>0.02</v>
      </c>
      <c r="D464" s="316">
        <v>3.1685743239731551E-3</v>
      </c>
      <c r="E464" s="316">
        <v>0.02</v>
      </c>
      <c r="F464" s="316">
        <v>0.01</v>
      </c>
    </row>
    <row r="465" spans="2:6">
      <c r="B465" s="317">
        <v>40487</v>
      </c>
      <c r="C465" s="316">
        <v>1.9799999999999998E-2</v>
      </c>
      <c r="D465" s="316">
        <v>2.6781680693889302E-3</v>
      </c>
      <c r="E465" s="316">
        <v>0.02</v>
      </c>
      <c r="F465" s="316">
        <v>0.01</v>
      </c>
    </row>
    <row r="466" spans="2:6">
      <c r="B466" s="317">
        <v>40490</v>
      </c>
      <c r="C466" s="316">
        <v>1.9799999999999998E-2</v>
      </c>
      <c r="D466" s="316">
        <v>1.8905826538539179E-3</v>
      </c>
      <c r="E466" s="316">
        <v>0.02</v>
      </c>
      <c r="F466" s="316">
        <v>0.01</v>
      </c>
    </row>
    <row r="467" spans="2:6">
      <c r="B467" s="317">
        <v>40491</v>
      </c>
      <c r="C467" s="316">
        <v>1.9799999999999998E-2</v>
      </c>
      <c r="D467" s="316">
        <v>1.732614490545057E-3</v>
      </c>
      <c r="E467" s="316">
        <v>0.02</v>
      </c>
      <c r="F467" s="316">
        <v>0.01</v>
      </c>
    </row>
    <row r="468" spans="2:6">
      <c r="B468" s="317">
        <v>40492</v>
      </c>
      <c r="C468" s="316">
        <v>1.9799999999999998E-2</v>
      </c>
      <c r="D468" s="316">
        <v>1.8210698697066372E-3</v>
      </c>
      <c r="E468" s="316">
        <v>0.02</v>
      </c>
      <c r="F468" s="316">
        <v>0.01</v>
      </c>
    </row>
    <row r="469" spans="2:6">
      <c r="B469" s="317">
        <v>40493</v>
      </c>
      <c r="C469" s="316">
        <v>0.02</v>
      </c>
      <c r="D469" s="316">
        <v>1.6406529166997489E-3</v>
      </c>
      <c r="E469" s="316">
        <v>0.02</v>
      </c>
      <c r="F469" s="316">
        <v>0.01</v>
      </c>
    </row>
    <row r="470" spans="2:6">
      <c r="B470" s="317">
        <v>40494</v>
      </c>
      <c r="C470" s="316">
        <v>1.9799999999999998E-2</v>
      </c>
      <c r="D470" s="316">
        <v>1.7178226239945753E-3</v>
      </c>
      <c r="E470" s="316">
        <v>0.02</v>
      </c>
      <c r="F470" s="316">
        <v>0.01</v>
      </c>
    </row>
    <row r="471" spans="2:6">
      <c r="B471" s="317">
        <v>40497</v>
      </c>
      <c r="C471" s="316">
        <v>1.9799999999999998E-2</v>
      </c>
      <c r="D471" s="316">
        <v>1.7571972668345647E-3</v>
      </c>
      <c r="E471" s="316">
        <v>0.02</v>
      </c>
      <c r="F471" s="316">
        <v>0.01</v>
      </c>
    </row>
    <row r="472" spans="2:6">
      <c r="B472" s="317">
        <v>40499</v>
      </c>
      <c r="C472" s="316">
        <v>1.9799999999999998E-2</v>
      </c>
      <c r="D472" s="316">
        <v>1.6242749523657258E-3</v>
      </c>
      <c r="E472" s="316">
        <v>0.02</v>
      </c>
      <c r="F472" s="316">
        <v>0.01</v>
      </c>
    </row>
    <row r="473" spans="2:6">
      <c r="B473" s="317">
        <v>40500</v>
      </c>
      <c r="C473" s="316">
        <v>1.9799999999999998E-2</v>
      </c>
      <c r="D473" s="316">
        <v>1.5976358226809935E-3</v>
      </c>
      <c r="E473" s="316">
        <v>0.02</v>
      </c>
      <c r="F473" s="316">
        <v>0.01</v>
      </c>
    </row>
    <row r="474" spans="2:6">
      <c r="B474" s="317">
        <v>40501</v>
      </c>
      <c r="C474" s="316">
        <v>1.9799999999999998E-2</v>
      </c>
      <c r="D474" s="316">
        <v>1.3870454091922607E-3</v>
      </c>
      <c r="E474" s="316">
        <v>0.02</v>
      </c>
      <c r="F474" s="316">
        <v>0.01</v>
      </c>
    </row>
    <row r="475" spans="2:6">
      <c r="B475" s="317">
        <v>40504</v>
      </c>
      <c r="C475" s="316">
        <v>1.9799999999999998E-2</v>
      </c>
      <c r="D475" s="316">
        <v>1.7028254575937325E-3</v>
      </c>
      <c r="E475" s="316">
        <v>0.02</v>
      </c>
      <c r="F475" s="316">
        <v>0.01</v>
      </c>
    </row>
    <row r="476" spans="2:6">
      <c r="B476" s="317">
        <v>40505</v>
      </c>
      <c r="C476" s="316">
        <v>0.02</v>
      </c>
      <c r="D476" s="316">
        <v>2.1752871259103257E-3</v>
      </c>
      <c r="E476" s="316">
        <v>0.02</v>
      </c>
      <c r="F476" s="316">
        <v>0.01</v>
      </c>
    </row>
    <row r="477" spans="2:6">
      <c r="B477" s="317">
        <v>40506</v>
      </c>
      <c r="C477" s="316">
        <v>0.02</v>
      </c>
      <c r="D477" s="316">
        <v>3.5720093908622806E-3</v>
      </c>
      <c r="E477" s="316">
        <v>0.02</v>
      </c>
      <c r="F477" s="316">
        <v>0.01</v>
      </c>
    </row>
    <row r="478" spans="2:6">
      <c r="B478" s="317">
        <v>40507</v>
      </c>
      <c r="C478" s="316">
        <v>1.9799999999999998E-2</v>
      </c>
      <c r="D478" s="316">
        <v>2.5670471639381398E-3</v>
      </c>
      <c r="E478" s="316">
        <v>0.02</v>
      </c>
      <c r="F478" s="316">
        <v>0.01</v>
      </c>
    </row>
    <row r="479" spans="2:6">
      <c r="B479" s="317">
        <v>40508</v>
      </c>
      <c r="C479" s="316">
        <v>1.9799999999999998E-2</v>
      </c>
      <c r="D479" s="316">
        <v>2.5986472719456712E-3</v>
      </c>
      <c r="E479" s="316">
        <v>0.02</v>
      </c>
      <c r="F479" s="316">
        <v>0.01</v>
      </c>
    </row>
    <row r="480" spans="2:6">
      <c r="B480" s="317">
        <v>40511</v>
      </c>
      <c r="C480" s="316">
        <v>1.9799999999999998E-2</v>
      </c>
      <c r="D480" s="316">
        <v>1.8231499730671742E-3</v>
      </c>
      <c r="E480" s="316">
        <v>0.02</v>
      </c>
      <c r="F480" s="316">
        <v>0.01</v>
      </c>
    </row>
    <row r="481" spans="2:6">
      <c r="B481" s="317">
        <v>40512</v>
      </c>
      <c r="C481" s="316">
        <v>1.9799999999999998E-2</v>
      </c>
      <c r="D481" s="316">
        <v>1.636216401337969E-3</v>
      </c>
      <c r="E481" s="316">
        <v>0.02</v>
      </c>
      <c r="F481" s="316">
        <v>0.01</v>
      </c>
    </row>
    <row r="482" spans="2:6">
      <c r="B482" s="317">
        <v>40513</v>
      </c>
      <c r="C482" s="316">
        <v>1.9799999999999998E-2</v>
      </c>
      <c r="D482" s="316">
        <v>1.6305335647868757E-3</v>
      </c>
      <c r="E482" s="316">
        <v>0.02</v>
      </c>
      <c r="F482" s="316">
        <v>0.01</v>
      </c>
    </row>
    <row r="483" spans="2:6">
      <c r="B483" s="317">
        <v>40514</v>
      </c>
      <c r="C483" s="316">
        <v>1.9799999999999998E-2</v>
      </c>
      <c r="D483" s="316">
        <v>1.6588503262459889E-3</v>
      </c>
      <c r="E483" s="316">
        <v>0.02</v>
      </c>
      <c r="F483" s="316">
        <v>0.01</v>
      </c>
    </row>
    <row r="484" spans="2:6">
      <c r="B484" s="317">
        <v>40515</v>
      </c>
      <c r="C484" s="316">
        <v>1.9799999999999998E-2</v>
      </c>
      <c r="D484" s="316">
        <v>1.5023614654291143E-3</v>
      </c>
      <c r="E484" s="316">
        <v>0.02</v>
      </c>
      <c r="F484" s="316">
        <v>0.01</v>
      </c>
    </row>
    <row r="485" spans="2:6">
      <c r="B485" s="317">
        <v>40518</v>
      </c>
      <c r="C485" s="316">
        <v>1.9799999999999998E-2</v>
      </c>
      <c r="D485" s="316">
        <v>1.6686053808142272E-3</v>
      </c>
      <c r="E485" s="316">
        <v>0.02</v>
      </c>
      <c r="F485" s="316">
        <v>0.01</v>
      </c>
    </row>
    <row r="486" spans="2:6">
      <c r="B486" s="317">
        <v>40519</v>
      </c>
      <c r="C486" s="316">
        <v>0.02</v>
      </c>
      <c r="D486" s="316">
        <v>2.1191057107291522E-3</v>
      </c>
      <c r="E486" s="316">
        <v>0.02</v>
      </c>
      <c r="F486" s="316">
        <v>0.01</v>
      </c>
    </row>
    <row r="487" spans="2:6">
      <c r="B487" s="317">
        <v>40520</v>
      </c>
      <c r="C487" s="316">
        <v>1.9799999999999998E-2</v>
      </c>
      <c r="D487" s="316">
        <v>1.9533581112060176E-3</v>
      </c>
      <c r="E487" s="316">
        <v>0.02</v>
      </c>
      <c r="F487" s="316">
        <v>0.01</v>
      </c>
    </row>
    <row r="488" spans="2:6">
      <c r="B488" s="317">
        <v>40521</v>
      </c>
      <c r="C488" s="316">
        <v>1.9799999999999998E-2</v>
      </c>
      <c r="D488" s="316">
        <v>1.9519014840177825E-3</v>
      </c>
      <c r="E488" s="316">
        <v>0.02</v>
      </c>
      <c r="F488" s="316">
        <v>0.01</v>
      </c>
    </row>
    <row r="489" spans="2:6">
      <c r="B489" s="317">
        <v>40522</v>
      </c>
      <c r="C489" s="316">
        <v>1.9799999999999998E-2</v>
      </c>
      <c r="D489" s="316">
        <v>2.2576479089948206E-3</v>
      </c>
      <c r="E489" s="316">
        <v>0.02</v>
      </c>
      <c r="F489" s="316">
        <v>0.01</v>
      </c>
    </row>
    <row r="490" spans="2:6">
      <c r="B490" s="317">
        <v>40525</v>
      </c>
      <c r="C490" s="316">
        <v>1.9799999999999998E-2</v>
      </c>
      <c r="D490" s="316">
        <v>3.1052502692945779E-3</v>
      </c>
      <c r="E490" s="316">
        <v>0.02</v>
      </c>
      <c r="F490" s="316">
        <v>0.01</v>
      </c>
    </row>
    <row r="491" spans="2:6">
      <c r="B491" s="317">
        <v>40526</v>
      </c>
      <c r="C491" s="316">
        <v>1.9799999999999998E-2</v>
      </c>
      <c r="D491" s="316">
        <v>3.2577992530709388E-3</v>
      </c>
      <c r="E491" s="316">
        <v>0.02</v>
      </c>
      <c r="F491" s="316">
        <v>0.01</v>
      </c>
    </row>
    <row r="492" spans="2:6">
      <c r="B492" s="317">
        <v>40527</v>
      </c>
      <c r="C492" s="316">
        <v>1.9799999999999998E-2</v>
      </c>
      <c r="D492" s="316">
        <v>3.0459697822194588E-3</v>
      </c>
      <c r="E492" s="316">
        <v>0.02</v>
      </c>
      <c r="F492" s="316">
        <v>0.01</v>
      </c>
    </row>
    <row r="493" spans="2:6">
      <c r="B493" s="317">
        <v>40532</v>
      </c>
      <c r="C493" s="316">
        <v>0.02</v>
      </c>
      <c r="D493" s="316">
        <v>1.4680245202070357E-3</v>
      </c>
      <c r="E493" s="316">
        <v>0.02</v>
      </c>
      <c r="F493" s="316">
        <v>0.01</v>
      </c>
    </row>
    <row r="494" spans="2:6">
      <c r="B494" s="317">
        <v>40533</v>
      </c>
      <c r="C494" s="316">
        <v>1.9799999999999998E-2</v>
      </c>
      <c r="D494" s="316">
        <v>2.7690088962046542E-3</v>
      </c>
      <c r="E494" s="316">
        <v>0.02</v>
      </c>
      <c r="F494" s="316">
        <v>0.01</v>
      </c>
    </row>
    <row r="495" spans="2:6">
      <c r="B495" s="317">
        <v>40534</v>
      </c>
      <c r="C495" s="316">
        <v>1.9799999999999998E-2</v>
      </c>
      <c r="D495" s="316">
        <v>3.3182435329060507E-3</v>
      </c>
      <c r="E495" s="316">
        <v>0.02</v>
      </c>
      <c r="F495" s="316">
        <v>0.01</v>
      </c>
    </row>
    <row r="496" spans="2:6">
      <c r="B496" s="317">
        <v>40535</v>
      </c>
      <c r="C496" s="316">
        <v>1.9799999999999998E-2</v>
      </c>
      <c r="D496" s="316">
        <v>3.286302414378532E-3</v>
      </c>
      <c r="E496" s="316">
        <v>0.02</v>
      </c>
      <c r="F496" s="316">
        <v>0.01</v>
      </c>
    </row>
    <row r="497" spans="2:6">
      <c r="B497" s="317">
        <v>40536</v>
      </c>
      <c r="C497" s="316">
        <v>1.9799999999999998E-2</v>
      </c>
      <c r="D497" s="316">
        <v>3.0741080412766634E-3</v>
      </c>
      <c r="E497" s="316">
        <v>0.02</v>
      </c>
      <c r="F497" s="316">
        <v>0.01</v>
      </c>
    </row>
    <row r="498" spans="2:6">
      <c r="B498" s="317">
        <v>40539</v>
      </c>
      <c r="C498" s="316">
        <v>1.9799999999999998E-2</v>
      </c>
      <c r="D498" s="316">
        <v>2.2522556943179949E-3</v>
      </c>
      <c r="E498" s="316">
        <v>0.02</v>
      </c>
      <c r="F498" s="316">
        <v>0.01</v>
      </c>
    </row>
    <row r="499" spans="2:6">
      <c r="B499" s="317">
        <v>40540</v>
      </c>
      <c r="C499" s="316">
        <v>1.9799999999999998E-2</v>
      </c>
      <c r="D499" s="316">
        <v>2.010276481361364E-3</v>
      </c>
      <c r="E499" s="316">
        <v>0.02</v>
      </c>
      <c r="F499" s="316">
        <v>0.01</v>
      </c>
    </row>
    <row r="500" spans="2:6">
      <c r="B500" s="317">
        <v>40541</v>
      </c>
      <c r="C500" s="316">
        <v>0.02</v>
      </c>
      <c r="D500" s="316">
        <v>2.3771520395612284E-3</v>
      </c>
      <c r="E500" s="316">
        <v>0.02</v>
      </c>
      <c r="F500" s="316">
        <v>0.01</v>
      </c>
    </row>
    <row r="501" spans="2:6">
      <c r="B501" s="317">
        <v>40542</v>
      </c>
      <c r="C501" s="316">
        <v>0.02</v>
      </c>
      <c r="D501" s="316">
        <v>1.2394849434040249E-3</v>
      </c>
      <c r="E501" s="316">
        <v>0.02</v>
      </c>
      <c r="F501" s="316">
        <v>0.01</v>
      </c>
    </row>
    <row r="502" spans="2:6">
      <c r="B502" s="317">
        <v>40543</v>
      </c>
      <c r="C502" s="316">
        <v>0.02</v>
      </c>
      <c r="D502" s="316">
        <v>1.6699950009365196E-3</v>
      </c>
      <c r="E502" s="316">
        <v>0.02</v>
      </c>
      <c r="F502" s="316">
        <v>0.01</v>
      </c>
    </row>
    <row r="503" spans="2:6">
      <c r="B503" s="317">
        <v>40548</v>
      </c>
      <c r="C503" s="316">
        <v>1.9699999999999999E-2</v>
      </c>
      <c r="D503" s="316">
        <v>2.5796257761123032E-3</v>
      </c>
      <c r="E503" s="316">
        <v>0.02</v>
      </c>
      <c r="F503" s="316">
        <v>0.01</v>
      </c>
    </row>
    <row r="504" spans="2:6">
      <c r="B504" s="317">
        <v>40549</v>
      </c>
      <c r="C504" s="316">
        <v>1.95E-2</v>
      </c>
      <c r="D504" s="316">
        <v>3.0589742216685419E-3</v>
      </c>
      <c r="E504" s="316">
        <v>0.02</v>
      </c>
      <c r="F504" s="316">
        <v>0.01</v>
      </c>
    </row>
    <row r="505" spans="2:6">
      <c r="B505" s="317">
        <v>40553</v>
      </c>
      <c r="C505" s="316">
        <v>1.9299999999999998E-2</v>
      </c>
      <c r="D505" s="316">
        <v>3.3315956601131587E-3</v>
      </c>
      <c r="E505" s="316">
        <v>0.02</v>
      </c>
      <c r="F505" s="316">
        <v>0.01</v>
      </c>
    </row>
    <row r="506" spans="2:6">
      <c r="B506" s="317">
        <v>40554</v>
      </c>
      <c r="C506" s="316">
        <v>1.9299999999999998E-2</v>
      </c>
      <c r="D506" s="316">
        <v>2.2599343547053865E-3</v>
      </c>
      <c r="E506" s="316">
        <v>0.02</v>
      </c>
      <c r="F506" s="316">
        <v>0.01</v>
      </c>
    </row>
    <row r="507" spans="2:6">
      <c r="B507" s="317">
        <v>40555</v>
      </c>
      <c r="C507" s="316">
        <v>1.8500000000000003E-2</v>
      </c>
      <c r="D507" s="316">
        <v>2.0871029934006031E-3</v>
      </c>
      <c r="E507" s="316">
        <v>0.02</v>
      </c>
      <c r="F507" s="316">
        <v>0.01</v>
      </c>
    </row>
    <row r="508" spans="2:6">
      <c r="B508" s="317">
        <v>40556</v>
      </c>
      <c r="C508" s="316">
        <v>1.8500000000000003E-2</v>
      </c>
      <c r="D508" s="316">
        <v>1.8638218947709454E-3</v>
      </c>
      <c r="E508" s="316">
        <v>0.02</v>
      </c>
      <c r="F508" s="316">
        <v>0.01</v>
      </c>
    </row>
    <row r="509" spans="2:6">
      <c r="B509" s="317">
        <v>40557</v>
      </c>
      <c r="C509" s="316">
        <v>1.83E-2</v>
      </c>
      <c r="D509" s="316">
        <v>2.4162187005849554E-3</v>
      </c>
      <c r="E509" s="316">
        <v>0.02</v>
      </c>
      <c r="F509" s="316">
        <v>0.01</v>
      </c>
    </row>
    <row r="510" spans="2:6">
      <c r="B510" s="317">
        <v>40560</v>
      </c>
      <c r="C510" s="316">
        <v>1.83E-2</v>
      </c>
      <c r="D510" s="316">
        <v>2.8089397075853977E-3</v>
      </c>
      <c r="E510" s="316">
        <v>0.02</v>
      </c>
      <c r="F510" s="316">
        <v>0.01</v>
      </c>
    </row>
    <row r="511" spans="2:6">
      <c r="B511" s="317">
        <v>40561</v>
      </c>
      <c r="C511" s="316">
        <v>1.83E-2</v>
      </c>
      <c r="D511" s="316">
        <v>3.9803349023055136E-3</v>
      </c>
      <c r="E511" s="316">
        <v>0.02</v>
      </c>
      <c r="F511" s="316">
        <v>0.01</v>
      </c>
    </row>
    <row r="512" spans="2:6">
      <c r="B512" s="317">
        <v>40562</v>
      </c>
      <c r="C512" s="316">
        <v>1.8700000000000001E-2</v>
      </c>
      <c r="D512" s="316">
        <v>3.1771646296002557E-3</v>
      </c>
      <c r="E512" s="316">
        <v>0.02</v>
      </c>
      <c r="F512" s="316">
        <v>0.01</v>
      </c>
    </row>
    <row r="513" spans="2:6">
      <c r="B513" s="317">
        <v>40563</v>
      </c>
      <c r="C513" s="316">
        <v>1.83E-2</v>
      </c>
      <c r="D513" s="316">
        <v>2.2589781362291278E-3</v>
      </c>
      <c r="E513" s="316">
        <v>0.02</v>
      </c>
      <c r="F513" s="316">
        <v>0.01</v>
      </c>
    </row>
    <row r="514" spans="2:6">
      <c r="B514" s="317">
        <v>40564</v>
      </c>
      <c r="C514" s="316">
        <v>1.83E-2</v>
      </c>
      <c r="D514" s="316">
        <v>1.035469144881634E-3</v>
      </c>
      <c r="E514" s="316">
        <v>0.02</v>
      </c>
      <c r="F514" s="316">
        <v>0.01</v>
      </c>
    </row>
    <row r="515" spans="2:6">
      <c r="B515" s="317">
        <v>40567</v>
      </c>
      <c r="C515" s="316">
        <v>1.83E-2</v>
      </c>
      <c r="D515" s="316">
        <v>2.285558875588822E-3</v>
      </c>
      <c r="E515" s="316">
        <v>0.02</v>
      </c>
      <c r="F515" s="316">
        <v>0.01</v>
      </c>
    </row>
    <row r="516" spans="2:6">
      <c r="B516" s="317">
        <v>40568</v>
      </c>
      <c r="C516" s="316">
        <v>1.83E-2</v>
      </c>
      <c r="D516" s="316">
        <v>1.7833544961412167E-3</v>
      </c>
      <c r="E516" s="316">
        <v>0.02</v>
      </c>
      <c r="F516" s="316">
        <v>0.01</v>
      </c>
    </row>
    <row r="517" spans="2:6">
      <c r="B517" s="317">
        <v>40569</v>
      </c>
      <c r="C517" s="316">
        <v>1.83E-2</v>
      </c>
      <c r="D517" s="316">
        <v>2.0239230018163712E-3</v>
      </c>
      <c r="E517" s="316">
        <v>0.02</v>
      </c>
      <c r="F517" s="316">
        <v>0.01</v>
      </c>
    </row>
    <row r="518" spans="2:6">
      <c r="B518" s="317">
        <v>40570</v>
      </c>
      <c r="C518" s="316">
        <v>1.83E-2</v>
      </c>
      <c r="D518" s="316">
        <v>2.8644919097278077E-3</v>
      </c>
      <c r="E518" s="316">
        <v>0.02</v>
      </c>
      <c r="F518" s="316">
        <v>0.01</v>
      </c>
    </row>
    <row r="519" spans="2:6">
      <c r="B519" s="317">
        <v>40571</v>
      </c>
      <c r="C519" s="316">
        <v>1.83E-2</v>
      </c>
      <c r="D519" s="316">
        <v>1.7920611028741781E-3</v>
      </c>
      <c r="E519" s="316">
        <v>0.02</v>
      </c>
      <c r="F519" s="316">
        <v>0.01</v>
      </c>
    </row>
    <row r="520" spans="2:6">
      <c r="B520" s="317">
        <v>40574</v>
      </c>
      <c r="C520" s="316">
        <v>1.83E-2</v>
      </c>
      <c r="D520" s="316">
        <v>2.1114793648002394E-3</v>
      </c>
      <c r="E520" s="316">
        <v>0.02</v>
      </c>
      <c r="F520" s="316">
        <v>0.01</v>
      </c>
    </row>
    <row r="521" spans="2:6">
      <c r="B521" s="317">
        <v>40575</v>
      </c>
      <c r="C521" s="316">
        <v>1.83E-2</v>
      </c>
      <c r="D521" s="316">
        <v>2.4234419357270021E-3</v>
      </c>
      <c r="E521" s="316">
        <v>0.02</v>
      </c>
      <c r="F521" s="316">
        <v>0.01</v>
      </c>
    </row>
    <row r="522" spans="2:6">
      <c r="B522" s="317">
        <v>40576</v>
      </c>
      <c r="C522" s="316">
        <v>1.83E-2</v>
      </c>
      <c r="D522" s="316">
        <v>1.9019395915238302E-3</v>
      </c>
      <c r="E522" s="316">
        <v>0.02</v>
      </c>
      <c r="F522" s="316">
        <v>0.01</v>
      </c>
    </row>
    <row r="523" spans="2:6">
      <c r="B523" s="317">
        <v>40577</v>
      </c>
      <c r="C523" s="316">
        <v>1.83E-2</v>
      </c>
      <c r="D523" s="316">
        <v>1.7740904791091791E-3</v>
      </c>
      <c r="E523" s="316">
        <v>0.02</v>
      </c>
      <c r="F523" s="316">
        <v>0.01</v>
      </c>
    </row>
    <row r="524" spans="2:6">
      <c r="B524" s="317">
        <v>40578</v>
      </c>
      <c r="C524" s="316">
        <v>1.83E-2</v>
      </c>
      <c r="D524" s="316">
        <v>1.8984830027505856E-3</v>
      </c>
      <c r="E524" s="316">
        <v>0.02</v>
      </c>
      <c r="F524" s="316">
        <v>0.01</v>
      </c>
    </row>
    <row r="525" spans="2:6">
      <c r="B525" s="317">
        <v>40581</v>
      </c>
      <c r="C525" s="316">
        <v>1.83E-2</v>
      </c>
      <c r="D525" s="316">
        <v>1.7009768050583204E-3</v>
      </c>
      <c r="E525" s="316">
        <v>0.02</v>
      </c>
      <c r="F525" s="316">
        <v>0.01</v>
      </c>
    </row>
    <row r="526" spans="2:6">
      <c r="B526" s="317">
        <v>40582</v>
      </c>
      <c r="C526" s="316">
        <v>1.8000000000000002E-2</v>
      </c>
      <c r="D526" s="316">
        <v>1.1611840900770487E-3</v>
      </c>
      <c r="E526" s="316">
        <v>0.02</v>
      </c>
      <c r="F526" s="316">
        <v>0.01</v>
      </c>
    </row>
    <row r="527" spans="2:6">
      <c r="B527" s="317">
        <v>40583</v>
      </c>
      <c r="C527" s="316">
        <v>1.7899999999999999E-2</v>
      </c>
      <c r="D527" s="316">
        <v>9.6861111626780699E-4</v>
      </c>
      <c r="E527" s="316">
        <v>0.02</v>
      </c>
      <c r="F527" s="316">
        <v>0.01</v>
      </c>
    </row>
    <row r="528" spans="2:6">
      <c r="B528" s="317">
        <v>40584</v>
      </c>
      <c r="C528" s="316">
        <v>1.7899999999999999E-2</v>
      </c>
      <c r="D528" s="316">
        <v>1.5542188053057266E-3</v>
      </c>
      <c r="E528" s="316">
        <v>0.02</v>
      </c>
      <c r="F528" s="316">
        <v>0.01</v>
      </c>
    </row>
    <row r="529" spans="2:6">
      <c r="B529" s="317">
        <v>40585</v>
      </c>
      <c r="C529" s="316">
        <v>1.7899999999999999E-2</v>
      </c>
      <c r="D529" s="316">
        <v>1.0881246391176657E-3</v>
      </c>
      <c r="E529" s="316">
        <v>0.02</v>
      </c>
      <c r="F529" s="316">
        <v>0.01</v>
      </c>
    </row>
    <row r="530" spans="2:6">
      <c r="B530" s="317">
        <v>40588</v>
      </c>
      <c r="C530" s="316">
        <v>1.7899999999999999E-2</v>
      </c>
      <c r="D530" s="316">
        <v>1.0258428126868281E-3</v>
      </c>
      <c r="E530" s="316">
        <v>0.02</v>
      </c>
      <c r="F530" s="316">
        <v>0.01</v>
      </c>
    </row>
    <row r="531" spans="2:6">
      <c r="B531" s="317">
        <v>40589</v>
      </c>
      <c r="C531" s="316">
        <v>1.7899999999999999E-2</v>
      </c>
      <c r="D531" s="316">
        <v>1.0256593474417721E-3</v>
      </c>
      <c r="E531" s="316">
        <v>0.02</v>
      </c>
      <c r="F531" s="316">
        <v>0.01</v>
      </c>
    </row>
    <row r="532" spans="2:6">
      <c r="B532" s="317">
        <v>40590</v>
      </c>
      <c r="C532" s="316">
        <v>1.7399999999999999E-2</v>
      </c>
      <c r="D532" s="316">
        <v>1.9201670035692616E-3</v>
      </c>
      <c r="E532" s="316">
        <v>0.02</v>
      </c>
      <c r="F532" s="316">
        <v>0.01</v>
      </c>
    </row>
    <row r="533" spans="2:6">
      <c r="B533" s="317">
        <v>40591</v>
      </c>
      <c r="C533" s="316">
        <v>1.7399999999999999E-2</v>
      </c>
      <c r="D533" s="316">
        <v>3.2681301463258483E-3</v>
      </c>
      <c r="E533" s="316">
        <v>0.02</v>
      </c>
      <c r="F533" s="316">
        <v>0.01</v>
      </c>
    </row>
    <row r="534" spans="2:6">
      <c r="B534" s="317">
        <v>40592</v>
      </c>
      <c r="C534" s="316">
        <v>1.7399999999999999E-2</v>
      </c>
      <c r="D534" s="316">
        <v>2.4235098010747043E-3</v>
      </c>
      <c r="E534" s="316">
        <v>0.02</v>
      </c>
      <c r="F534" s="316">
        <v>0.01</v>
      </c>
    </row>
    <row r="535" spans="2:6">
      <c r="B535" s="317">
        <v>40595</v>
      </c>
      <c r="C535" s="316">
        <v>1.7399999999999999E-2</v>
      </c>
      <c r="D535" s="316">
        <v>1.7568590102845503E-3</v>
      </c>
      <c r="E535" s="316">
        <v>0.02</v>
      </c>
      <c r="F535" s="316">
        <v>0.01</v>
      </c>
    </row>
    <row r="536" spans="2:6">
      <c r="B536" s="317">
        <v>40596</v>
      </c>
      <c r="C536" s="316">
        <v>1.7399999999999999E-2</v>
      </c>
      <c r="D536" s="316">
        <v>1.0003836696212231E-3</v>
      </c>
      <c r="E536" s="316">
        <v>0.02</v>
      </c>
      <c r="F536" s="316">
        <v>0.01</v>
      </c>
    </row>
    <row r="537" spans="2:6">
      <c r="B537" s="317">
        <v>40597</v>
      </c>
      <c r="C537" s="316">
        <v>1.7399999999999999E-2</v>
      </c>
      <c r="D537" s="316">
        <v>1.4095697501848919E-3</v>
      </c>
      <c r="E537" s="316">
        <v>0.02</v>
      </c>
      <c r="F537" s="316">
        <v>0.01</v>
      </c>
    </row>
    <row r="538" spans="2:6">
      <c r="B538" s="317">
        <v>40598</v>
      </c>
      <c r="C538" s="316">
        <v>1.7399999999999999E-2</v>
      </c>
      <c r="D538" s="316">
        <v>3.3738593454829889E-3</v>
      </c>
      <c r="E538" s="316">
        <v>0.02</v>
      </c>
      <c r="F538" s="316">
        <v>0.01</v>
      </c>
    </row>
    <row r="539" spans="2:6">
      <c r="B539" s="317">
        <v>40599</v>
      </c>
      <c r="C539" s="316">
        <v>1.7399999999999999E-2</v>
      </c>
      <c r="D539" s="316">
        <v>1.364377953511629E-3</v>
      </c>
      <c r="E539" s="316">
        <v>0.02</v>
      </c>
      <c r="F539" s="316">
        <v>0.01</v>
      </c>
    </row>
    <row r="540" spans="2:6">
      <c r="B540" s="317">
        <v>40602</v>
      </c>
      <c r="C540" s="316">
        <v>1.7399999999999999E-2</v>
      </c>
      <c r="D540" s="316">
        <v>1.6863703216897174E-3</v>
      </c>
      <c r="E540" s="316">
        <v>0.02</v>
      </c>
      <c r="F540" s="316">
        <v>0.01</v>
      </c>
    </row>
    <row r="541" spans="2:6">
      <c r="B541" s="317">
        <v>40603</v>
      </c>
      <c r="C541" s="316">
        <v>1.7399999999999999E-2</v>
      </c>
      <c r="D541" s="316">
        <v>1.6379070780537927E-3</v>
      </c>
      <c r="E541" s="316">
        <v>0.02</v>
      </c>
      <c r="F541" s="316">
        <v>0.01</v>
      </c>
    </row>
    <row r="542" spans="2:6">
      <c r="B542" s="317">
        <v>40604</v>
      </c>
      <c r="C542" s="316">
        <v>1.7399999999999999E-2</v>
      </c>
      <c r="D542" s="316">
        <v>1.8320004957932271E-3</v>
      </c>
      <c r="E542" s="316">
        <v>0.02</v>
      </c>
      <c r="F542" s="316">
        <v>0.01</v>
      </c>
    </row>
    <row r="543" spans="2:6">
      <c r="B543" s="317">
        <v>40605</v>
      </c>
      <c r="C543" s="316">
        <v>1.7399999999999999E-2</v>
      </c>
      <c r="D543" s="316">
        <v>1.4287889231275825E-3</v>
      </c>
      <c r="E543" s="316">
        <v>0.02</v>
      </c>
      <c r="F543" s="316">
        <v>0.01</v>
      </c>
    </row>
    <row r="544" spans="2:6">
      <c r="B544" s="317">
        <v>40606</v>
      </c>
      <c r="C544" s="316">
        <v>1.7399999999999999E-2</v>
      </c>
      <c r="D544" s="316">
        <v>1.0936119860142333E-3</v>
      </c>
      <c r="E544" s="316">
        <v>0.02</v>
      </c>
      <c r="F544" s="316">
        <v>0.01</v>
      </c>
    </row>
    <row r="545" spans="2:6">
      <c r="B545" s="317">
        <v>40607</v>
      </c>
      <c r="C545" s="316">
        <v>1.7500000000000002E-2</v>
      </c>
      <c r="D545" s="316">
        <v>1.1711142870214216E-3</v>
      </c>
      <c r="E545" s="316">
        <v>0.02</v>
      </c>
      <c r="F545" s="316">
        <v>0.01</v>
      </c>
    </row>
    <row r="546" spans="2:6">
      <c r="B546" s="317">
        <v>40611</v>
      </c>
      <c r="C546" s="316">
        <v>1.7399999999999999E-2</v>
      </c>
      <c r="D546" s="316">
        <v>2.0201936447493073E-3</v>
      </c>
      <c r="E546" s="316">
        <v>0.02</v>
      </c>
      <c r="F546" s="316">
        <v>0.01</v>
      </c>
    </row>
    <row r="547" spans="2:6">
      <c r="B547" s="317">
        <v>40612</v>
      </c>
      <c r="C547" s="316">
        <v>1.7399999999999999E-2</v>
      </c>
      <c r="D547" s="316">
        <v>1.8811670668417149E-3</v>
      </c>
      <c r="E547" s="316">
        <v>0.02</v>
      </c>
      <c r="F547" s="316">
        <v>0.01</v>
      </c>
    </row>
    <row r="548" spans="2:6">
      <c r="B548" s="317">
        <v>40613</v>
      </c>
      <c r="C548" s="316">
        <v>1.7399999999999999E-2</v>
      </c>
      <c r="D548" s="316">
        <v>1.5322441667965164E-3</v>
      </c>
      <c r="E548" s="316">
        <v>0.02</v>
      </c>
      <c r="F548" s="316">
        <v>0.01</v>
      </c>
    </row>
    <row r="549" spans="2:6">
      <c r="B549" s="317">
        <v>40616</v>
      </c>
      <c r="C549" s="316">
        <v>1.7500000000000002E-2</v>
      </c>
      <c r="D549" s="316">
        <v>1.8496705787720024E-3</v>
      </c>
      <c r="E549" s="316">
        <v>0.02</v>
      </c>
      <c r="F549" s="316">
        <v>0.01</v>
      </c>
    </row>
    <row r="550" spans="2:6">
      <c r="B550" s="317">
        <v>40617</v>
      </c>
      <c r="C550" s="316">
        <v>1.7399999999999999E-2</v>
      </c>
      <c r="D550" s="316">
        <v>2.1184801535122032E-3</v>
      </c>
      <c r="E550" s="316">
        <v>0.02</v>
      </c>
      <c r="F550" s="316">
        <v>0.01</v>
      </c>
    </row>
    <row r="551" spans="2:6">
      <c r="B551" s="317">
        <v>40618</v>
      </c>
      <c r="C551" s="316">
        <v>1.7299999999999999E-2</v>
      </c>
      <c r="D551" s="316">
        <v>2.1393380359679835E-3</v>
      </c>
      <c r="E551" s="316">
        <v>0.02</v>
      </c>
      <c r="F551" s="316">
        <v>0.01</v>
      </c>
    </row>
    <row r="552" spans="2:6">
      <c r="B552" s="317">
        <v>40619</v>
      </c>
      <c r="C552" s="316">
        <v>1.7299999999999999E-2</v>
      </c>
      <c r="D552" s="316">
        <v>2.7271357210341129E-3</v>
      </c>
      <c r="E552" s="316">
        <v>0.02</v>
      </c>
      <c r="F552" s="316">
        <v>0.01</v>
      </c>
    </row>
    <row r="553" spans="2:6">
      <c r="B553" s="317">
        <v>40620</v>
      </c>
      <c r="C553" s="316">
        <v>1.7100000000000001E-2</v>
      </c>
      <c r="D553" s="316">
        <v>3.3287228482320025E-3</v>
      </c>
      <c r="E553" s="316">
        <v>0.02</v>
      </c>
      <c r="F553" s="316">
        <v>0.01</v>
      </c>
    </row>
    <row r="554" spans="2:6">
      <c r="B554" s="317">
        <v>40626</v>
      </c>
      <c r="C554" s="316">
        <v>1.72E-2</v>
      </c>
      <c r="D554" s="316">
        <v>1.2353730247042925E-3</v>
      </c>
      <c r="E554" s="316">
        <v>0.02</v>
      </c>
      <c r="F554" s="316">
        <v>0.01</v>
      </c>
    </row>
    <row r="555" spans="2:6">
      <c r="B555" s="317">
        <v>40627</v>
      </c>
      <c r="C555" s="316">
        <v>1.7100000000000001E-2</v>
      </c>
      <c r="D555" s="316">
        <v>8.3767362520809974E-4</v>
      </c>
      <c r="E555" s="316">
        <v>0.02</v>
      </c>
      <c r="F555" s="316">
        <v>0.01</v>
      </c>
    </row>
    <row r="556" spans="2:6">
      <c r="B556" s="317">
        <v>40630</v>
      </c>
      <c r="C556" s="316">
        <v>1.7100000000000001E-2</v>
      </c>
      <c r="D556" s="316">
        <v>7.4499424980357335E-4</v>
      </c>
      <c r="E556" s="316">
        <v>0.02</v>
      </c>
      <c r="F556" s="316">
        <v>0.01</v>
      </c>
    </row>
    <row r="557" spans="2:6">
      <c r="B557" s="317">
        <v>40631</v>
      </c>
      <c r="C557" s="316">
        <v>1.72E-2</v>
      </c>
      <c r="D557" s="316">
        <v>2.523056815413041E-3</v>
      </c>
      <c r="E557" s="316">
        <v>0.02</v>
      </c>
      <c r="F557" s="316">
        <v>0.01</v>
      </c>
    </row>
    <row r="558" spans="2:6">
      <c r="B558" s="317">
        <v>40632</v>
      </c>
      <c r="C558" s="316">
        <v>1.7100000000000001E-2</v>
      </c>
      <c r="D558" s="316">
        <v>1.3988713717651398E-3</v>
      </c>
      <c r="E558" s="316">
        <v>0.02</v>
      </c>
      <c r="F558" s="316">
        <v>0.01</v>
      </c>
    </row>
    <row r="559" spans="2:6">
      <c r="B559" s="317">
        <v>40633</v>
      </c>
      <c r="C559" s="316">
        <v>1.7100000000000001E-2</v>
      </c>
      <c r="D559" s="316">
        <v>5.7337774096919531E-4</v>
      </c>
      <c r="E559" s="316">
        <v>0.02</v>
      </c>
      <c r="F559" s="316">
        <v>0.01</v>
      </c>
    </row>
    <row r="560" spans="2:6">
      <c r="B560" s="317">
        <v>40634</v>
      </c>
      <c r="C560" s="316">
        <v>1.72E-2</v>
      </c>
      <c r="D560" s="316">
        <v>9.4820052505761388E-4</v>
      </c>
      <c r="E560" s="316">
        <v>0.02</v>
      </c>
      <c r="F560" s="316">
        <v>0.01</v>
      </c>
    </row>
    <row r="561" spans="2:6">
      <c r="B561" s="317">
        <v>40637</v>
      </c>
      <c r="C561" s="316">
        <v>1.72E-2</v>
      </c>
      <c r="D561" s="316">
        <v>1.8073880421159687E-3</v>
      </c>
      <c r="E561" s="316">
        <v>0.02</v>
      </c>
      <c r="F561" s="316">
        <v>0.01</v>
      </c>
    </row>
    <row r="562" spans="2:6">
      <c r="B562" s="317">
        <v>40638</v>
      </c>
      <c r="C562" s="316">
        <v>1.7100000000000001E-2</v>
      </c>
      <c r="D562" s="316">
        <v>3.0928159631383265E-3</v>
      </c>
      <c r="E562" s="316">
        <v>0.02</v>
      </c>
      <c r="F562" s="316">
        <v>0.01</v>
      </c>
    </row>
    <row r="563" spans="2:6">
      <c r="B563" s="317">
        <v>40639</v>
      </c>
      <c r="C563" s="316">
        <v>1.7100000000000001E-2</v>
      </c>
      <c r="D563" s="316">
        <v>1.4487256410590638E-3</v>
      </c>
      <c r="E563" s="316">
        <v>0.02</v>
      </c>
      <c r="F563" s="316">
        <v>0.01</v>
      </c>
    </row>
    <row r="564" spans="2:6">
      <c r="B564" s="317">
        <v>40640</v>
      </c>
      <c r="C564" s="316">
        <v>1.72E-2</v>
      </c>
      <c r="D564" s="316">
        <v>1.5406869122361157E-3</v>
      </c>
      <c r="E564" s="316">
        <v>0.02</v>
      </c>
      <c r="F564" s="316">
        <v>0.01</v>
      </c>
    </row>
    <row r="565" spans="2:6">
      <c r="B565" s="317">
        <v>40641</v>
      </c>
      <c r="C565" s="316">
        <v>1.7100000000000001E-2</v>
      </c>
      <c r="D565" s="316">
        <v>1.0066779170213047E-3</v>
      </c>
      <c r="E565" s="316">
        <v>0.02</v>
      </c>
      <c r="F565" s="316">
        <v>0.01</v>
      </c>
    </row>
    <row r="566" spans="2:6">
      <c r="B566" s="317">
        <v>40644</v>
      </c>
      <c r="C566" s="316">
        <v>1.7000000000000001E-2</v>
      </c>
      <c r="D566" s="316">
        <v>9.1082197958436103E-4</v>
      </c>
      <c r="E566" s="316">
        <v>0.02</v>
      </c>
      <c r="F566" s="316">
        <v>0.01</v>
      </c>
    </row>
    <row r="567" spans="2:6">
      <c r="B567" s="317">
        <v>40645</v>
      </c>
      <c r="C567" s="316">
        <v>1.7000000000000001E-2</v>
      </c>
      <c r="D567" s="316">
        <v>7.42137065113438E-4</v>
      </c>
      <c r="E567" s="316">
        <v>0.02</v>
      </c>
      <c r="F567" s="316">
        <v>0.01</v>
      </c>
    </row>
    <row r="568" spans="2:6">
      <c r="B568" s="317">
        <v>40646</v>
      </c>
      <c r="C568" s="316">
        <v>1.6799999999999999E-2</v>
      </c>
      <c r="D568" s="316">
        <v>1.0358897815059753E-3</v>
      </c>
      <c r="E568" s="316">
        <v>0.02</v>
      </c>
      <c r="F568" s="316">
        <v>0.01</v>
      </c>
    </row>
    <row r="569" spans="2:6">
      <c r="B569" s="317">
        <v>40647</v>
      </c>
      <c r="C569" s="316">
        <v>1.6500000000000001E-2</v>
      </c>
      <c r="D569" s="316">
        <v>1.2901725225835999E-3</v>
      </c>
      <c r="E569" s="316">
        <v>0.02</v>
      </c>
      <c r="F569" s="316">
        <v>0.01</v>
      </c>
    </row>
    <row r="570" spans="2:6">
      <c r="B570" s="317">
        <v>40648</v>
      </c>
      <c r="C570" s="316">
        <v>1.6500000000000001E-2</v>
      </c>
      <c r="D570" s="316">
        <v>1.6507167327956616E-3</v>
      </c>
      <c r="E570" s="316">
        <v>0.02</v>
      </c>
      <c r="F570" s="316">
        <v>0.01</v>
      </c>
    </row>
    <row r="571" spans="2:6">
      <c r="B571" s="317">
        <v>40651</v>
      </c>
      <c r="C571" s="316">
        <v>1.6500000000000001E-2</v>
      </c>
      <c r="D571" s="316">
        <v>1.4032765820788395E-3</v>
      </c>
      <c r="E571" s="316">
        <v>0.02</v>
      </c>
      <c r="F571" s="316">
        <v>0.01</v>
      </c>
    </row>
    <row r="572" spans="2:6">
      <c r="B572" s="317">
        <v>40652</v>
      </c>
      <c r="C572" s="316">
        <v>1.6500000000000001E-2</v>
      </c>
      <c r="D572" s="316">
        <v>1.2626206145089655E-3</v>
      </c>
      <c r="E572" s="316">
        <v>0.02</v>
      </c>
      <c r="F572" s="316">
        <v>0.01</v>
      </c>
    </row>
    <row r="573" spans="2:6">
      <c r="B573" s="317">
        <v>40653</v>
      </c>
      <c r="C573" s="316">
        <v>1.6500000000000001E-2</v>
      </c>
      <c r="D573" s="316">
        <v>1.0083631931222089E-3</v>
      </c>
      <c r="E573" s="316">
        <v>0.02</v>
      </c>
      <c r="F573" s="316">
        <v>0.01</v>
      </c>
    </row>
    <row r="574" spans="2:6">
      <c r="B574" s="317">
        <v>40654</v>
      </c>
      <c r="C574" s="316">
        <v>1.6500000000000001E-2</v>
      </c>
      <c r="D574" s="316">
        <v>9.4253571118572401E-4</v>
      </c>
      <c r="E574" s="316">
        <v>0.02</v>
      </c>
      <c r="F574" s="316">
        <v>0.01</v>
      </c>
    </row>
    <row r="575" spans="2:6">
      <c r="B575" s="317">
        <v>40655</v>
      </c>
      <c r="C575" s="316">
        <v>1.67E-2</v>
      </c>
      <c r="D575" s="316">
        <v>8.2383665237516853E-4</v>
      </c>
      <c r="E575" s="316">
        <v>0.02</v>
      </c>
      <c r="F575" s="316">
        <v>0.01</v>
      </c>
    </row>
    <row r="576" spans="2:6">
      <c r="B576" s="317">
        <v>40658</v>
      </c>
      <c r="C576" s="316">
        <v>1.6500000000000001E-2</v>
      </c>
      <c r="D576" s="316">
        <v>1.4422477067624661E-3</v>
      </c>
      <c r="E576" s="316">
        <v>0.02</v>
      </c>
      <c r="F576" s="316">
        <v>0.01</v>
      </c>
    </row>
    <row r="577" spans="2:6">
      <c r="B577" s="317">
        <v>40659</v>
      </c>
      <c r="C577" s="316">
        <v>1.6299999999999999E-2</v>
      </c>
      <c r="D577" s="316">
        <v>9.4456807395242634E-4</v>
      </c>
      <c r="E577" s="316">
        <v>0.02</v>
      </c>
      <c r="F577" s="316">
        <v>0.01</v>
      </c>
    </row>
    <row r="578" spans="2:6">
      <c r="B578" s="317">
        <v>40660</v>
      </c>
      <c r="C578" s="316">
        <v>1.6500000000000001E-2</v>
      </c>
      <c r="D578" s="316">
        <v>2.0285195229095185E-3</v>
      </c>
      <c r="E578" s="316">
        <v>0.02</v>
      </c>
      <c r="F578" s="316">
        <v>0.01</v>
      </c>
    </row>
    <row r="579" spans="2:6">
      <c r="B579" s="317">
        <v>40661</v>
      </c>
      <c r="C579" s="316">
        <v>1.6500000000000001E-2</v>
      </c>
      <c r="D579" s="316">
        <v>8.1076267843630987E-4</v>
      </c>
      <c r="E579" s="316">
        <v>0.02</v>
      </c>
      <c r="F579" s="316">
        <v>0.01</v>
      </c>
    </row>
    <row r="580" spans="2:6">
      <c r="B580" s="317">
        <v>40662</v>
      </c>
      <c r="C580" s="316">
        <v>1.6500000000000001E-2</v>
      </c>
      <c r="D580" s="316">
        <v>8.2370864814409995E-4</v>
      </c>
      <c r="E580" s="316">
        <v>0.02</v>
      </c>
      <c r="F580" s="316">
        <v>0.01</v>
      </c>
    </row>
    <row r="581" spans="2:6">
      <c r="B581" s="317">
        <v>40666</v>
      </c>
      <c r="C581" s="316">
        <v>1.6500000000000001E-2</v>
      </c>
      <c r="D581" s="316">
        <v>1.0739467937060216E-3</v>
      </c>
      <c r="E581" s="316">
        <v>0.02</v>
      </c>
      <c r="F581" s="316">
        <v>0.01</v>
      </c>
    </row>
    <row r="582" spans="2:6">
      <c r="B582" s="317">
        <v>40667</v>
      </c>
      <c r="C582" s="316">
        <v>1.6500000000000001E-2</v>
      </c>
      <c r="D582" s="316">
        <v>9.17788725870325E-4</v>
      </c>
      <c r="E582" s="316">
        <v>0.02</v>
      </c>
      <c r="F582" s="316">
        <v>0.01</v>
      </c>
    </row>
    <row r="583" spans="2:6">
      <c r="B583" s="317">
        <v>40668</v>
      </c>
      <c r="C583" s="316">
        <v>1.6500000000000001E-2</v>
      </c>
      <c r="D583" s="316">
        <v>1.1710896537252924E-3</v>
      </c>
      <c r="E583" s="316">
        <v>0.02</v>
      </c>
      <c r="F583" s="316">
        <v>0.01</v>
      </c>
    </row>
    <row r="584" spans="2:6">
      <c r="B584" s="317">
        <v>40669</v>
      </c>
      <c r="C584" s="316">
        <v>1.6500000000000001E-2</v>
      </c>
      <c r="D584" s="316">
        <v>6.0107779457738804E-4</v>
      </c>
      <c r="E584" s="316">
        <v>0.02</v>
      </c>
      <c r="F584" s="316">
        <v>0.01</v>
      </c>
    </row>
    <row r="585" spans="2:6">
      <c r="B585" s="317">
        <v>40673</v>
      </c>
      <c r="C585" s="316">
        <v>1.6299999999999999E-2</v>
      </c>
      <c r="D585" s="316">
        <v>1.3903301650441003E-3</v>
      </c>
      <c r="E585" s="316">
        <v>0.02</v>
      </c>
      <c r="F585" s="316">
        <v>0.01</v>
      </c>
    </row>
    <row r="586" spans="2:6">
      <c r="B586" s="317">
        <v>40674</v>
      </c>
      <c r="C586" s="316">
        <v>1.6299999999999999E-2</v>
      </c>
      <c r="D586" s="316">
        <v>1.9727606004340714E-3</v>
      </c>
      <c r="E586" s="316">
        <v>0.02</v>
      </c>
      <c r="F586" s="316">
        <v>0.01</v>
      </c>
    </row>
    <row r="587" spans="2:6">
      <c r="B587" s="317">
        <v>40675</v>
      </c>
      <c r="C587" s="316">
        <v>1.6299999999999999E-2</v>
      </c>
      <c r="D587" s="316">
        <v>1.4229067198664408E-3</v>
      </c>
      <c r="E587" s="316">
        <v>0.02</v>
      </c>
      <c r="F587" s="316">
        <v>0.01</v>
      </c>
    </row>
    <row r="588" spans="2:6">
      <c r="B588" s="317">
        <v>40676</v>
      </c>
      <c r="C588" s="316">
        <v>1.6299999999999999E-2</v>
      </c>
      <c r="D588" s="316">
        <v>7.3710699220278864E-4</v>
      </c>
      <c r="E588" s="316">
        <v>0.02</v>
      </c>
      <c r="F588" s="316">
        <v>0.01</v>
      </c>
    </row>
    <row r="589" spans="2:6">
      <c r="B589" s="317">
        <v>40679</v>
      </c>
      <c r="C589" s="316">
        <v>1.6299999999999999E-2</v>
      </c>
      <c r="D589" s="316">
        <v>3.2728380355706954E-3</v>
      </c>
      <c r="E589" s="316">
        <v>0.02</v>
      </c>
      <c r="F589" s="316">
        <v>0.01</v>
      </c>
    </row>
    <row r="590" spans="2:6">
      <c r="B590" s="317">
        <v>40680</v>
      </c>
      <c r="C590" s="316">
        <v>1.6299999999999999E-2</v>
      </c>
      <c r="D590" s="316">
        <v>2.7913900028113774E-3</v>
      </c>
      <c r="E590" s="316">
        <v>0.02</v>
      </c>
      <c r="F590" s="316">
        <v>0.01</v>
      </c>
    </row>
    <row r="591" spans="2:6">
      <c r="B591" s="317">
        <v>40681</v>
      </c>
      <c r="C591" s="316">
        <v>1.6299999999999999E-2</v>
      </c>
      <c r="D591" s="316">
        <v>2.2014556308646567E-3</v>
      </c>
      <c r="E591" s="316">
        <v>0.02</v>
      </c>
      <c r="F591" s="316">
        <v>0.01</v>
      </c>
    </row>
    <row r="592" spans="2:6">
      <c r="B592" s="317">
        <v>40682</v>
      </c>
      <c r="C592" s="316">
        <v>1.6E-2</v>
      </c>
      <c r="D592" s="316">
        <v>1.1796193441376513E-3</v>
      </c>
      <c r="E592" s="316">
        <v>0.02</v>
      </c>
      <c r="F592" s="316">
        <v>0.01</v>
      </c>
    </row>
    <row r="593" spans="2:6">
      <c r="B593" s="317">
        <v>40683</v>
      </c>
      <c r="C593" s="316">
        <v>1.6299999999999999E-2</v>
      </c>
      <c r="D593" s="316">
        <v>1.506096455829771E-3</v>
      </c>
      <c r="E593" s="316">
        <v>0.02</v>
      </c>
      <c r="F593" s="316">
        <v>0.01</v>
      </c>
    </row>
    <row r="594" spans="2:6">
      <c r="B594" s="317">
        <v>40686</v>
      </c>
      <c r="C594" s="316">
        <v>1.6299999999999999E-2</v>
      </c>
      <c r="D594" s="316">
        <v>3.5488867946036305E-3</v>
      </c>
      <c r="E594" s="316">
        <v>0.02</v>
      </c>
      <c r="F594" s="316">
        <v>0.01</v>
      </c>
    </row>
    <row r="595" spans="2:6">
      <c r="B595" s="317">
        <v>40687</v>
      </c>
      <c r="C595" s="316">
        <v>1.6299999999999999E-2</v>
      </c>
      <c r="D595" s="316">
        <v>5.4115702656862934E-3</v>
      </c>
      <c r="E595" s="316">
        <v>0.02</v>
      </c>
      <c r="F595" s="316">
        <v>0.01</v>
      </c>
    </row>
    <row r="596" spans="2:6">
      <c r="B596" s="317">
        <v>40688</v>
      </c>
      <c r="C596" s="316">
        <v>1.6299999999999999E-2</v>
      </c>
      <c r="D596" s="316">
        <v>1.5571071502322523E-2</v>
      </c>
      <c r="E596" s="316">
        <v>0.02</v>
      </c>
      <c r="F596" s="316">
        <v>0.01</v>
      </c>
    </row>
    <row r="597" spans="2:6">
      <c r="B597" s="317">
        <v>40689</v>
      </c>
      <c r="C597" s="316">
        <v>1.77E-2</v>
      </c>
      <c r="D597" s="316">
        <v>1.7536999652732862E-2</v>
      </c>
      <c r="E597" s="316">
        <v>0.02</v>
      </c>
      <c r="F597" s="316">
        <v>0.01</v>
      </c>
    </row>
    <row r="598" spans="2:6">
      <c r="B598" s="317">
        <v>40690</v>
      </c>
      <c r="C598" s="316">
        <v>1.6799999999999999E-2</v>
      </c>
      <c r="D598" s="316">
        <v>1.7756090359961268E-2</v>
      </c>
      <c r="E598" s="316">
        <v>0.02</v>
      </c>
      <c r="F598" s="316">
        <v>0.01</v>
      </c>
    </row>
    <row r="599" spans="2:6">
      <c r="B599" s="317">
        <v>40693</v>
      </c>
      <c r="C599" s="316">
        <v>1.6799999999999999E-2</v>
      </c>
      <c r="D599" s="316">
        <v>1.3778137734583818E-3</v>
      </c>
      <c r="E599" s="316">
        <v>0.02</v>
      </c>
      <c r="F599" s="316">
        <v>0.01</v>
      </c>
    </row>
    <row r="600" spans="2:6">
      <c r="B600" s="317">
        <v>40694</v>
      </c>
      <c r="C600" s="316">
        <v>1.7299999999999999E-2</v>
      </c>
      <c r="D600" s="316">
        <v>1.5331792472689171E-3</v>
      </c>
      <c r="E600" s="316">
        <v>0.02</v>
      </c>
      <c r="F600" s="316">
        <v>0.01</v>
      </c>
    </row>
    <row r="601" spans="2:6">
      <c r="B601" s="317">
        <v>40695</v>
      </c>
      <c r="C601" s="316">
        <v>1.6E-2</v>
      </c>
      <c r="D601" s="316">
        <v>1.9242467144585859E-3</v>
      </c>
      <c r="E601" s="316">
        <v>0.02</v>
      </c>
      <c r="F601" s="316">
        <v>0.01</v>
      </c>
    </row>
    <row r="602" spans="2:6">
      <c r="B602" s="317">
        <v>40696</v>
      </c>
      <c r="C602" s="316">
        <v>1.7000000000000001E-2</v>
      </c>
      <c r="D602" s="316">
        <v>1.9905354825178172E-3</v>
      </c>
      <c r="E602" s="316">
        <v>0.02</v>
      </c>
      <c r="F602" s="316">
        <v>0.01</v>
      </c>
    </row>
    <row r="603" spans="2:6">
      <c r="B603" s="317">
        <v>40697</v>
      </c>
      <c r="C603" s="316">
        <v>1.7000000000000001E-2</v>
      </c>
      <c r="D603" s="316">
        <v>1.524684681373046E-3</v>
      </c>
      <c r="E603" s="316">
        <v>0.02</v>
      </c>
      <c r="F603" s="316">
        <v>0.01</v>
      </c>
    </row>
    <row r="604" spans="2:6">
      <c r="B604" s="317">
        <v>40700</v>
      </c>
      <c r="C604" s="316">
        <v>1.6E-2</v>
      </c>
      <c r="D604" s="316">
        <v>1.452754261572906E-3</v>
      </c>
      <c r="E604" s="316">
        <v>0.02</v>
      </c>
      <c r="F604" s="316">
        <v>0.01</v>
      </c>
    </row>
    <row r="605" spans="2:6">
      <c r="B605" s="317">
        <v>40701</v>
      </c>
      <c r="C605" s="316">
        <v>1.6299999999999999E-2</v>
      </c>
      <c r="D605" s="316">
        <v>9.0096385435499892E-4</v>
      </c>
      <c r="E605" s="316">
        <v>0.02</v>
      </c>
      <c r="F605" s="316">
        <v>0.01</v>
      </c>
    </row>
    <row r="606" spans="2:6">
      <c r="B606" s="317">
        <v>40702</v>
      </c>
      <c r="C606" s="316">
        <v>1.6299999999999999E-2</v>
      </c>
      <c r="D606" s="316">
        <v>1.8588802642184451E-3</v>
      </c>
      <c r="E606" s="316">
        <v>0.02</v>
      </c>
      <c r="F606" s="316">
        <v>0.01</v>
      </c>
    </row>
    <row r="607" spans="2:6">
      <c r="B607" s="317">
        <v>40703</v>
      </c>
      <c r="C607" s="316">
        <v>1.6299999999999999E-2</v>
      </c>
      <c r="D607" s="316">
        <v>2.1422751190595213E-3</v>
      </c>
      <c r="E607" s="316">
        <v>0.02</v>
      </c>
      <c r="F607" s="316">
        <v>0.01</v>
      </c>
    </row>
    <row r="608" spans="2:6">
      <c r="B608" s="317">
        <v>40704</v>
      </c>
      <c r="C608" s="316">
        <v>1.6299999999999999E-2</v>
      </c>
      <c r="D608" s="316">
        <v>2.0470119987684257E-3</v>
      </c>
      <c r="E608" s="316">
        <v>0.02</v>
      </c>
      <c r="F608" s="316">
        <v>0.01</v>
      </c>
    </row>
    <row r="609" spans="2:6">
      <c r="B609" s="317">
        <v>40707</v>
      </c>
      <c r="C609" s="316">
        <v>1.6299999999999999E-2</v>
      </c>
      <c r="D609" s="316">
        <v>1.4547478585357129E-3</v>
      </c>
      <c r="E609" s="316">
        <v>0.02</v>
      </c>
      <c r="F609" s="316">
        <v>0.01</v>
      </c>
    </row>
    <row r="610" spans="2:6">
      <c r="B610" s="317">
        <v>40708</v>
      </c>
      <c r="C610" s="316">
        <v>1.6299999999999999E-2</v>
      </c>
      <c r="D610" s="316">
        <v>1.6855419681960908E-3</v>
      </c>
      <c r="E610" s="316">
        <v>0.02</v>
      </c>
      <c r="F610" s="316">
        <v>0.01</v>
      </c>
    </row>
    <row r="611" spans="2:6">
      <c r="B611" s="317">
        <v>40709</v>
      </c>
      <c r="C611" s="316">
        <v>1.6299999999999999E-2</v>
      </c>
      <c r="D611" s="316">
        <v>3.4199841829634964E-3</v>
      </c>
      <c r="E611" s="316">
        <v>0.02</v>
      </c>
      <c r="F611" s="316">
        <v>0.01</v>
      </c>
    </row>
    <row r="612" spans="2:6">
      <c r="B612" s="317">
        <v>40710</v>
      </c>
      <c r="C612" s="316">
        <v>1.6299999999999999E-2</v>
      </c>
      <c r="D612" s="316">
        <v>1.8103196541799538E-3</v>
      </c>
      <c r="E612" s="316">
        <v>0.02</v>
      </c>
      <c r="F612" s="316">
        <v>0.01</v>
      </c>
    </row>
    <row r="613" spans="2:6">
      <c r="B613" s="317">
        <v>40711</v>
      </c>
      <c r="C613" s="316">
        <v>1.6299999999999999E-2</v>
      </c>
      <c r="D613" s="316">
        <v>2.2260071843084525E-3</v>
      </c>
      <c r="E613" s="316">
        <v>0.02</v>
      </c>
      <c r="F613" s="316">
        <v>0.01</v>
      </c>
    </row>
    <row r="614" spans="2:6">
      <c r="B614" s="317">
        <v>40714</v>
      </c>
      <c r="C614" s="316">
        <v>1.6299999999999999E-2</v>
      </c>
      <c r="D614" s="316">
        <v>1.9162634238307768E-3</v>
      </c>
      <c r="E614" s="316">
        <v>0.02</v>
      </c>
      <c r="F614" s="316">
        <v>0.01</v>
      </c>
    </row>
    <row r="615" spans="2:6">
      <c r="B615" s="317">
        <v>40715</v>
      </c>
      <c r="C615" s="316">
        <v>1.6299999999999999E-2</v>
      </c>
      <c r="D615" s="316">
        <v>1.8648812026953515E-3</v>
      </c>
      <c r="E615" s="316">
        <v>0.02</v>
      </c>
      <c r="F615" s="316">
        <v>0.01</v>
      </c>
    </row>
    <row r="616" spans="2:6">
      <c r="B616" s="317">
        <v>40716</v>
      </c>
      <c r="C616" s="316">
        <v>1.6299999999999999E-2</v>
      </c>
      <c r="D616" s="316">
        <v>1.2698133297601734E-3</v>
      </c>
      <c r="E616" s="316">
        <v>0.02</v>
      </c>
      <c r="F616" s="316">
        <v>0.01</v>
      </c>
    </row>
    <row r="617" spans="2:6">
      <c r="B617" s="317">
        <v>40717</v>
      </c>
      <c r="C617" s="316">
        <v>1.6299999999999999E-2</v>
      </c>
      <c r="D617" s="316">
        <v>1.3042329468092508E-3</v>
      </c>
      <c r="E617" s="316">
        <v>0.02</v>
      </c>
      <c r="F617" s="316">
        <v>0.01</v>
      </c>
    </row>
    <row r="618" spans="2:6">
      <c r="B618" s="317">
        <v>40718</v>
      </c>
      <c r="C618" s="316">
        <v>1.6299999999999999E-2</v>
      </c>
      <c r="D618" s="316">
        <v>1.1803130030959648E-3</v>
      </c>
      <c r="E618" s="316">
        <v>0.02</v>
      </c>
      <c r="F618" s="316">
        <v>0.01</v>
      </c>
    </row>
    <row r="619" spans="2:6">
      <c r="B619" s="317">
        <v>40721</v>
      </c>
      <c r="C619" s="316">
        <v>1.6299999999999999E-2</v>
      </c>
      <c r="D619" s="316">
        <v>1.1825281630212666E-3</v>
      </c>
      <c r="E619" s="316">
        <v>0.02</v>
      </c>
      <c r="F619" s="316">
        <v>0.01</v>
      </c>
    </row>
    <row r="620" spans="2:6">
      <c r="B620" s="317">
        <v>40722</v>
      </c>
      <c r="C620" s="316">
        <v>1.6299999999999999E-2</v>
      </c>
      <c r="D620" s="316">
        <v>2.4635951416260298E-3</v>
      </c>
      <c r="E620" s="316">
        <v>0.02</v>
      </c>
      <c r="F620" s="316">
        <v>0.01</v>
      </c>
    </row>
    <row r="621" spans="2:6">
      <c r="B621" s="317">
        <v>40723</v>
      </c>
      <c r="C621" s="316">
        <v>1.6299999999999999E-2</v>
      </c>
      <c r="D621" s="316">
        <v>1.1648077136536441E-3</v>
      </c>
      <c r="E621" s="316">
        <v>0.02</v>
      </c>
      <c r="F621" s="316">
        <v>0.01</v>
      </c>
    </row>
    <row r="622" spans="2:6">
      <c r="B622" s="317">
        <v>40724</v>
      </c>
      <c r="C622" s="316">
        <v>1.6299999999999999E-2</v>
      </c>
      <c r="D622" s="316">
        <v>1.3039737549657851E-3</v>
      </c>
      <c r="E622" s="316">
        <v>0.02</v>
      </c>
      <c r="F622" s="316">
        <v>0.01</v>
      </c>
    </row>
    <row r="623" spans="2:6">
      <c r="B623" s="317">
        <v>40725</v>
      </c>
      <c r="C623" s="316">
        <v>1.6299999999999999E-2</v>
      </c>
      <c r="D623" s="316">
        <v>1.342631656947785E-3</v>
      </c>
      <c r="E623" s="316">
        <v>0.02</v>
      </c>
      <c r="F623" s="316">
        <v>0.01</v>
      </c>
    </row>
    <row r="624" spans="2:6">
      <c r="B624" s="317">
        <v>40728</v>
      </c>
      <c r="C624" s="316">
        <v>1.6299999999999999E-2</v>
      </c>
      <c r="D624" s="316">
        <v>1.7827143360464952E-3</v>
      </c>
      <c r="E624" s="316">
        <v>0.02</v>
      </c>
      <c r="F624" s="316">
        <v>0.01</v>
      </c>
    </row>
    <row r="625" spans="2:6">
      <c r="B625" s="317">
        <v>40729</v>
      </c>
      <c r="C625" s="316">
        <v>1.6299999999999999E-2</v>
      </c>
      <c r="D625" s="316">
        <v>4.737841956193335E-3</v>
      </c>
      <c r="E625" s="316">
        <v>0.02</v>
      </c>
      <c r="F625" s="316">
        <v>0.01</v>
      </c>
    </row>
    <row r="626" spans="2:6">
      <c r="B626" s="317">
        <v>40731</v>
      </c>
      <c r="C626" s="316">
        <v>1.6299999999999999E-2</v>
      </c>
      <c r="D626" s="316">
        <v>1.7509612795960664E-3</v>
      </c>
      <c r="E626" s="316">
        <v>0.02</v>
      </c>
      <c r="F626" s="316">
        <v>0.01</v>
      </c>
    </row>
    <row r="627" spans="2:6">
      <c r="B627" s="317">
        <v>40732</v>
      </c>
      <c r="C627" s="316">
        <v>1.7299999999999999E-2</v>
      </c>
      <c r="D627" s="316">
        <v>1.0372700624422292E-3</v>
      </c>
      <c r="E627" s="316">
        <v>0.02</v>
      </c>
      <c r="F627" s="316">
        <v>0.01</v>
      </c>
    </row>
    <row r="628" spans="2:6">
      <c r="B628" s="317">
        <v>40735</v>
      </c>
      <c r="C628" s="316">
        <v>1.6299999999999999E-2</v>
      </c>
      <c r="D628" s="316">
        <v>1.1646051536556054E-3</v>
      </c>
      <c r="E628" s="316">
        <v>0.02</v>
      </c>
      <c r="F628" s="316">
        <v>0.01</v>
      </c>
    </row>
    <row r="629" spans="2:6">
      <c r="B629" s="317">
        <v>40736</v>
      </c>
      <c r="C629" s="316">
        <v>1.6299999999999999E-2</v>
      </c>
      <c r="D629" s="316">
        <v>1.6362137897370959E-3</v>
      </c>
      <c r="E629" s="316">
        <v>1.7500000000000002E-2</v>
      </c>
      <c r="F629" s="316">
        <v>7.4999999999999997E-3</v>
      </c>
    </row>
    <row r="630" spans="2:6">
      <c r="B630" s="317">
        <v>40737</v>
      </c>
      <c r="C630" s="316">
        <v>1.6299999999999999E-2</v>
      </c>
      <c r="D630" s="316">
        <v>2.2033142736601198E-3</v>
      </c>
      <c r="E630" s="316">
        <v>1.7500000000000002E-2</v>
      </c>
      <c r="F630" s="316">
        <v>7.4999999999999997E-3</v>
      </c>
    </row>
    <row r="631" spans="2:6">
      <c r="B631" s="317">
        <v>40738</v>
      </c>
      <c r="C631" s="316">
        <v>1.6299999999999999E-2</v>
      </c>
      <c r="D631" s="316">
        <v>1.8307992174832633E-3</v>
      </c>
      <c r="E631" s="316">
        <v>1.7500000000000002E-2</v>
      </c>
      <c r="F631" s="316">
        <v>7.4999999999999997E-3</v>
      </c>
    </row>
    <row r="632" spans="2:6">
      <c r="B632" s="317">
        <v>40739</v>
      </c>
      <c r="C632" s="316">
        <v>1.6299999999999999E-2</v>
      </c>
      <c r="D632" s="316">
        <v>1.2834552133528657E-3</v>
      </c>
      <c r="E632" s="316">
        <v>1.7500000000000002E-2</v>
      </c>
      <c r="F632" s="316">
        <v>7.4999999999999997E-3</v>
      </c>
    </row>
    <row r="633" spans="2:6">
      <c r="B633" s="317">
        <v>40742</v>
      </c>
      <c r="C633" s="316">
        <v>1.6299999999999999E-2</v>
      </c>
      <c r="D633" s="316">
        <v>1.2280982347364787E-3</v>
      </c>
      <c r="E633" s="316">
        <v>1.7500000000000002E-2</v>
      </c>
      <c r="F633" s="316">
        <v>7.4999999999999997E-3</v>
      </c>
    </row>
    <row r="634" spans="2:6">
      <c r="B634" s="317">
        <v>40743</v>
      </c>
      <c r="C634" s="316">
        <v>1.6299999999999999E-2</v>
      </c>
      <c r="D634" s="316">
        <v>1.4452254755417534E-3</v>
      </c>
      <c r="E634" s="316">
        <v>1.7500000000000002E-2</v>
      </c>
      <c r="F634" s="316">
        <v>7.4999999999999997E-3</v>
      </c>
    </row>
    <row r="635" spans="2:6">
      <c r="B635" s="317">
        <v>40744</v>
      </c>
      <c r="C635" s="316">
        <v>1.6299999999999999E-2</v>
      </c>
      <c r="D635" s="316">
        <v>2.6686668269616724E-3</v>
      </c>
      <c r="E635" s="316">
        <v>1.7500000000000002E-2</v>
      </c>
      <c r="F635" s="316">
        <v>7.4999999999999997E-3</v>
      </c>
    </row>
    <row r="636" spans="2:6">
      <c r="B636" s="317">
        <v>40745</v>
      </c>
      <c r="C636" s="316">
        <v>1.6299999999999999E-2</v>
      </c>
      <c r="D636" s="316">
        <v>3.2741109948506418E-3</v>
      </c>
      <c r="E636" s="316">
        <v>1.7500000000000002E-2</v>
      </c>
      <c r="F636" s="316">
        <v>7.4999999999999997E-3</v>
      </c>
    </row>
    <row r="637" spans="2:6">
      <c r="B637" s="317">
        <v>40746</v>
      </c>
      <c r="C637" s="316">
        <v>1.6299999999999999E-2</v>
      </c>
      <c r="D637" s="316">
        <v>1.8315696344847782E-3</v>
      </c>
      <c r="E637" s="316">
        <v>1.7500000000000002E-2</v>
      </c>
      <c r="F637" s="316">
        <v>7.4999999999999997E-3</v>
      </c>
    </row>
    <row r="638" spans="2:6">
      <c r="B638" s="317">
        <v>40749</v>
      </c>
      <c r="C638" s="316">
        <v>1.6299999999999999E-2</v>
      </c>
      <c r="D638" s="316">
        <v>1.1119864160624349E-3</v>
      </c>
      <c r="E638" s="316">
        <v>1.7500000000000002E-2</v>
      </c>
      <c r="F638" s="316">
        <v>7.4999999999999997E-3</v>
      </c>
    </row>
    <row r="639" spans="2:6">
      <c r="B639" s="317">
        <v>40750</v>
      </c>
      <c r="C639" s="316">
        <v>1.6299999999999999E-2</v>
      </c>
      <c r="D639" s="316">
        <v>1.3479375125492721E-3</v>
      </c>
      <c r="E639" s="316">
        <v>1.7500000000000002E-2</v>
      </c>
      <c r="F639" s="316">
        <v>7.4999999999999997E-3</v>
      </c>
    </row>
    <row r="640" spans="2:6">
      <c r="B640" s="317">
        <v>40751</v>
      </c>
      <c r="C640" s="316">
        <v>1.6299999999999999E-2</v>
      </c>
      <c r="D640" s="316">
        <v>1.5921981509073875E-3</v>
      </c>
      <c r="E640" s="316">
        <v>1.7500000000000002E-2</v>
      </c>
      <c r="F640" s="316">
        <v>7.4999999999999997E-3</v>
      </c>
    </row>
    <row r="641" spans="2:6">
      <c r="B641" s="317">
        <v>40752</v>
      </c>
      <c r="C641" s="316">
        <v>1.6399999999999998E-2</v>
      </c>
      <c r="D641" s="316">
        <v>5.9903172969953905E-4</v>
      </c>
      <c r="E641" s="316">
        <v>1.7500000000000002E-2</v>
      </c>
      <c r="F641" s="316">
        <v>7.4999999999999997E-3</v>
      </c>
    </row>
    <row r="642" spans="2:6">
      <c r="B642" s="317">
        <v>40753</v>
      </c>
      <c r="C642" s="316">
        <v>1.6E-2</v>
      </c>
      <c r="D642" s="316">
        <v>2.2106606861904284E-3</v>
      </c>
      <c r="E642" s="316">
        <v>1.7500000000000002E-2</v>
      </c>
      <c r="F642" s="316">
        <v>7.4999999999999997E-3</v>
      </c>
    </row>
    <row r="643" spans="2:6">
      <c r="B643" s="317">
        <v>40756</v>
      </c>
      <c r="C643" s="316">
        <v>1.6500000000000001E-2</v>
      </c>
      <c r="D643" s="316">
        <v>1.3342851488862878E-3</v>
      </c>
      <c r="E643" s="316">
        <v>1.7500000000000002E-2</v>
      </c>
      <c r="F643" s="316">
        <v>7.4999999999999997E-3</v>
      </c>
    </row>
    <row r="644" spans="2:6">
      <c r="B644" s="317">
        <v>40757</v>
      </c>
      <c r="C644" s="316">
        <v>1.6300000000000002E-2</v>
      </c>
      <c r="D644" s="316">
        <v>2.6526683307052669E-3</v>
      </c>
      <c r="E644" s="316">
        <v>1.7500000000000002E-2</v>
      </c>
      <c r="F644" s="316">
        <v>7.4999999999999997E-3</v>
      </c>
    </row>
    <row r="645" spans="2:6">
      <c r="B645" s="317">
        <v>40758</v>
      </c>
      <c r="C645" s="316">
        <v>1.6300000000000002E-2</v>
      </c>
      <c r="D645" s="316">
        <v>1.5499286369735305E-3</v>
      </c>
      <c r="E645" s="316">
        <v>1.7500000000000002E-2</v>
      </c>
      <c r="F645" s="316">
        <v>7.4999999999999997E-3</v>
      </c>
    </row>
    <row r="646" spans="2:6">
      <c r="B646" s="317">
        <v>40759</v>
      </c>
      <c r="C646" s="316">
        <v>1.6300000000000002E-2</v>
      </c>
      <c r="D646" s="316">
        <v>3.4592711018880669E-3</v>
      </c>
      <c r="E646" s="316">
        <v>1.7500000000000002E-2</v>
      </c>
      <c r="F646" s="316">
        <v>7.4999999999999997E-3</v>
      </c>
    </row>
    <row r="647" spans="2:6">
      <c r="B647" s="317">
        <v>40760</v>
      </c>
      <c r="C647" s="316">
        <v>1.6299999999999999E-2</v>
      </c>
      <c r="D647" s="316">
        <v>2.0283905839279088E-3</v>
      </c>
      <c r="E647" s="316">
        <v>1.7500000000000002E-2</v>
      </c>
      <c r="F647" s="316">
        <v>0.01</v>
      </c>
    </row>
    <row r="648" spans="2:6">
      <c r="B648" s="317">
        <v>40763</v>
      </c>
      <c r="C648" s="316">
        <v>1.6300000000000002E-2</v>
      </c>
      <c r="D648" s="316">
        <v>5.1197463853895871E-3</v>
      </c>
      <c r="E648" s="316">
        <v>1.7000000000000001E-2</v>
      </c>
      <c r="F648" s="316">
        <v>8.8000000000000005E-3</v>
      </c>
    </row>
    <row r="649" spans="2:6">
      <c r="B649" s="317">
        <v>40764</v>
      </c>
      <c r="C649" s="316">
        <v>1.8200000000000001E-2</v>
      </c>
      <c r="D649" s="316">
        <v>2.3670772094107367E-2</v>
      </c>
      <c r="E649" s="316">
        <v>1.7500000000000002E-2</v>
      </c>
      <c r="F649" s="316">
        <v>8.8000000000000005E-3</v>
      </c>
    </row>
    <row r="650" spans="2:6">
      <c r="B650" s="317">
        <v>40765</v>
      </c>
      <c r="C650" s="316">
        <v>1.7500000000000002E-2</v>
      </c>
      <c r="D650" s="316">
        <v>4.6873675678073837E-2</v>
      </c>
      <c r="E650" s="316">
        <v>1.7500000000000002E-2</v>
      </c>
      <c r="F650" s="316">
        <v>8.8000000000000005E-3</v>
      </c>
    </row>
    <row r="651" spans="2:6">
      <c r="B651" s="317">
        <v>40766</v>
      </c>
      <c r="C651" s="316">
        <v>1.7299999999999999E-2</v>
      </c>
      <c r="D651" s="316">
        <v>2.7033716084294394E-2</v>
      </c>
      <c r="E651" s="316">
        <v>1.7500000000000002E-2</v>
      </c>
      <c r="F651" s="316">
        <v>8.8000000000000005E-3</v>
      </c>
    </row>
    <row r="652" spans="2:6">
      <c r="B652" s="317">
        <v>40767</v>
      </c>
      <c r="C652" s="316">
        <v>1.8100000000000002E-2</v>
      </c>
      <c r="D652" s="316">
        <v>7.2171511393303509E-3</v>
      </c>
      <c r="E652" s="316">
        <v>1.7500000000000002E-2</v>
      </c>
      <c r="F652" s="316">
        <v>8.8000000000000005E-3</v>
      </c>
    </row>
    <row r="653" spans="2:6">
      <c r="B653" s="317">
        <v>40770</v>
      </c>
      <c r="C653" s="316">
        <v>1.7399999999999999E-2</v>
      </c>
      <c r="D653" s="316">
        <v>3.2024753299213925E-3</v>
      </c>
      <c r="E653" s="316">
        <v>1.7500000000000002E-2</v>
      </c>
      <c r="F653" s="316">
        <v>8.8000000000000005E-3</v>
      </c>
    </row>
    <row r="654" spans="2:6">
      <c r="B654" s="317">
        <v>40771</v>
      </c>
      <c r="C654" s="316">
        <v>1.7399999999999999E-2</v>
      </c>
      <c r="D654" s="316">
        <v>7.0927411435679167E-3</v>
      </c>
      <c r="E654" s="316">
        <v>1.7500000000000002E-2</v>
      </c>
      <c r="F654" s="316">
        <v>8.8000000000000005E-3</v>
      </c>
    </row>
    <row r="655" spans="2:6">
      <c r="B655" s="317">
        <v>40772</v>
      </c>
      <c r="C655" s="316">
        <v>1.7299999999999999E-2</v>
      </c>
      <c r="D655" s="316">
        <v>9.6730607247624625E-3</v>
      </c>
      <c r="E655" s="316">
        <v>1.7500000000000002E-2</v>
      </c>
      <c r="F655" s="316">
        <v>8.8000000000000005E-3</v>
      </c>
    </row>
    <row r="656" spans="2:6">
      <c r="B656" s="317">
        <v>40773</v>
      </c>
      <c r="C656" s="316">
        <v>1.7500000000000002E-2</v>
      </c>
      <c r="D656" s="316">
        <v>1.3085321124916222E-2</v>
      </c>
      <c r="E656" s="316">
        <v>1.7500000000000002E-2</v>
      </c>
      <c r="F656" s="316">
        <v>8.8000000000000005E-3</v>
      </c>
    </row>
    <row r="657" spans="2:6">
      <c r="B657" s="317">
        <v>40774</v>
      </c>
      <c r="C657" s="316">
        <v>1.7500000000000002E-2</v>
      </c>
      <c r="D657" s="316">
        <v>6.7702877743534735E-3</v>
      </c>
      <c r="E657" s="316">
        <v>1.7500000000000002E-2</v>
      </c>
      <c r="F657" s="316">
        <v>8.8000000000000005E-3</v>
      </c>
    </row>
    <row r="658" spans="2:6">
      <c r="B658" s="317">
        <v>40777</v>
      </c>
      <c r="C658" s="316">
        <v>1.7500000000000002E-2</v>
      </c>
      <c r="D658" s="316">
        <v>3.4638192817051782E-3</v>
      </c>
      <c r="E658" s="316">
        <v>1.7500000000000002E-2</v>
      </c>
      <c r="F658" s="316">
        <v>8.8000000000000005E-3</v>
      </c>
    </row>
    <row r="659" spans="2:6">
      <c r="B659" s="317">
        <v>40778</v>
      </c>
      <c r="C659" s="316">
        <v>1.7500000000000002E-2</v>
      </c>
      <c r="D659" s="316">
        <v>4.5872186208045004E-3</v>
      </c>
      <c r="E659" s="316">
        <v>1.7500000000000002E-2</v>
      </c>
      <c r="F659" s="316">
        <v>7.4999999999999997E-3</v>
      </c>
    </row>
    <row r="660" spans="2:6">
      <c r="B660" s="317">
        <v>40779</v>
      </c>
      <c r="C660" s="316">
        <v>1.7500000000000002E-2</v>
      </c>
      <c r="D660" s="316">
        <v>1.2113742246721473E-2</v>
      </c>
      <c r="E660" s="316">
        <v>1.7500000000000002E-2</v>
      </c>
      <c r="F660" s="316">
        <v>8.8000000000000005E-3</v>
      </c>
    </row>
    <row r="661" spans="2:6">
      <c r="B661" s="317">
        <v>40780</v>
      </c>
      <c r="C661" s="316">
        <v>1.7500000000000002E-2</v>
      </c>
      <c r="D661" s="316">
        <v>1.5837472696890939E-2</v>
      </c>
      <c r="E661" s="316">
        <v>1.7500000000000002E-2</v>
      </c>
      <c r="F661" s="316">
        <v>8.8000000000000005E-3</v>
      </c>
    </row>
    <row r="662" spans="2:6">
      <c r="B662" s="317">
        <v>40781</v>
      </c>
      <c r="C662" s="316">
        <v>1.7500000000000002E-2</v>
      </c>
      <c r="D662" s="316">
        <v>8.1846478717527427E-3</v>
      </c>
      <c r="E662" s="316">
        <v>1.7500000000000002E-2</v>
      </c>
      <c r="F662" s="316">
        <v>8.8000000000000005E-3</v>
      </c>
    </row>
    <row r="663" spans="2:6">
      <c r="B663" s="317">
        <v>40782</v>
      </c>
      <c r="C663" s="316">
        <v>1.7500000000000002E-2</v>
      </c>
      <c r="D663" s="316">
        <v>2.3294832906587066E-3</v>
      </c>
      <c r="E663" s="316">
        <v>1.7500000000000002E-2</v>
      </c>
      <c r="F663" s="316">
        <v>7.4999999999999997E-3</v>
      </c>
    </row>
    <row r="664" spans="2:6">
      <c r="B664" s="317">
        <v>40786</v>
      </c>
      <c r="C664" s="316">
        <v>1.7500000000000002E-2</v>
      </c>
      <c r="D664" s="316">
        <v>4.0772850993287587E-3</v>
      </c>
      <c r="E664" s="316">
        <v>1.7500000000000002E-2</v>
      </c>
      <c r="F664" s="316">
        <v>8.8000000000000005E-3</v>
      </c>
    </row>
    <row r="665" spans="2:6">
      <c r="B665" s="317">
        <v>40787</v>
      </c>
      <c r="C665" s="316">
        <v>1.7500000000000002E-2</v>
      </c>
      <c r="D665" s="316">
        <v>4.07194918834799E-3</v>
      </c>
      <c r="E665" s="316">
        <v>1.7500000000000002E-2</v>
      </c>
      <c r="F665" s="316">
        <v>7.4999999999999997E-3</v>
      </c>
    </row>
    <row r="666" spans="2:6">
      <c r="B666" s="317">
        <v>40788</v>
      </c>
      <c r="C666" s="316">
        <v>1.7500000000000002E-2</v>
      </c>
      <c r="D666" s="316">
        <v>1.1937526129539753E-3</v>
      </c>
      <c r="E666" s="316">
        <v>1.7500000000000002E-2</v>
      </c>
      <c r="F666" s="316">
        <v>8.8000000000000005E-3</v>
      </c>
    </row>
    <row r="667" spans="2:6">
      <c r="B667" s="317">
        <v>40791</v>
      </c>
      <c r="C667" s="316">
        <v>1.7500000000000002E-2</v>
      </c>
      <c r="D667" s="316">
        <v>1.304333672882424E-3</v>
      </c>
      <c r="E667" s="316">
        <v>1.7500000000000002E-2</v>
      </c>
      <c r="F667" s="316">
        <v>8.8000000000000005E-3</v>
      </c>
    </row>
    <row r="668" spans="2:6">
      <c r="B668" s="317">
        <v>40792</v>
      </c>
      <c r="C668" s="316">
        <v>1.7500000000000002E-2</v>
      </c>
      <c r="D668" s="316">
        <v>1.2986404231662219E-3</v>
      </c>
      <c r="E668" s="316">
        <v>1.7500000000000002E-2</v>
      </c>
      <c r="F668" s="316">
        <v>8.8000000000000005E-3</v>
      </c>
    </row>
    <row r="669" spans="2:6">
      <c r="B669" s="317">
        <v>40793</v>
      </c>
      <c r="C669" s="316">
        <v>1.7500000000000002E-2</v>
      </c>
      <c r="D669" s="316">
        <v>2.0017008438475915E-3</v>
      </c>
      <c r="E669" s="316">
        <v>1.7500000000000002E-2</v>
      </c>
      <c r="F669" s="316">
        <v>8.8000000000000005E-3</v>
      </c>
    </row>
    <row r="670" spans="2:6">
      <c r="B670" s="317">
        <v>40794</v>
      </c>
      <c r="C670" s="316">
        <v>1.7399999999999999E-2</v>
      </c>
      <c r="D670" s="316">
        <v>2.7258278254147111E-3</v>
      </c>
      <c r="E670" s="316">
        <v>1.7500000000000002E-2</v>
      </c>
      <c r="F670" s="316">
        <v>8.8000000000000005E-3</v>
      </c>
    </row>
    <row r="671" spans="2:6">
      <c r="B671" s="317">
        <v>40795</v>
      </c>
      <c r="C671" s="316">
        <v>1.7399999999999999E-2</v>
      </c>
      <c r="D671" s="316">
        <v>1.1683904540347762E-3</v>
      </c>
      <c r="E671" s="316">
        <v>1.7500000000000002E-2</v>
      </c>
      <c r="F671" s="316">
        <v>0.01</v>
      </c>
    </row>
    <row r="672" spans="2:6">
      <c r="B672" s="317">
        <v>40798</v>
      </c>
      <c r="C672" s="316">
        <v>1.7399999999999999E-2</v>
      </c>
      <c r="D672" s="316">
        <v>1.2884669343381622E-3</v>
      </c>
      <c r="E672" s="316">
        <v>1.7500000000000002E-2</v>
      </c>
      <c r="F672" s="316">
        <v>8.8000000000000005E-3</v>
      </c>
    </row>
    <row r="673" spans="2:6">
      <c r="B673" s="317">
        <v>40799</v>
      </c>
      <c r="C673" s="316">
        <v>1.7399999999999999E-2</v>
      </c>
      <c r="D673" s="316">
        <v>1.280150029132991E-3</v>
      </c>
      <c r="E673" s="316">
        <v>1.7500000000000002E-2</v>
      </c>
      <c r="F673" s="316">
        <v>7.4999999999999997E-3</v>
      </c>
    </row>
    <row r="674" spans="2:6">
      <c r="B674" s="317">
        <v>40800</v>
      </c>
      <c r="C674" s="316">
        <v>1.7500000000000002E-2</v>
      </c>
      <c r="D674" s="316">
        <v>1.4044464030464939E-3</v>
      </c>
      <c r="E674" s="316">
        <v>1.7500000000000002E-2</v>
      </c>
      <c r="F674" s="316">
        <v>7.4999999999999997E-3</v>
      </c>
    </row>
    <row r="675" spans="2:6">
      <c r="B675" s="317">
        <v>40801</v>
      </c>
      <c r="C675" s="316">
        <v>1.7500000000000002E-2</v>
      </c>
      <c r="D675" s="316">
        <v>1.1453319928989385E-3</v>
      </c>
      <c r="E675" s="316">
        <v>1.7500000000000002E-2</v>
      </c>
      <c r="F675" s="316">
        <v>7.4999999999999997E-3</v>
      </c>
    </row>
    <row r="676" spans="2:6">
      <c r="B676" s="317">
        <v>40802</v>
      </c>
      <c r="C676" s="316">
        <v>1.7500000000000002E-2</v>
      </c>
      <c r="D676" s="316">
        <v>8.2604960444047286E-4</v>
      </c>
      <c r="E676" s="316">
        <v>1.7500000000000002E-2</v>
      </c>
      <c r="F676" s="316">
        <v>8.8000000000000005E-3</v>
      </c>
    </row>
    <row r="677" spans="2:6">
      <c r="B677" s="317">
        <v>40805</v>
      </c>
      <c r="C677" s="316">
        <v>1.7500000000000002E-2</v>
      </c>
      <c r="D677" s="316">
        <v>9.4435017373663028E-4</v>
      </c>
      <c r="E677" s="316">
        <v>1.7500000000000002E-2</v>
      </c>
      <c r="F677" s="316">
        <v>8.0000000000000002E-3</v>
      </c>
    </row>
    <row r="678" spans="2:6">
      <c r="B678" s="317">
        <v>40806</v>
      </c>
      <c r="C678" s="316">
        <v>1.7399999999999999E-2</v>
      </c>
      <c r="D678" s="316">
        <v>1.3297546224969833E-3</v>
      </c>
      <c r="E678" s="316">
        <v>1.7500000000000002E-2</v>
      </c>
      <c r="F678" s="316">
        <v>7.4999999999999997E-3</v>
      </c>
    </row>
    <row r="679" spans="2:6">
      <c r="B679" s="317">
        <v>40807</v>
      </c>
      <c r="C679" s="316">
        <v>1.7500000000000002E-2</v>
      </c>
      <c r="D679" s="316">
        <v>1.0683830000609987E-3</v>
      </c>
      <c r="E679" s="316">
        <v>1.7500000000000002E-2</v>
      </c>
      <c r="F679" s="316">
        <v>7.4999999999999997E-3</v>
      </c>
    </row>
    <row r="680" spans="2:6">
      <c r="B680" s="317">
        <v>40808</v>
      </c>
      <c r="C680" s="316">
        <v>1.7399999999999999E-2</v>
      </c>
      <c r="D680" s="316">
        <v>3.7142961000807494E-3</v>
      </c>
      <c r="E680" s="316">
        <v>1.7500000000000002E-2</v>
      </c>
      <c r="F680" s="316">
        <v>8.0000000000000002E-3</v>
      </c>
    </row>
    <row r="681" spans="2:6">
      <c r="B681" s="317">
        <v>40809</v>
      </c>
      <c r="C681" s="316">
        <v>1.7500000000000002E-2</v>
      </c>
      <c r="D681" s="316">
        <v>1.4544774115614952E-2</v>
      </c>
      <c r="E681" s="316">
        <v>1.7500000000000002E-2</v>
      </c>
      <c r="F681" s="316">
        <v>7.4999999999999997E-3</v>
      </c>
    </row>
    <row r="682" spans="2:6">
      <c r="B682" s="317">
        <v>40812</v>
      </c>
      <c r="C682" s="316">
        <v>1.7500000000000002E-2</v>
      </c>
      <c r="D682" s="316">
        <v>2.5632951749249951E-2</v>
      </c>
      <c r="E682" s="316">
        <v>1.7500000000000002E-2</v>
      </c>
      <c r="F682" s="316">
        <v>8.0000000000000002E-3</v>
      </c>
    </row>
    <row r="683" spans="2:6">
      <c r="B683" s="317">
        <v>40813</v>
      </c>
      <c r="C683" s="316">
        <v>1.8799999999999997E-2</v>
      </c>
      <c r="D683" s="316">
        <v>1.6679718116053985E-2</v>
      </c>
      <c r="E683" s="316">
        <v>1.7500000000000002E-2</v>
      </c>
      <c r="F683" s="316">
        <v>7.4999999999999997E-3</v>
      </c>
    </row>
    <row r="684" spans="2:6">
      <c r="B684" s="317">
        <v>40814</v>
      </c>
      <c r="C684" s="316">
        <v>1.9400000000000001E-2</v>
      </c>
      <c r="D684" s="316">
        <v>4.4020447618056419E-3</v>
      </c>
      <c r="E684" s="316">
        <v>1.8799999999999997E-2</v>
      </c>
      <c r="F684" s="316">
        <v>9.300000000000001E-3</v>
      </c>
    </row>
    <row r="685" spans="2:6">
      <c r="B685" s="317">
        <v>40815</v>
      </c>
      <c r="C685" s="316">
        <v>0.02</v>
      </c>
      <c r="D685" s="316">
        <v>1.1909073212921621E-3</v>
      </c>
      <c r="E685" s="316">
        <v>0.02</v>
      </c>
      <c r="F685" s="316">
        <v>0.01</v>
      </c>
    </row>
    <row r="686" spans="2:6">
      <c r="B686" s="317">
        <v>40816</v>
      </c>
      <c r="C686" s="316">
        <v>0.02</v>
      </c>
      <c r="D686" s="316">
        <v>4.4378352961237611E-3</v>
      </c>
      <c r="E686" s="316">
        <v>0.02</v>
      </c>
      <c r="F686" s="316">
        <v>0.01</v>
      </c>
    </row>
  </sheetData>
  <mergeCells count="5">
    <mergeCell ref="F4:F5"/>
    <mergeCell ref="E4:E5"/>
    <mergeCell ref="B4:B5"/>
    <mergeCell ref="C4:C5"/>
    <mergeCell ref="D4:D5"/>
  </mergeCells>
  <phoneticPr fontId="40" type="noConversion"/>
  <hyperlinks>
    <hyperlink ref="H25" location="Мазмұны!B41" display="мазмұнға"/>
  </hyperlinks>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9"/>
  </sheetPr>
  <dimension ref="A2:AT43"/>
  <sheetViews>
    <sheetView topLeftCell="A17" workbookViewId="0">
      <selection activeCell="B42" sqref="B42"/>
    </sheetView>
  </sheetViews>
  <sheetFormatPr defaultRowHeight="12.75"/>
  <cols>
    <col min="1" max="1" width="9.140625" style="174"/>
    <col min="2" max="2" width="54.42578125" style="174" customWidth="1"/>
    <col min="3" max="3" width="9.7109375" style="174" customWidth="1"/>
    <col min="4" max="4" width="9.140625" style="174"/>
    <col min="5" max="5" width="9.7109375" style="174" customWidth="1"/>
    <col min="6" max="6" width="9.140625" style="174"/>
    <col min="7" max="8" width="9" style="174" customWidth="1"/>
    <col min="9" max="9" width="9.42578125" style="174" customWidth="1"/>
    <col min="10" max="10" width="8.5703125" style="174" customWidth="1"/>
    <col min="11" max="11" width="8.28515625" style="174" customWidth="1"/>
    <col min="12" max="12" width="8.7109375" style="174" customWidth="1"/>
    <col min="13" max="13" width="8.28515625" style="174" customWidth="1"/>
    <col min="14" max="16" width="9.140625" style="174"/>
    <col min="17" max="17" width="8.42578125" style="174" customWidth="1"/>
    <col min="18" max="23" width="9.140625" style="174"/>
    <col min="24" max="24" width="10.140625" style="174" customWidth="1"/>
    <col min="25" max="46" width="9.140625" style="174"/>
  </cols>
  <sheetData>
    <row r="2" spans="1:46" s="716" customFormat="1">
      <c r="A2" s="174" t="s">
        <v>161</v>
      </c>
      <c r="B2" s="175" t="s">
        <v>78</v>
      </c>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row>
    <row r="3" spans="1:46" s="716" customFormat="1">
      <c r="A3" s="174"/>
      <c r="B3" s="175"/>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row>
    <row r="4" spans="1:46" s="716" customFormat="1" ht="26.25">
      <c r="A4" s="174"/>
      <c r="B4" s="229"/>
      <c r="C4" s="230" t="s">
        <v>212</v>
      </c>
      <c r="D4" s="230" t="s">
        <v>221</v>
      </c>
      <c r="E4" s="230" t="s">
        <v>230</v>
      </c>
      <c r="F4" s="230" t="s">
        <v>239</v>
      </c>
      <c r="G4" s="230" t="s">
        <v>248</v>
      </c>
      <c r="H4" s="230" t="s">
        <v>257</v>
      </c>
      <c r="I4" s="230" t="s">
        <v>266</v>
      </c>
      <c r="J4" s="230" t="s">
        <v>399</v>
      </c>
      <c r="K4" s="230" t="s">
        <v>274</v>
      </c>
      <c r="L4" s="230" t="s">
        <v>282</v>
      </c>
      <c r="M4" s="230" t="s">
        <v>290</v>
      </c>
      <c r="N4" s="230" t="s">
        <v>298</v>
      </c>
      <c r="O4" s="230" t="s">
        <v>213</v>
      </c>
      <c r="P4" s="230" t="s">
        <v>222</v>
      </c>
      <c r="Q4" s="230" t="s">
        <v>231</v>
      </c>
      <c r="R4" s="230" t="s">
        <v>240</v>
      </c>
      <c r="S4" s="230" t="s">
        <v>249</v>
      </c>
      <c r="T4" s="230" t="s">
        <v>258</v>
      </c>
      <c r="U4" s="230" t="s">
        <v>267</v>
      </c>
      <c r="V4" s="230" t="s">
        <v>400</v>
      </c>
      <c r="W4" s="230" t="s">
        <v>275</v>
      </c>
      <c r="X4" s="230" t="s">
        <v>283</v>
      </c>
      <c r="Y4" s="230" t="s">
        <v>291</v>
      </c>
      <c r="Z4" s="230" t="s">
        <v>299</v>
      </c>
      <c r="AA4" s="230" t="s">
        <v>214</v>
      </c>
      <c r="AB4" s="230" t="s">
        <v>223</v>
      </c>
      <c r="AC4" s="230" t="s">
        <v>232</v>
      </c>
      <c r="AD4" s="230" t="s">
        <v>241</v>
      </c>
      <c r="AE4" s="230" t="s">
        <v>250</v>
      </c>
      <c r="AF4" s="230" t="s">
        <v>259</v>
      </c>
      <c r="AG4" s="230" t="s">
        <v>268</v>
      </c>
      <c r="AH4" s="230" t="s">
        <v>401</v>
      </c>
      <c r="AI4" s="230" t="s">
        <v>276</v>
      </c>
      <c r="AJ4" s="174"/>
      <c r="AK4" s="174"/>
      <c r="AL4" s="174"/>
      <c r="AM4" s="174"/>
      <c r="AN4" s="174"/>
      <c r="AO4" s="174"/>
      <c r="AP4" s="174"/>
      <c r="AQ4" s="174"/>
      <c r="AR4" s="174"/>
      <c r="AS4" s="174"/>
      <c r="AT4" s="174"/>
    </row>
    <row r="5" spans="1:46" s="716" customFormat="1" ht="13.5">
      <c r="A5" s="174"/>
      <c r="B5" s="237" t="s">
        <v>635</v>
      </c>
      <c r="C5" s="230"/>
      <c r="D5" s="230"/>
      <c r="E5" s="230"/>
      <c r="F5" s="230"/>
      <c r="G5" s="230"/>
      <c r="H5" s="230"/>
      <c r="I5" s="230"/>
      <c r="J5" s="230"/>
      <c r="K5" s="230"/>
      <c r="L5" s="724"/>
      <c r="M5" s="725"/>
      <c r="N5" s="725"/>
      <c r="O5" s="725"/>
      <c r="P5" s="725"/>
      <c r="Q5" s="725"/>
      <c r="R5" s="725"/>
      <c r="S5" s="725"/>
      <c r="T5" s="725"/>
      <c r="U5" s="725"/>
      <c r="V5" s="725"/>
      <c r="W5" s="725"/>
      <c r="X5" s="236"/>
      <c r="Y5" s="236"/>
      <c r="Z5" s="236"/>
      <c r="AA5" s="236"/>
      <c r="AB5" s="236"/>
      <c r="AC5" s="236"/>
      <c r="AD5" s="236"/>
      <c r="AE5" s="236"/>
      <c r="AF5" s="236"/>
      <c r="AG5" s="236"/>
      <c r="AH5" s="236"/>
      <c r="AI5" s="236"/>
      <c r="AJ5" s="174"/>
      <c r="AK5" s="174"/>
      <c r="AL5" s="174"/>
      <c r="AM5" s="174"/>
      <c r="AN5" s="174"/>
      <c r="AO5" s="174"/>
      <c r="AP5" s="174"/>
      <c r="AQ5" s="174"/>
      <c r="AR5" s="174"/>
      <c r="AS5" s="174"/>
      <c r="AT5" s="174"/>
    </row>
    <row r="6" spans="1:46" s="716" customFormat="1">
      <c r="A6" s="174"/>
      <c r="B6" s="723" t="s">
        <v>636</v>
      </c>
      <c r="C6" s="238">
        <v>1466</v>
      </c>
      <c r="D6" s="238">
        <v>1163</v>
      </c>
      <c r="E6" s="238">
        <v>619</v>
      </c>
      <c r="F6" s="238">
        <v>712</v>
      </c>
      <c r="G6" s="238">
        <v>643</v>
      </c>
      <c r="H6" s="238">
        <v>305</v>
      </c>
      <c r="I6" s="238">
        <v>392</v>
      </c>
      <c r="J6" s="238">
        <v>369</v>
      </c>
      <c r="K6" s="238">
        <v>279</v>
      </c>
      <c r="L6" s="238">
        <v>246</v>
      </c>
      <c r="M6" s="238">
        <v>167</v>
      </c>
      <c r="N6" s="238">
        <v>97</v>
      </c>
      <c r="O6" s="238">
        <v>74</v>
      </c>
      <c r="P6" s="238">
        <v>62</v>
      </c>
      <c r="Q6" s="238">
        <v>60</v>
      </c>
      <c r="R6" s="238">
        <v>77</v>
      </c>
      <c r="S6" s="238">
        <v>47</v>
      </c>
      <c r="T6" s="238">
        <v>23</v>
      </c>
      <c r="U6" s="238">
        <v>67</v>
      </c>
      <c r="V6" s="238">
        <v>52</v>
      </c>
      <c r="W6" s="238">
        <v>61</v>
      </c>
      <c r="X6" s="238">
        <v>36</v>
      </c>
      <c r="Y6" s="238">
        <v>66</v>
      </c>
      <c r="Z6" s="238">
        <v>38</v>
      </c>
      <c r="AA6" s="238">
        <v>32</v>
      </c>
      <c r="AB6" s="238">
        <v>40</v>
      </c>
      <c r="AC6" s="238">
        <v>36</v>
      </c>
      <c r="AD6" s="238">
        <v>24</v>
      </c>
      <c r="AE6" s="238">
        <v>17</v>
      </c>
      <c r="AF6" s="238">
        <v>79</v>
      </c>
      <c r="AG6" s="238">
        <v>21</v>
      </c>
      <c r="AH6" s="238">
        <v>29</v>
      </c>
      <c r="AI6" s="238">
        <v>14</v>
      </c>
      <c r="AJ6" s="174"/>
      <c r="AK6" s="174"/>
      <c r="AL6" s="174"/>
      <c r="AM6" s="174"/>
      <c r="AN6" s="174"/>
      <c r="AO6" s="174"/>
      <c r="AP6" s="174"/>
      <c r="AQ6" s="174"/>
      <c r="AR6" s="174"/>
      <c r="AS6" s="174"/>
      <c r="AT6" s="174"/>
    </row>
    <row r="7" spans="1:46" s="716" customFormat="1">
      <c r="A7" s="174"/>
      <c r="B7" s="723" t="s">
        <v>554</v>
      </c>
      <c r="C7" s="238">
        <v>1066</v>
      </c>
      <c r="D7" s="238">
        <v>1108</v>
      </c>
      <c r="E7" s="238">
        <v>786</v>
      </c>
      <c r="F7" s="238">
        <v>1207</v>
      </c>
      <c r="G7" s="238">
        <v>709</v>
      </c>
      <c r="H7" s="238">
        <v>410</v>
      </c>
      <c r="I7" s="238">
        <v>375</v>
      </c>
      <c r="J7" s="238">
        <v>365</v>
      </c>
      <c r="K7" s="238">
        <v>319</v>
      </c>
      <c r="L7" s="238">
        <v>311</v>
      </c>
      <c r="M7" s="238">
        <v>333</v>
      </c>
      <c r="N7" s="238">
        <v>463</v>
      </c>
      <c r="O7" s="238">
        <v>290</v>
      </c>
      <c r="P7" s="238">
        <v>263</v>
      </c>
      <c r="Q7" s="238">
        <v>316</v>
      </c>
      <c r="R7" s="238">
        <v>310</v>
      </c>
      <c r="S7" s="238">
        <v>214</v>
      </c>
      <c r="T7" s="238">
        <v>238</v>
      </c>
      <c r="U7" s="238">
        <v>191</v>
      </c>
      <c r="V7" s="238">
        <v>139</v>
      </c>
      <c r="W7" s="238">
        <v>254</v>
      </c>
      <c r="X7" s="238">
        <v>222</v>
      </c>
      <c r="Y7" s="238">
        <v>234</v>
      </c>
      <c r="Z7" s="238">
        <v>167</v>
      </c>
      <c r="AA7" s="238">
        <v>123</v>
      </c>
      <c r="AB7" s="238">
        <v>182</v>
      </c>
      <c r="AC7" s="238">
        <v>217</v>
      </c>
      <c r="AD7" s="238">
        <v>170</v>
      </c>
      <c r="AE7" s="238">
        <v>182</v>
      </c>
      <c r="AF7" s="238">
        <v>237</v>
      </c>
      <c r="AG7" s="238">
        <v>132</v>
      </c>
      <c r="AH7" s="238">
        <v>245</v>
      </c>
      <c r="AI7" s="238">
        <v>242</v>
      </c>
      <c r="AJ7" s="174"/>
      <c r="AK7" s="174"/>
      <c r="AL7" s="174"/>
      <c r="AM7" s="174"/>
      <c r="AN7" s="174"/>
      <c r="AO7" s="174"/>
      <c r="AP7" s="174"/>
      <c r="AQ7" s="174"/>
      <c r="AR7" s="174"/>
      <c r="AS7" s="174"/>
      <c r="AT7" s="174"/>
    </row>
    <row r="8" spans="1:46" s="716" customFormat="1">
      <c r="A8" s="174"/>
      <c r="B8" s="721" t="s">
        <v>637</v>
      </c>
      <c r="C8" s="236">
        <v>127</v>
      </c>
      <c r="D8" s="236">
        <v>75</v>
      </c>
      <c r="E8" s="236">
        <v>46</v>
      </c>
      <c r="F8" s="236">
        <v>177</v>
      </c>
      <c r="G8" s="236">
        <v>107</v>
      </c>
      <c r="H8" s="236">
        <v>127</v>
      </c>
      <c r="I8" s="236">
        <v>147</v>
      </c>
      <c r="J8" s="236">
        <v>94</v>
      </c>
      <c r="K8" s="236">
        <v>72</v>
      </c>
      <c r="L8" s="236">
        <v>47</v>
      </c>
      <c r="M8" s="236">
        <v>79</v>
      </c>
      <c r="N8" s="236">
        <v>63</v>
      </c>
      <c r="O8" s="236">
        <v>95</v>
      </c>
      <c r="P8" s="236">
        <v>59</v>
      </c>
      <c r="Q8" s="236">
        <v>183</v>
      </c>
      <c r="R8" s="236">
        <v>248</v>
      </c>
      <c r="S8" s="236">
        <v>37</v>
      </c>
      <c r="T8" s="236">
        <v>17</v>
      </c>
      <c r="U8" s="236">
        <v>2</v>
      </c>
      <c r="V8" s="236">
        <v>66</v>
      </c>
      <c r="W8" s="236">
        <v>46</v>
      </c>
      <c r="X8" s="236">
        <v>16</v>
      </c>
      <c r="Y8" s="236">
        <v>0</v>
      </c>
      <c r="Z8" s="236">
        <v>2</v>
      </c>
      <c r="AA8" s="236">
        <v>0</v>
      </c>
      <c r="AB8" s="236">
        <v>0</v>
      </c>
      <c r="AC8" s="236">
        <v>0</v>
      </c>
      <c r="AD8" s="236">
        <v>2</v>
      </c>
      <c r="AE8" s="236">
        <v>0</v>
      </c>
      <c r="AF8" s="236">
        <v>1</v>
      </c>
      <c r="AG8" s="236">
        <v>1</v>
      </c>
      <c r="AH8" s="236">
        <v>0</v>
      </c>
      <c r="AI8" s="236">
        <v>0</v>
      </c>
      <c r="AJ8" s="174"/>
      <c r="AK8" s="174"/>
      <c r="AL8" s="174"/>
      <c r="AM8" s="174"/>
      <c r="AN8" s="174"/>
      <c r="AO8" s="174"/>
      <c r="AP8" s="174"/>
      <c r="AQ8" s="174"/>
      <c r="AR8" s="174"/>
      <c r="AS8" s="174"/>
      <c r="AT8" s="174"/>
    </row>
    <row r="9" spans="1:46" s="716" customFormat="1">
      <c r="A9" s="174"/>
      <c r="B9" s="721" t="s">
        <v>555</v>
      </c>
      <c r="C9" s="236">
        <v>5620</v>
      </c>
      <c r="D9" s="236">
        <v>4864</v>
      </c>
      <c r="E9" s="236">
        <v>5226</v>
      </c>
      <c r="F9" s="236">
        <v>5649</v>
      </c>
      <c r="G9" s="236">
        <v>3577</v>
      </c>
      <c r="H9" s="236">
        <v>4386</v>
      </c>
      <c r="I9" s="236">
        <v>4074</v>
      </c>
      <c r="J9" s="236">
        <v>3452</v>
      </c>
      <c r="K9" s="236">
        <v>4986</v>
      </c>
      <c r="L9" s="236">
        <v>4231</v>
      </c>
      <c r="M9" s="236">
        <v>2588</v>
      </c>
      <c r="N9" s="236">
        <v>2624</v>
      </c>
      <c r="O9" s="236">
        <v>1968</v>
      </c>
      <c r="P9" s="236">
        <v>2944</v>
      </c>
      <c r="Q9" s="236">
        <v>2598</v>
      </c>
      <c r="R9" s="236">
        <v>3363</v>
      </c>
      <c r="S9" s="236">
        <v>2623</v>
      </c>
      <c r="T9" s="236">
        <v>2364</v>
      </c>
      <c r="U9" s="236">
        <v>2352</v>
      </c>
      <c r="V9" s="236">
        <v>2323</v>
      </c>
      <c r="W9" s="236">
        <v>2785</v>
      </c>
      <c r="X9" s="236">
        <v>3099</v>
      </c>
      <c r="Y9" s="236">
        <v>2260</v>
      </c>
      <c r="Z9" s="236">
        <v>2595</v>
      </c>
      <c r="AA9" s="236">
        <v>2249</v>
      </c>
      <c r="AB9" s="236">
        <v>2276</v>
      </c>
      <c r="AC9" s="236">
        <v>2332</v>
      </c>
      <c r="AD9" s="236">
        <v>2631</v>
      </c>
      <c r="AE9" s="236">
        <v>2768</v>
      </c>
      <c r="AF9" s="236">
        <v>2668</v>
      </c>
      <c r="AG9" s="236">
        <v>2325</v>
      </c>
      <c r="AH9" s="236">
        <v>3113</v>
      </c>
      <c r="AI9" s="236">
        <v>2707</v>
      </c>
      <c r="AJ9" s="174"/>
      <c r="AK9" s="174"/>
      <c r="AL9" s="174"/>
      <c r="AM9" s="174"/>
      <c r="AN9" s="174"/>
      <c r="AO9" s="174"/>
      <c r="AP9" s="174"/>
      <c r="AQ9" s="174"/>
      <c r="AR9" s="174"/>
      <c r="AS9" s="174"/>
      <c r="AT9" s="174"/>
    </row>
    <row r="10" spans="1:46" s="716" customFormat="1" ht="13.5">
      <c r="A10" s="174"/>
      <c r="B10" s="244" t="s">
        <v>638</v>
      </c>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174"/>
      <c r="AK10" s="174"/>
      <c r="AL10" s="174"/>
      <c r="AM10" s="174"/>
      <c r="AN10" s="174"/>
      <c r="AO10" s="174"/>
      <c r="AP10" s="174"/>
      <c r="AQ10" s="174"/>
      <c r="AR10" s="174"/>
      <c r="AS10" s="174"/>
      <c r="AT10" s="174"/>
    </row>
    <row r="11" spans="1:46" s="716" customFormat="1">
      <c r="A11" s="174"/>
      <c r="B11" s="723" t="s">
        <v>557</v>
      </c>
      <c r="C11" s="245">
        <v>182.51426270644012</v>
      </c>
      <c r="D11" s="245">
        <v>256.03396109119001</v>
      </c>
      <c r="E11" s="245">
        <v>91.524592546659989</v>
      </c>
      <c r="F11" s="245">
        <v>219.12950097998012</v>
      </c>
      <c r="G11" s="245">
        <v>288.92694351092007</v>
      </c>
      <c r="H11" s="245">
        <v>111.86572044949</v>
      </c>
      <c r="I11" s="245">
        <v>115.11491940410002</v>
      </c>
      <c r="J11" s="245">
        <v>114.52219490778002</v>
      </c>
      <c r="K11" s="245">
        <v>64.627224887909989</v>
      </c>
      <c r="L11" s="245">
        <v>57.69481120503999</v>
      </c>
      <c r="M11" s="245">
        <v>29.558439038999985</v>
      </c>
      <c r="N11" s="245">
        <v>3.9396139301399993</v>
      </c>
      <c r="O11" s="245">
        <v>2.4267302156500001</v>
      </c>
      <c r="P11" s="245">
        <v>2.0171178563200001</v>
      </c>
      <c r="Q11" s="245">
        <v>2.1443491316799999</v>
      </c>
      <c r="R11" s="245">
        <v>1.9503524412299997</v>
      </c>
      <c r="S11" s="245">
        <v>0.68845260886000004</v>
      </c>
      <c r="T11" s="245">
        <v>0.19648059189000003</v>
      </c>
      <c r="U11" s="245">
        <v>1.3887990308899998</v>
      </c>
      <c r="V11" s="245">
        <v>1.2868400324000004</v>
      </c>
      <c r="W11" s="245">
        <v>1.6113093221400003</v>
      </c>
      <c r="X11" s="245">
        <v>0.66219473268999995</v>
      </c>
      <c r="Y11" s="245">
        <v>1.3327238938800001</v>
      </c>
      <c r="Z11" s="245">
        <v>0.44212565179999996</v>
      </c>
      <c r="AA11" s="245">
        <v>0.48882693922999998</v>
      </c>
      <c r="AB11" s="245">
        <v>0.79119483315999994</v>
      </c>
      <c r="AC11" s="245">
        <v>0.48567551480999999</v>
      </c>
      <c r="AD11" s="245">
        <v>0.34076628915000001</v>
      </c>
      <c r="AE11" s="245">
        <v>0.23149100815999998</v>
      </c>
      <c r="AF11" s="245">
        <v>1.5525591676999997</v>
      </c>
      <c r="AG11" s="245">
        <v>1.7508634457999999</v>
      </c>
      <c r="AH11" s="245">
        <v>0.43928405664999998</v>
      </c>
      <c r="AI11" s="245">
        <v>1.9550172716300003</v>
      </c>
      <c r="AJ11" s="174"/>
      <c r="AK11" s="174"/>
      <c r="AL11" s="174"/>
      <c r="AM11" s="174"/>
      <c r="AN11" s="174"/>
      <c r="AO11" s="174"/>
      <c r="AP11" s="174"/>
      <c r="AQ11" s="174"/>
      <c r="AR11" s="174"/>
      <c r="AS11" s="174"/>
      <c r="AT11" s="174"/>
    </row>
    <row r="12" spans="1:46" s="716" customFormat="1">
      <c r="A12" s="174"/>
      <c r="B12" s="723" t="s">
        <v>556</v>
      </c>
      <c r="C12" s="245">
        <v>288.36653023780985</v>
      </c>
      <c r="D12" s="245">
        <v>277.00101044268996</v>
      </c>
      <c r="E12" s="245">
        <v>170.43336499103006</v>
      </c>
      <c r="F12" s="245">
        <v>171.18077936414008</v>
      </c>
      <c r="G12" s="245">
        <v>146.16654065142009</v>
      </c>
      <c r="H12" s="245">
        <v>46.882339583469971</v>
      </c>
      <c r="I12" s="245">
        <v>40.652972925379999</v>
      </c>
      <c r="J12" s="245">
        <v>36.920859406360002</v>
      </c>
      <c r="K12" s="245">
        <v>42.184496480299977</v>
      </c>
      <c r="L12" s="245">
        <v>36.791427607259998</v>
      </c>
      <c r="M12" s="245">
        <v>17.426759567639991</v>
      </c>
      <c r="N12" s="245">
        <v>29.546197083139997</v>
      </c>
      <c r="O12" s="245">
        <v>19.824067085959999</v>
      </c>
      <c r="P12" s="245">
        <v>18.754675112960005</v>
      </c>
      <c r="Q12" s="245">
        <v>24.413820964139997</v>
      </c>
      <c r="R12" s="245">
        <v>27.935763609909998</v>
      </c>
      <c r="S12" s="245">
        <v>14.49786471328</v>
      </c>
      <c r="T12" s="245">
        <v>20.98135267924</v>
      </c>
      <c r="U12" s="245">
        <v>15.500915171429993</v>
      </c>
      <c r="V12" s="245">
        <v>10.51664661123</v>
      </c>
      <c r="W12" s="245">
        <v>21.286360299620007</v>
      </c>
      <c r="X12" s="245">
        <v>48.114797404739996</v>
      </c>
      <c r="Y12" s="245">
        <v>39.602605934679993</v>
      </c>
      <c r="Z12" s="245">
        <v>21.17732977407</v>
      </c>
      <c r="AA12" s="245">
        <v>7.7952065293799988</v>
      </c>
      <c r="AB12" s="245">
        <v>13.249877158960004</v>
      </c>
      <c r="AC12" s="245">
        <v>10.231281722809994</v>
      </c>
      <c r="AD12" s="245">
        <v>5.1354285071400012</v>
      </c>
      <c r="AE12" s="245">
        <v>6.4005051540700082</v>
      </c>
      <c r="AF12" s="245">
        <v>10.745206426430004</v>
      </c>
      <c r="AG12" s="245">
        <v>5.9373721362899996</v>
      </c>
      <c r="AH12" s="245">
        <v>10.446305746520007</v>
      </c>
      <c r="AI12" s="245">
        <v>9.0408242488400017</v>
      </c>
      <c r="AJ12" s="174"/>
      <c r="AK12" s="174"/>
      <c r="AL12" s="174"/>
      <c r="AM12" s="174"/>
      <c r="AN12" s="174"/>
      <c r="AO12" s="174"/>
      <c r="AP12" s="174"/>
      <c r="AQ12" s="174"/>
      <c r="AR12" s="174"/>
      <c r="AS12" s="174"/>
      <c r="AT12" s="174"/>
    </row>
    <row r="13" spans="1:46" s="716" customFormat="1">
      <c r="A13" s="174"/>
      <c r="B13" s="721" t="s">
        <v>639</v>
      </c>
      <c r="C13" s="246">
        <v>14.240627772229804</v>
      </c>
      <c r="D13" s="246">
        <v>9.0170173752389005</v>
      </c>
      <c r="E13" s="246">
        <v>5.2949001449502022</v>
      </c>
      <c r="F13" s="246">
        <v>24.291725046569802</v>
      </c>
      <c r="G13" s="246">
        <v>21.925033546457403</v>
      </c>
      <c r="H13" s="246">
        <v>33.199383096186402</v>
      </c>
      <c r="I13" s="246">
        <v>34.046535685754797</v>
      </c>
      <c r="J13" s="246">
        <v>23.854213713969997</v>
      </c>
      <c r="K13" s="246">
        <v>20.923136959807</v>
      </c>
      <c r="L13" s="246">
        <v>9.6999383399999992</v>
      </c>
      <c r="M13" s="246">
        <v>24.624131321882</v>
      </c>
      <c r="N13" s="246">
        <v>16.426182599820002</v>
      </c>
      <c r="O13" s="246">
        <v>22.093079348579998</v>
      </c>
      <c r="P13" s="246">
        <v>13.17474385407</v>
      </c>
      <c r="Q13" s="246">
        <v>27.894965249200002</v>
      </c>
      <c r="R13" s="246">
        <v>38.021435680459987</v>
      </c>
      <c r="S13" s="246">
        <v>4.2987483855899997</v>
      </c>
      <c r="T13" s="246">
        <v>1.8813295481000001</v>
      </c>
      <c r="U13" s="246">
        <v>0.33415466700000002</v>
      </c>
      <c r="V13" s="246">
        <v>7.3509647397000002</v>
      </c>
      <c r="W13" s="246">
        <v>5.6536498452200004</v>
      </c>
      <c r="X13" s="722">
        <v>3.1529286124500002</v>
      </c>
      <c r="Y13" s="722">
        <v>0</v>
      </c>
      <c r="Z13" s="722">
        <v>3.6600867150000001E-2</v>
      </c>
      <c r="AA13" s="722">
        <v>0</v>
      </c>
      <c r="AB13" s="722">
        <v>0</v>
      </c>
      <c r="AC13" s="722">
        <v>0</v>
      </c>
      <c r="AD13" s="722">
        <v>0.11518102000000001</v>
      </c>
      <c r="AE13" s="722">
        <v>0</v>
      </c>
      <c r="AF13" s="722">
        <v>9.5515092000000006E-3</v>
      </c>
      <c r="AG13" s="722">
        <v>9.5606685000000011E-3</v>
      </c>
      <c r="AH13" s="722">
        <v>0</v>
      </c>
      <c r="AI13" s="722">
        <v>0</v>
      </c>
      <c r="AJ13" s="174"/>
      <c r="AK13" s="174"/>
      <c r="AL13" s="174"/>
      <c r="AM13" s="174"/>
      <c r="AN13" s="174"/>
      <c r="AO13" s="174"/>
      <c r="AP13" s="174"/>
      <c r="AQ13" s="174"/>
      <c r="AR13" s="174"/>
      <c r="AS13" s="174"/>
      <c r="AT13" s="174"/>
    </row>
    <row r="14" spans="1:46" s="716" customFormat="1">
      <c r="A14" s="174"/>
      <c r="B14" s="721" t="s">
        <v>556</v>
      </c>
      <c r="C14" s="246">
        <v>2117.2311360621029</v>
      </c>
      <c r="D14" s="246">
        <v>2036.6418821478806</v>
      </c>
      <c r="E14" s="246">
        <v>1515.7425566296643</v>
      </c>
      <c r="F14" s="246">
        <v>1465.1527422687529</v>
      </c>
      <c r="G14" s="246">
        <v>1129.3044469281315</v>
      </c>
      <c r="H14" s="246">
        <v>1398.6730775633223</v>
      </c>
      <c r="I14" s="246">
        <v>1693.0172374729473</v>
      </c>
      <c r="J14" s="246">
        <v>1215.0425660638796</v>
      </c>
      <c r="K14" s="246">
        <v>1423.6664278999933</v>
      </c>
      <c r="L14" s="246">
        <v>1318.9495361556383</v>
      </c>
      <c r="M14" s="246">
        <v>1110.9249532490414</v>
      </c>
      <c r="N14" s="246">
        <v>1466.443917329038</v>
      </c>
      <c r="O14" s="246">
        <v>1490.8198207715723</v>
      </c>
      <c r="P14" s="246">
        <v>2121.8149733587711</v>
      </c>
      <c r="Q14" s="246">
        <v>2233.2871969728822</v>
      </c>
      <c r="R14" s="246">
        <v>2412.2385883126067</v>
      </c>
      <c r="S14" s="246">
        <v>2217.6499577038671</v>
      </c>
      <c r="T14" s="246">
        <v>2130.2492841120625</v>
      </c>
      <c r="U14" s="246">
        <v>2266.2445754928403</v>
      </c>
      <c r="V14" s="246">
        <v>2011.9823747670389</v>
      </c>
      <c r="W14" s="246">
        <v>1742.587064460623</v>
      </c>
      <c r="X14" s="722">
        <v>2359.3084346424102</v>
      </c>
      <c r="Y14" s="722">
        <v>2071.2383690944448</v>
      </c>
      <c r="Z14" s="722">
        <v>1965.3601187154577</v>
      </c>
      <c r="AA14" s="722">
        <v>1524.8514597372312</v>
      </c>
      <c r="AB14" s="722">
        <v>1727.6769723005432</v>
      </c>
      <c r="AC14" s="722">
        <v>1413.9964904489334</v>
      </c>
      <c r="AD14" s="722">
        <v>2135.1367039938846</v>
      </c>
      <c r="AE14" s="722">
        <v>2137.6052579796747</v>
      </c>
      <c r="AF14" s="722">
        <v>2270.4913480079467</v>
      </c>
      <c r="AG14" s="722">
        <v>2274.0075934411216</v>
      </c>
      <c r="AH14" s="722">
        <v>2954.4191962393502</v>
      </c>
      <c r="AI14" s="722">
        <v>2363.2061845581152</v>
      </c>
      <c r="AJ14" s="174"/>
      <c r="AK14" s="174"/>
      <c r="AL14" s="174"/>
      <c r="AM14" s="174"/>
      <c r="AN14" s="174"/>
      <c r="AO14" s="174"/>
      <c r="AP14" s="174"/>
      <c r="AQ14" s="174"/>
      <c r="AR14" s="174"/>
      <c r="AS14" s="174"/>
      <c r="AT14" s="174"/>
    </row>
    <row r="15" spans="1:46" s="716" customFormat="1">
      <c r="A15" s="174"/>
      <c r="B15" s="721" t="s">
        <v>640</v>
      </c>
      <c r="C15" s="236">
        <f>C11+C12+C13+C14</f>
        <v>2602.3525567785828</v>
      </c>
      <c r="D15" s="236">
        <f>D11+D12+D13+D14</f>
        <v>2578.6938710569993</v>
      </c>
      <c r="E15" s="236">
        <f t="shared" ref="E15:AI15" si="0">E11+E12+E13+E14</f>
        <v>1782.9954143123045</v>
      </c>
      <c r="F15" s="236">
        <f t="shared" si="0"/>
        <v>1879.754747659443</v>
      </c>
      <c r="G15" s="236">
        <f t="shared" si="0"/>
        <v>1586.3229646369291</v>
      </c>
      <c r="H15" s="236">
        <f t="shared" si="0"/>
        <v>1590.6205206924687</v>
      </c>
      <c r="I15" s="236">
        <f t="shared" si="0"/>
        <v>1882.8316654881821</v>
      </c>
      <c r="J15" s="236">
        <f t="shared" si="0"/>
        <v>1390.3398340919896</v>
      </c>
      <c r="K15" s="236">
        <f t="shared" si="0"/>
        <v>1551.4012862280103</v>
      </c>
      <c r="L15" s="236">
        <f t="shared" si="0"/>
        <v>1423.1357133079382</v>
      </c>
      <c r="M15" s="236">
        <f t="shared" si="0"/>
        <v>1182.5342831775633</v>
      </c>
      <c r="N15" s="236">
        <f t="shared" si="0"/>
        <v>1516.3559109421381</v>
      </c>
      <c r="O15" s="236">
        <f t="shared" si="0"/>
        <v>1535.1636974217622</v>
      </c>
      <c r="P15" s="236">
        <f t="shared" si="0"/>
        <v>2155.7615101821211</v>
      </c>
      <c r="Q15" s="236">
        <f t="shared" si="0"/>
        <v>2287.7403323179024</v>
      </c>
      <c r="R15" s="236">
        <f t="shared" si="0"/>
        <v>2480.1461400442067</v>
      </c>
      <c r="S15" s="236">
        <f t="shared" si="0"/>
        <v>2237.1350234115971</v>
      </c>
      <c r="T15" s="236">
        <f t="shared" si="0"/>
        <v>2153.3084469312926</v>
      </c>
      <c r="U15" s="236">
        <f t="shared" si="0"/>
        <v>2283.4684443621604</v>
      </c>
      <c r="V15" s="236">
        <f t="shared" si="0"/>
        <v>2031.136826150369</v>
      </c>
      <c r="W15" s="236">
        <f t="shared" si="0"/>
        <v>1771.1383839276029</v>
      </c>
      <c r="X15" s="236">
        <f t="shared" si="0"/>
        <v>2411.23835539229</v>
      </c>
      <c r="Y15" s="236">
        <f t="shared" si="0"/>
        <v>2112.1736989230048</v>
      </c>
      <c r="Z15" s="236">
        <f t="shared" si="0"/>
        <v>1987.0161750084776</v>
      </c>
      <c r="AA15" s="236">
        <f t="shared" si="0"/>
        <v>1533.1354932058412</v>
      </c>
      <c r="AB15" s="236">
        <f t="shared" si="0"/>
        <v>1741.7180442926631</v>
      </c>
      <c r="AC15" s="236">
        <f t="shared" si="0"/>
        <v>1424.7134476865533</v>
      </c>
      <c r="AD15" s="236">
        <f t="shared" si="0"/>
        <v>2140.7280798101747</v>
      </c>
      <c r="AE15" s="236">
        <f t="shared" si="0"/>
        <v>2144.2372541419045</v>
      </c>
      <c r="AF15" s="236">
        <f t="shared" si="0"/>
        <v>2282.7986651112769</v>
      </c>
      <c r="AG15" s="236">
        <f t="shared" si="0"/>
        <v>2281.7053896917114</v>
      </c>
      <c r="AH15" s="236">
        <f t="shared" si="0"/>
        <v>2965.3047860425204</v>
      </c>
      <c r="AI15" s="236">
        <f t="shared" si="0"/>
        <v>2374.2020260785853</v>
      </c>
      <c r="AJ15" s="174"/>
      <c r="AK15" s="174"/>
      <c r="AL15" s="174"/>
      <c r="AM15" s="174"/>
      <c r="AN15" s="174"/>
      <c r="AO15" s="174"/>
      <c r="AP15" s="174"/>
      <c r="AQ15" s="174"/>
      <c r="AR15" s="174"/>
      <c r="AS15" s="174"/>
      <c r="AT15" s="174"/>
    </row>
    <row r="16" spans="1:46">
      <c r="B16" s="719"/>
      <c r="C16" s="303"/>
      <c r="D16" s="303"/>
      <c r="E16" s="303"/>
      <c r="F16" s="303"/>
      <c r="G16" s="303"/>
      <c r="H16" s="303"/>
      <c r="I16" s="303"/>
      <c r="J16" s="303"/>
      <c r="K16" s="303"/>
      <c r="L16" s="303"/>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row>
    <row r="17" spans="2:35">
      <c r="B17" s="719"/>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row>
    <row r="18" spans="2:35">
      <c r="B18" s="175" t="s">
        <v>78</v>
      </c>
      <c r="D18" s="176"/>
      <c r="X18" s="718"/>
      <c r="Z18" s="718"/>
      <c r="AA18" s="717"/>
      <c r="AB18" s="718"/>
      <c r="AC18" s="718"/>
      <c r="AD18" s="718"/>
      <c r="AE18" s="718"/>
      <c r="AF18" s="718"/>
    </row>
    <row r="19" spans="2:35">
      <c r="AA19" s="717"/>
    </row>
    <row r="20" spans="2:35">
      <c r="AA20" s="717"/>
    </row>
    <row r="21" spans="2:35">
      <c r="AA21" s="717"/>
    </row>
    <row r="22" spans="2:35">
      <c r="AA22" s="717"/>
    </row>
    <row r="23" spans="2:35">
      <c r="AA23" s="717"/>
    </row>
    <row r="24" spans="2:35">
      <c r="AA24" s="717"/>
    </row>
    <row r="25" spans="2:35">
      <c r="AA25" s="717"/>
    </row>
    <row r="26" spans="2:35">
      <c r="AA26" s="717"/>
    </row>
    <row r="27" spans="2:35">
      <c r="AA27" s="717"/>
    </row>
    <row r="28" spans="2:35">
      <c r="AA28" s="717"/>
    </row>
    <row r="40" spans="2:2">
      <c r="B40" s="178" t="s">
        <v>624</v>
      </c>
    </row>
    <row r="42" spans="2:2">
      <c r="B42" s="211" t="s">
        <v>40</v>
      </c>
    </row>
    <row r="43" spans="2:2">
      <c r="B43" s="43"/>
    </row>
  </sheetData>
  <phoneticPr fontId="40" type="noConversion"/>
  <hyperlinks>
    <hyperlink ref="B42" location="Мазмұны!B42" display="мазмұнға"/>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indexed="9"/>
  </sheetPr>
  <dimension ref="A2:AN46"/>
  <sheetViews>
    <sheetView topLeftCell="A13" workbookViewId="0">
      <selection activeCell="B40" sqref="B40"/>
    </sheetView>
  </sheetViews>
  <sheetFormatPr defaultRowHeight="12.75"/>
  <cols>
    <col min="1" max="1" width="9.140625" style="726"/>
    <col min="2" max="2" width="26" style="726" customWidth="1"/>
    <col min="3" max="35" width="9.140625" style="726"/>
    <col min="36" max="36" width="9.85546875" style="726" customWidth="1"/>
    <col min="37" max="37" width="11" style="726" bestFit="1" customWidth="1"/>
    <col min="38" max="40" width="9.140625" style="726"/>
  </cols>
  <sheetData>
    <row r="2" spans="1:40" s="716" customFormat="1">
      <c r="A2" s="179" t="s">
        <v>161</v>
      </c>
      <c r="B2" s="175" t="s">
        <v>79</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row>
    <row r="3" spans="1:40" s="716" customFormat="1">
      <c r="A3" s="179"/>
      <c r="B3" s="175"/>
      <c r="C3" s="727"/>
      <c r="D3" s="727"/>
      <c r="E3" s="727"/>
      <c r="F3" s="727"/>
      <c r="G3" s="727"/>
      <c r="H3" s="727"/>
      <c r="I3" s="727"/>
      <c r="J3" s="727"/>
      <c r="K3" s="727"/>
      <c r="L3" s="727"/>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727"/>
      <c r="AM3" s="727"/>
      <c r="AN3" s="727"/>
    </row>
    <row r="4" spans="1:40" s="716" customFormat="1" ht="13.5">
      <c r="A4" s="728"/>
      <c r="B4" s="224"/>
      <c r="C4" s="225" t="s">
        <v>212</v>
      </c>
      <c r="D4" s="225" t="s">
        <v>221</v>
      </c>
      <c r="E4" s="225" t="s">
        <v>230</v>
      </c>
      <c r="F4" s="225" t="s">
        <v>239</v>
      </c>
      <c r="G4" s="225" t="s">
        <v>248</v>
      </c>
      <c r="H4" s="225" t="s">
        <v>257</v>
      </c>
      <c r="I4" s="225" t="s">
        <v>266</v>
      </c>
      <c r="J4" s="225" t="s">
        <v>399</v>
      </c>
      <c r="K4" s="225" t="s">
        <v>274</v>
      </c>
      <c r="L4" s="225" t="s">
        <v>282</v>
      </c>
      <c r="M4" s="225" t="s">
        <v>290</v>
      </c>
      <c r="N4" s="225" t="s">
        <v>298</v>
      </c>
      <c r="O4" s="225" t="s">
        <v>213</v>
      </c>
      <c r="P4" s="225" t="s">
        <v>222</v>
      </c>
      <c r="Q4" s="225" t="s">
        <v>231</v>
      </c>
      <c r="R4" s="225" t="s">
        <v>240</v>
      </c>
      <c r="S4" s="225" t="s">
        <v>249</v>
      </c>
      <c r="T4" s="225" t="s">
        <v>258</v>
      </c>
      <c r="U4" s="225" t="s">
        <v>267</v>
      </c>
      <c r="V4" s="225" t="s">
        <v>400</v>
      </c>
      <c r="W4" s="225" t="s">
        <v>275</v>
      </c>
      <c r="X4" s="225" t="s">
        <v>283</v>
      </c>
      <c r="Y4" s="225" t="s">
        <v>291</v>
      </c>
      <c r="Z4" s="225" t="s">
        <v>299</v>
      </c>
      <c r="AA4" s="225" t="s">
        <v>214</v>
      </c>
      <c r="AB4" s="225" t="s">
        <v>223</v>
      </c>
      <c r="AC4" s="225" t="s">
        <v>232</v>
      </c>
      <c r="AD4" s="225" t="s">
        <v>241</v>
      </c>
      <c r="AE4" s="225" t="s">
        <v>250</v>
      </c>
      <c r="AF4" s="225" t="s">
        <v>259</v>
      </c>
      <c r="AG4" s="225" t="s">
        <v>268</v>
      </c>
      <c r="AH4" s="225" t="s">
        <v>401</v>
      </c>
      <c r="AI4" s="225" t="s">
        <v>276</v>
      </c>
      <c r="AJ4" s="728"/>
      <c r="AK4" s="728"/>
      <c r="AL4" s="728"/>
      <c r="AM4" s="728"/>
      <c r="AN4" s="728"/>
    </row>
    <row r="5" spans="1:40" s="716" customFormat="1" ht="25.5">
      <c r="A5" s="729"/>
      <c r="B5" s="247" t="s">
        <v>562</v>
      </c>
      <c r="C5" s="248">
        <v>128</v>
      </c>
      <c r="D5" s="248">
        <v>117</v>
      </c>
      <c r="E5" s="248">
        <v>108</v>
      </c>
      <c r="F5" s="248">
        <v>334</v>
      </c>
      <c r="G5" s="248">
        <v>144</v>
      </c>
      <c r="H5" s="248">
        <v>172</v>
      </c>
      <c r="I5" s="248">
        <v>341</v>
      </c>
      <c r="J5" s="248">
        <v>246</v>
      </c>
      <c r="K5" s="248">
        <v>174</v>
      </c>
      <c r="L5" s="248">
        <v>134</v>
      </c>
      <c r="M5" s="249">
        <v>246</v>
      </c>
      <c r="N5" s="249">
        <v>268</v>
      </c>
      <c r="O5" s="249">
        <f t="shared" ref="O5:AI5" si="0">O6+O7</f>
        <v>230</v>
      </c>
      <c r="P5" s="249">
        <f t="shared" si="0"/>
        <v>399</v>
      </c>
      <c r="Q5" s="249">
        <f t="shared" si="0"/>
        <v>376</v>
      </c>
      <c r="R5" s="249">
        <f t="shared" si="0"/>
        <v>408</v>
      </c>
      <c r="S5" s="249">
        <f t="shared" si="0"/>
        <v>253</v>
      </c>
      <c r="T5" s="249">
        <f t="shared" si="0"/>
        <v>184</v>
      </c>
      <c r="U5" s="249">
        <f t="shared" si="0"/>
        <v>197</v>
      </c>
      <c r="V5" s="249">
        <f t="shared" si="0"/>
        <v>376</v>
      </c>
      <c r="W5" s="249">
        <f t="shared" si="0"/>
        <v>352</v>
      </c>
      <c r="X5" s="249">
        <f t="shared" si="0"/>
        <v>258</v>
      </c>
      <c r="Y5" s="249">
        <f t="shared" si="0"/>
        <v>161</v>
      </c>
      <c r="Z5" s="249">
        <f t="shared" si="0"/>
        <v>119</v>
      </c>
      <c r="AA5" s="249">
        <f t="shared" si="0"/>
        <v>115</v>
      </c>
      <c r="AB5" s="249">
        <f t="shared" si="0"/>
        <v>133</v>
      </c>
      <c r="AC5" s="249">
        <f t="shared" si="0"/>
        <v>192</v>
      </c>
      <c r="AD5" s="249">
        <f t="shared" si="0"/>
        <v>149</v>
      </c>
      <c r="AE5" s="249">
        <f t="shared" si="0"/>
        <v>154</v>
      </c>
      <c r="AF5" s="249">
        <f t="shared" si="0"/>
        <v>181</v>
      </c>
      <c r="AG5" s="249">
        <f t="shared" si="0"/>
        <v>112</v>
      </c>
      <c r="AH5" s="249">
        <f t="shared" si="0"/>
        <v>177</v>
      </c>
      <c r="AI5" s="249">
        <f t="shared" si="0"/>
        <v>139</v>
      </c>
      <c r="AJ5" s="729"/>
      <c r="AK5" s="729"/>
      <c r="AL5" s="729"/>
      <c r="AM5" s="729"/>
      <c r="AN5" s="729"/>
    </row>
    <row r="6" spans="1:40" s="716" customFormat="1" ht="38.25">
      <c r="A6" s="730"/>
      <c r="B6" s="250" t="s">
        <v>558</v>
      </c>
      <c r="C6" s="731"/>
      <c r="D6" s="731"/>
      <c r="E6" s="731"/>
      <c r="F6" s="731"/>
      <c r="G6" s="731"/>
      <c r="H6" s="731"/>
      <c r="I6" s="731"/>
      <c r="J6" s="731"/>
      <c r="K6" s="731"/>
      <c r="L6" s="731"/>
      <c r="M6" s="251"/>
      <c r="N6" s="251"/>
      <c r="O6" s="251">
        <v>161</v>
      </c>
      <c r="P6" s="251">
        <v>312</v>
      </c>
      <c r="Q6" s="251">
        <v>290</v>
      </c>
      <c r="R6" s="251">
        <v>314</v>
      </c>
      <c r="S6" s="251">
        <v>165</v>
      </c>
      <c r="T6" s="251">
        <v>124</v>
      </c>
      <c r="U6" s="251">
        <v>119</v>
      </c>
      <c r="V6" s="251">
        <v>288</v>
      </c>
      <c r="W6" s="251">
        <v>250</v>
      </c>
      <c r="X6" s="732">
        <v>178</v>
      </c>
      <c r="Y6" s="732">
        <v>116</v>
      </c>
      <c r="Z6" s="732">
        <v>119</v>
      </c>
      <c r="AA6" s="732">
        <v>72</v>
      </c>
      <c r="AB6" s="732">
        <v>65</v>
      </c>
      <c r="AC6" s="732">
        <v>91</v>
      </c>
      <c r="AD6" s="732">
        <v>74</v>
      </c>
      <c r="AE6" s="732">
        <v>76</v>
      </c>
      <c r="AF6" s="732">
        <v>107</v>
      </c>
      <c r="AG6" s="732">
        <v>52</v>
      </c>
      <c r="AH6" s="732">
        <v>114</v>
      </c>
      <c r="AI6" s="732">
        <v>86</v>
      </c>
      <c r="AJ6" s="730"/>
      <c r="AK6" s="730"/>
      <c r="AL6" s="730"/>
      <c r="AM6" s="730"/>
      <c r="AN6" s="730"/>
    </row>
    <row r="7" spans="1:40" s="716" customFormat="1" ht="38.25">
      <c r="A7" s="730"/>
      <c r="B7" s="250" t="s">
        <v>559</v>
      </c>
      <c r="C7" s="731"/>
      <c r="D7" s="731"/>
      <c r="E7" s="731"/>
      <c r="F7" s="731"/>
      <c r="G7" s="731"/>
      <c r="H7" s="731"/>
      <c r="I7" s="731"/>
      <c r="J7" s="731"/>
      <c r="K7" s="731"/>
      <c r="L7" s="731"/>
      <c r="M7" s="251"/>
      <c r="N7" s="251"/>
      <c r="O7" s="251">
        <v>69</v>
      </c>
      <c r="P7" s="251">
        <v>87</v>
      </c>
      <c r="Q7" s="251">
        <v>86</v>
      </c>
      <c r="R7" s="251">
        <v>94</v>
      </c>
      <c r="S7" s="251">
        <v>88</v>
      </c>
      <c r="T7" s="251">
        <v>60</v>
      </c>
      <c r="U7" s="251">
        <v>78</v>
      </c>
      <c r="V7" s="251">
        <v>88</v>
      </c>
      <c r="W7" s="251">
        <v>102</v>
      </c>
      <c r="X7" s="732">
        <v>80</v>
      </c>
      <c r="Y7" s="732">
        <v>45</v>
      </c>
      <c r="Z7" s="732">
        <v>0</v>
      </c>
      <c r="AA7" s="732">
        <v>43</v>
      </c>
      <c r="AB7" s="732">
        <v>68</v>
      </c>
      <c r="AC7" s="732">
        <v>101</v>
      </c>
      <c r="AD7" s="732">
        <v>75</v>
      </c>
      <c r="AE7" s="732">
        <v>78</v>
      </c>
      <c r="AF7" s="732">
        <v>74</v>
      </c>
      <c r="AG7" s="732">
        <v>60</v>
      </c>
      <c r="AH7" s="732">
        <v>63</v>
      </c>
      <c r="AI7" s="732">
        <v>53</v>
      </c>
      <c r="AJ7" s="730"/>
      <c r="AK7" s="730"/>
      <c r="AL7" s="730"/>
      <c r="AM7" s="730"/>
      <c r="AN7" s="730"/>
    </row>
    <row r="8" spans="1:40" s="716" customFormat="1" ht="25.5">
      <c r="A8" s="729"/>
      <c r="B8" s="247" t="s">
        <v>65</v>
      </c>
      <c r="C8" s="248">
        <v>12</v>
      </c>
      <c r="D8" s="248">
        <v>6</v>
      </c>
      <c r="E8" s="248">
        <v>21</v>
      </c>
      <c r="F8" s="248">
        <v>16</v>
      </c>
      <c r="G8" s="248">
        <v>10</v>
      </c>
      <c r="H8" s="248">
        <v>15</v>
      </c>
      <c r="I8" s="248">
        <v>24</v>
      </c>
      <c r="J8" s="248">
        <v>28</v>
      </c>
      <c r="K8" s="248">
        <v>8</v>
      </c>
      <c r="L8" s="248">
        <v>10</v>
      </c>
      <c r="M8" s="249">
        <v>15</v>
      </c>
      <c r="N8" s="249">
        <v>37</v>
      </c>
      <c r="O8" s="249">
        <v>17</v>
      </c>
      <c r="P8" s="249">
        <v>18</v>
      </c>
      <c r="Q8" s="249">
        <v>7</v>
      </c>
      <c r="R8" s="249">
        <v>8</v>
      </c>
      <c r="S8" s="249">
        <v>10</v>
      </c>
      <c r="T8" s="249">
        <v>4</v>
      </c>
      <c r="U8" s="249">
        <v>5</v>
      </c>
      <c r="V8" s="249">
        <v>3</v>
      </c>
      <c r="W8" s="249">
        <v>20</v>
      </c>
      <c r="X8" s="733">
        <v>3</v>
      </c>
      <c r="Y8" s="733">
        <v>8</v>
      </c>
      <c r="Z8" s="733">
        <v>20</v>
      </c>
      <c r="AA8" s="733">
        <v>10</v>
      </c>
      <c r="AB8" s="733">
        <v>9</v>
      </c>
      <c r="AC8" s="733">
        <v>26</v>
      </c>
      <c r="AD8" s="733">
        <v>28</v>
      </c>
      <c r="AE8" s="733">
        <v>8</v>
      </c>
      <c r="AF8" s="733">
        <v>3</v>
      </c>
      <c r="AG8" s="733">
        <v>4</v>
      </c>
      <c r="AH8" s="733">
        <v>10</v>
      </c>
      <c r="AI8" s="733">
        <v>33</v>
      </c>
      <c r="AJ8" s="729"/>
      <c r="AK8" s="729"/>
      <c r="AL8" s="729"/>
      <c r="AM8" s="729"/>
      <c r="AN8" s="729"/>
    </row>
    <row r="9" spans="1:40" s="716" customFormat="1" ht="38.25">
      <c r="A9" s="734"/>
      <c r="B9" s="247" t="s">
        <v>66</v>
      </c>
      <c r="C9" s="252">
        <v>26.163301617700021</v>
      </c>
      <c r="D9" s="252">
        <v>26.270792477789996</v>
      </c>
      <c r="E9" s="252">
        <v>18.396712455600003</v>
      </c>
      <c r="F9" s="252">
        <v>57.779696686140014</v>
      </c>
      <c r="G9" s="252">
        <v>34.374928863709997</v>
      </c>
      <c r="H9" s="252">
        <v>53.905148647970002</v>
      </c>
      <c r="I9" s="252">
        <v>86.549581081319985</v>
      </c>
      <c r="J9" s="252">
        <v>69.215777943299997</v>
      </c>
      <c r="K9" s="252">
        <v>59.811354279980002</v>
      </c>
      <c r="L9" s="252">
        <v>33.348633271600001</v>
      </c>
      <c r="M9" s="253">
        <v>53.328334374939992</v>
      </c>
      <c r="N9" s="253">
        <v>79.818775205229997</v>
      </c>
      <c r="O9" s="254">
        <f t="shared" ref="O9:AI9" si="1">O10+O11</f>
        <v>99.744410924429985</v>
      </c>
      <c r="P9" s="254">
        <f t="shared" si="1"/>
        <v>166.31950009506994</v>
      </c>
      <c r="Q9" s="254">
        <f t="shared" si="1"/>
        <v>121.28614906626001</v>
      </c>
      <c r="R9" s="254">
        <f t="shared" si="1"/>
        <v>137.00310153160001</v>
      </c>
      <c r="S9" s="254">
        <f t="shared" si="1"/>
        <v>119.52113135757</v>
      </c>
      <c r="T9" s="254">
        <f t="shared" si="1"/>
        <v>72.669589378569995</v>
      </c>
      <c r="U9" s="254">
        <f t="shared" si="1"/>
        <v>96.329207428719997</v>
      </c>
      <c r="V9" s="254">
        <f t="shared" si="1"/>
        <v>134.13054952008002</v>
      </c>
      <c r="W9" s="254">
        <f t="shared" si="1"/>
        <v>127.87224070838001</v>
      </c>
      <c r="X9" s="254">
        <f t="shared" si="1"/>
        <v>111.23020375821</v>
      </c>
      <c r="Y9" s="254">
        <f t="shared" si="1"/>
        <v>60.127769594519997</v>
      </c>
      <c r="Z9" s="254">
        <f t="shared" si="1"/>
        <v>37.829781076740005</v>
      </c>
      <c r="AA9" s="254">
        <f t="shared" si="1"/>
        <v>31.875948092000002</v>
      </c>
      <c r="AB9" s="254">
        <f t="shared" si="1"/>
        <v>72.458968479960006</v>
      </c>
      <c r="AC9" s="254">
        <f t="shared" si="1"/>
        <v>121.01005295165001</v>
      </c>
      <c r="AD9" s="254">
        <f t="shared" si="1"/>
        <v>83.267690530679999</v>
      </c>
      <c r="AE9" s="254">
        <f t="shared" si="1"/>
        <v>63.302721398740005</v>
      </c>
      <c r="AF9" s="254">
        <f t="shared" si="1"/>
        <v>83.163676791290001</v>
      </c>
      <c r="AG9" s="254">
        <f t="shared" si="1"/>
        <v>71.464872471139998</v>
      </c>
      <c r="AH9" s="254">
        <f t="shared" si="1"/>
        <v>94.536313676169996</v>
      </c>
      <c r="AI9" s="254">
        <f t="shared" si="1"/>
        <v>82.829334109290002</v>
      </c>
      <c r="AJ9" s="734"/>
      <c r="AK9" s="734"/>
      <c r="AL9" s="734"/>
      <c r="AM9" s="734"/>
      <c r="AN9" s="734"/>
    </row>
    <row r="10" spans="1:40" s="716" customFormat="1" ht="38.25">
      <c r="A10" s="730"/>
      <c r="B10" s="250" t="s">
        <v>560</v>
      </c>
      <c r="C10" s="735"/>
      <c r="D10" s="735"/>
      <c r="E10" s="735"/>
      <c r="F10" s="735"/>
      <c r="G10" s="735"/>
      <c r="H10" s="735"/>
      <c r="I10" s="735"/>
      <c r="J10" s="735"/>
      <c r="K10" s="735"/>
      <c r="L10" s="735"/>
      <c r="M10" s="735"/>
      <c r="N10" s="735"/>
      <c r="O10" s="255">
        <v>45.883922924459981</v>
      </c>
      <c r="P10" s="255">
        <v>108.62718379331994</v>
      </c>
      <c r="Q10" s="255">
        <v>76.258949098810007</v>
      </c>
      <c r="R10" s="255">
        <v>69.007635851630013</v>
      </c>
      <c r="S10" s="255">
        <v>53.613449077160006</v>
      </c>
      <c r="T10" s="255">
        <v>33.813382077919997</v>
      </c>
      <c r="U10" s="255">
        <v>25.96280581872</v>
      </c>
      <c r="V10" s="255">
        <v>58.227232220100014</v>
      </c>
      <c r="W10" s="255">
        <v>49.632846893050001</v>
      </c>
      <c r="X10" s="736">
        <v>38.812846627429998</v>
      </c>
      <c r="Y10" s="736">
        <v>31.47697714453</v>
      </c>
      <c r="Z10" s="736">
        <v>37.829781076740005</v>
      </c>
      <c r="AA10" s="736">
        <v>14.61857529201</v>
      </c>
      <c r="AB10" s="736">
        <v>22.603680444960002</v>
      </c>
      <c r="AC10" s="736">
        <v>37.11220947164</v>
      </c>
      <c r="AD10" s="736">
        <v>34.507286930680003</v>
      </c>
      <c r="AE10" s="736">
        <v>21.237722398740001</v>
      </c>
      <c r="AF10" s="736">
        <v>38.085649119629998</v>
      </c>
      <c r="AG10" s="736">
        <v>13.603384771149999</v>
      </c>
      <c r="AH10" s="736">
        <v>31.4082131095</v>
      </c>
      <c r="AI10" s="736">
        <v>32.906888109290001</v>
      </c>
      <c r="AJ10" s="730"/>
      <c r="AK10" s="730"/>
      <c r="AL10" s="730"/>
      <c r="AM10" s="730"/>
      <c r="AN10" s="730"/>
    </row>
    <row r="11" spans="1:40" s="716" customFormat="1" ht="38.25">
      <c r="A11" s="730"/>
      <c r="B11" s="250" t="s">
        <v>561</v>
      </c>
      <c r="C11" s="735"/>
      <c r="D11" s="735"/>
      <c r="E11" s="735"/>
      <c r="F11" s="735"/>
      <c r="G11" s="735"/>
      <c r="H11" s="735"/>
      <c r="I11" s="735"/>
      <c r="J11" s="735"/>
      <c r="K11" s="735"/>
      <c r="L11" s="735"/>
      <c r="M11" s="735"/>
      <c r="N11" s="735"/>
      <c r="O11" s="255">
        <v>53.860487999970005</v>
      </c>
      <c r="P11" s="255">
        <v>57.692316301749997</v>
      </c>
      <c r="Q11" s="255">
        <v>45.027199967449995</v>
      </c>
      <c r="R11" s="255">
        <v>67.995465679969996</v>
      </c>
      <c r="S11" s="255">
        <v>65.90768228041</v>
      </c>
      <c r="T11" s="255">
        <v>38.856207300649999</v>
      </c>
      <c r="U11" s="255">
        <v>70.366401609999997</v>
      </c>
      <c r="V11" s="255">
        <v>75.903317299980017</v>
      </c>
      <c r="W11" s="255">
        <v>78.239393815330004</v>
      </c>
      <c r="X11" s="736">
        <v>72.417357130780005</v>
      </c>
      <c r="Y11" s="736">
        <v>28.650792449989996</v>
      </c>
      <c r="Z11" s="736">
        <v>0</v>
      </c>
      <c r="AA11" s="736">
        <v>17.257372799990002</v>
      </c>
      <c r="AB11" s="736">
        <v>49.855288035000001</v>
      </c>
      <c r="AC11" s="736">
        <v>83.89784348001001</v>
      </c>
      <c r="AD11" s="736">
        <v>48.760403599999997</v>
      </c>
      <c r="AE11" s="736">
        <v>42.064999</v>
      </c>
      <c r="AF11" s="736">
        <v>45.078027671660003</v>
      </c>
      <c r="AG11" s="736">
        <v>57.861487699990001</v>
      </c>
      <c r="AH11" s="736">
        <v>63.12810056667</v>
      </c>
      <c r="AI11" s="736">
        <v>49.922446000000001</v>
      </c>
      <c r="AJ11" s="730"/>
      <c r="AK11" s="730"/>
      <c r="AL11" s="730"/>
      <c r="AM11" s="730"/>
      <c r="AN11" s="730"/>
    </row>
    <row r="12" spans="1:40" s="716" customFormat="1" ht="38.25">
      <c r="A12" s="734"/>
      <c r="B12" s="247" t="s">
        <v>67</v>
      </c>
      <c r="C12" s="252">
        <v>6.7029764536999998</v>
      </c>
      <c r="D12" s="252">
        <v>1.7963573500000001</v>
      </c>
      <c r="E12" s="252">
        <v>3.1627567140599999</v>
      </c>
      <c r="F12" s="252">
        <v>7.7157176622399994</v>
      </c>
      <c r="G12" s="252">
        <v>10.348442005500001</v>
      </c>
      <c r="H12" s="252">
        <v>2.73424308401</v>
      </c>
      <c r="I12" s="252">
        <v>5.4420353931300012</v>
      </c>
      <c r="J12" s="252">
        <v>19.936173964999998</v>
      </c>
      <c r="K12" s="252">
        <v>5.6153803079999998</v>
      </c>
      <c r="L12" s="252">
        <v>3.3775089773999998</v>
      </c>
      <c r="M12" s="253">
        <v>6.8531820739300002</v>
      </c>
      <c r="N12" s="253">
        <v>37.349248492380006</v>
      </c>
      <c r="O12" s="253">
        <v>2.3727381921699999</v>
      </c>
      <c r="P12" s="253">
        <v>15.870543875600001</v>
      </c>
      <c r="Q12" s="253">
        <v>3.8721708389999998</v>
      </c>
      <c r="R12" s="253">
        <v>4.2547684749999997</v>
      </c>
      <c r="S12" s="253">
        <v>6.7588411483999993</v>
      </c>
      <c r="T12" s="253">
        <v>1.6073289675</v>
      </c>
      <c r="U12" s="253">
        <v>1.8816386641999998</v>
      </c>
      <c r="V12" s="253">
        <v>1.256490761</v>
      </c>
      <c r="W12" s="253">
        <v>23.482823693949996</v>
      </c>
      <c r="X12" s="737">
        <v>0.73892866999999995</v>
      </c>
      <c r="Y12" s="737">
        <v>1.4139406419</v>
      </c>
      <c r="Z12" s="737">
        <v>33.629662472</v>
      </c>
      <c r="AA12" s="737">
        <v>5.2220122558000002</v>
      </c>
      <c r="AB12" s="737">
        <v>4.1916466689999998</v>
      </c>
      <c r="AC12" s="737">
        <v>36.651540310000001</v>
      </c>
      <c r="AD12" s="737">
        <v>28.449366167000001</v>
      </c>
      <c r="AE12" s="737">
        <v>2.5905023389999999</v>
      </c>
      <c r="AF12" s="737">
        <v>2.0085320000000002</v>
      </c>
      <c r="AG12" s="737">
        <v>2.4982173E-2</v>
      </c>
      <c r="AH12" s="737">
        <v>15.201276047</v>
      </c>
      <c r="AI12" s="737">
        <v>49.055021400999998</v>
      </c>
      <c r="AJ12" s="734"/>
      <c r="AK12" s="734"/>
      <c r="AL12" s="734"/>
      <c r="AM12" s="734"/>
      <c r="AN12" s="734"/>
    </row>
    <row r="13" spans="1:40" s="716" customFormat="1">
      <c r="A13" s="734"/>
      <c r="B13" s="738"/>
      <c r="C13" s="739"/>
      <c r="D13" s="739"/>
      <c r="E13" s="739"/>
      <c r="F13" s="739"/>
      <c r="G13" s="739"/>
      <c r="H13" s="739"/>
      <c r="I13" s="739"/>
      <c r="J13" s="739"/>
      <c r="K13" s="739"/>
      <c r="L13" s="739"/>
      <c r="M13" s="740"/>
      <c r="N13" s="740"/>
      <c r="O13" s="740"/>
      <c r="P13" s="740"/>
      <c r="Q13" s="740"/>
      <c r="R13" s="740"/>
      <c r="S13" s="740"/>
      <c r="T13" s="740"/>
      <c r="U13" s="740"/>
      <c r="V13" s="740"/>
      <c r="W13" s="740"/>
      <c r="X13" s="741"/>
      <c r="Y13" s="741"/>
      <c r="Z13" s="741"/>
      <c r="AA13" s="741"/>
      <c r="AB13" s="741"/>
      <c r="AC13" s="741"/>
      <c r="AD13" s="741"/>
      <c r="AE13" s="741"/>
      <c r="AF13" s="741"/>
      <c r="AG13" s="741"/>
      <c r="AH13" s="741"/>
      <c r="AI13" s="741"/>
      <c r="AJ13" s="734"/>
      <c r="AK13" s="734"/>
      <c r="AL13" s="734"/>
      <c r="AM13" s="734"/>
      <c r="AN13" s="734"/>
    </row>
    <row r="15" spans="1:40">
      <c r="B15" s="175" t="s">
        <v>79</v>
      </c>
    </row>
    <row r="38" spans="1:2">
      <c r="B38" s="178" t="s">
        <v>633</v>
      </c>
    </row>
    <row r="40" spans="1:2">
      <c r="B40" s="211" t="s">
        <v>40</v>
      </c>
    </row>
    <row r="43" spans="1:2">
      <c r="A43" s="179"/>
    </row>
    <row r="44" spans="1:2">
      <c r="A44" s="179"/>
      <c r="B44" s="179"/>
    </row>
    <row r="45" spans="1:2">
      <c r="A45" s="179"/>
      <c r="B45" s="179"/>
    </row>
    <row r="46" spans="1:2">
      <c r="A46" s="179"/>
      <c r="B46" s="43"/>
    </row>
  </sheetData>
  <phoneticPr fontId="40" type="noConversion"/>
  <hyperlinks>
    <hyperlink ref="B40" location="Мазмұны!B43" display="мазмұнға"/>
  </hyperlinks>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indexed="9"/>
  </sheetPr>
  <dimension ref="A2:AS37"/>
  <sheetViews>
    <sheetView topLeftCell="A16" workbookViewId="0">
      <selection activeCell="B36" sqref="B36"/>
    </sheetView>
  </sheetViews>
  <sheetFormatPr defaultRowHeight="12.75"/>
  <cols>
    <col min="1" max="1" width="9.140625" style="180"/>
    <col min="2" max="2" width="37.5703125" style="180" customWidth="1"/>
    <col min="3" max="45" width="9.140625" style="180"/>
  </cols>
  <sheetData>
    <row r="2" spans="1:45">
      <c r="A2" s="180" t="s">
        <v>161</v>
      </c>
      <c r="B2" s="181" t="s">
        <v>80</v>
      </c>
    </row>
    <row r="3" spans="1:45">
      <c r="B3" s="181"/>
    </row>
    <row r="4" spans="1:45" ht="13.5">
      <c r="A4" s="174"/>
      <c r="B4" s="229"/>
      <c r="C4" s="230" t="s">
        <v>212</v>
      </c>
      <c r="D4" s="230" t="s">
        <v>221</v>
      </c>
      <c r="E4" s="230" t="s">
        <v>230</v>
      </c>
      <c r="F4" s="230" t="s">
        <v>239</v>
      </c>
      <c r="G4" s="230" t="s">
        <v>248</v>
      </c>
      <c r="H4" s="230" t="s">
        <v>257</v>
      </c>
      <c r="I4" s="230" t="s">
        <v>266</v>
      </c>
      <c r="J4" s="230" t="s">
        <v>399</v>
      </c>
      <c r="K4" s="230" t="s">
        <v>274</v>
      </c>
      <c r="L4" s="230" t="s">
        <v>282</v>
      </c>
      <c r="M4" s="230" t="s">
        <v>290</v>
      </c>
      <c r="N4" s="230" t="s">
        <v>298</v>
      </c>
      <c r="O4" s="230" t="s">
        <v>213</v>
      </c>
      <c r="P4" s="230" t="s">
        <v>222</v>
      </c>
      <c r="Q4" s="230" t="s">
        <v>231</v>
      </c>
      <c r="R4" s="230" t="s">
        <v>240</v>
      </c>
      <c r="S4" s="230" t="s">
        <v>249</v>
      </c>
      <c r="T4" s="230" t="s">
        <v>258</v>
      </c>
      <c r="U4" s="230" t="s">
        <v>267</v>
      </c>
      <c r="V4" s="230" t="s">
        <v>400</v>
      </c>
      <c r="W4" s="230" t="s">
        <v>275</v>
      </c>
      <c r="X4" s="230" t="s">
        <v>283</v>
      </c>
      <c r="Y4" s="230" t="s">
        <v>291</v>
      </c>
      <c r="Z4" s="230" t="s">
        <v>299</v>
      </c>
      <c r="AA4" s="230" t="s">
        <v>214</v>
      </c>
      <c r="AB4" s="230" t="s">
        <v>223</v>
      </c>
      <c r="AC4" s="230" t="s">
        <v>232</v>
      </c>
      <c r="AD4" s="230" t="s">
        <v>241</v>
      </c>
      <c r="AE4" s="230" t="s">
        <v>250</v>
      </c>
      <c r="AF4" s="230" t="s">
        <v>259</v>
      </c>
      <c r="AG4" s="230" t="s">
        <v>268</v>
      </c>
      <c r="AH4" s="230" t="s">
        <v>401</v>
      </c>
      <c r="AI4" s="230" t="s">
        <v>276</v>
      </c>
      <c r="AJ4" s="174"/>
      <c r="AK4" s="174"/>
      <c r="AL4" s="174"/>
      <c r="AM4" s="174"/>
      <c r="AN4" s="174"/>
      <c r="AO4" s="174"/>
      <c r="AP4" s="174"/>
      <c r="AQ4" s="174"/>
      <c r="AR4" s="174"/>
      <c r="AS4" s="174"/>
    </row>
    <row r="5" spans="1:45">
      <c r="B5" s="256" t="s">
        <v>68</v>
      </c>
      <c r="C5" s="232">
        <v>1071</v>
      </c>
      <c r="D5" s="231">
        <v>1499</v>
      </c>
      <c r="E5" s="231">
        <v>849</v>
      </c>
      <c r="F5" s="231">
        <v>1489</v>
      </c>
      <c r="G5" s="231">
        <v>1857</v>
      </c>
      <c r="H5" s="231">
        <v>1225</v>
      </c>
      <c r="I5" s="231">
        <v>935</v>
      </c>
      <c r="J5" s="231">
        <v>1127</v>
      </c>
      <c r="K5" s="231">
        <v>1483</v>
      </c>
      <c r="L5" s="231">
        <v>1626</v>
      </c>
      <c r="M5" s="231">
        <v>2033</v>
      </c>
      <c r="N5" s="231">
        <v>1322</v>
      </c>
      <c r="O5" s="231">
        <v>991</v>
      </c>
      <c r="P5" s="231">
        <v>938</v>
      </c>
      <c r="Q5" s="231">
        <v>1014</v>
      </c>
      <c r="R5" s="231">
        <v>1307</v>
      </c>
      <c r="S5" s="231">
        <v>1282</v>
      </c>
      <c r="T5" s="231">
        <v>1215</v>
      </c>
      <c r="U5" s="231">
        <v>1393</v>
      </c>
      <c r="V5" s="231">
        <v>865</v>
      </c>
      <c r="W5" s="231">
        <v>1377</v>
      </c>
      <c r="X5" s="99">
        <v>1627</v>
      </c>
      <c r="Y5" s="744">
        <v>1837</v>
      </c>
      <c r="Z5" s="744">
        <v>1302</v>
      </c>
      <c r="AA5" s="744">
        <v>1462</v>
      </c>
      <c r="AB5" s="744">
        <v>1440</v>
      </c>
      <c r="AC5" s="744">
        <v>1086</v>
      </c>
      <c r="AD5" s="744">
        <v>953</v>
      </c>
      <c r="AE5" s="744">
        <v>982</v>
      </c>
      <c r="AF5" s="744">
        <v>870</v>
      </c>
      <c r="AG5" s="744">
        <v>587</v>
      </c>
      <c r="AH5" s="744">
        <v>1252</v>
      </c>
      <c r="AI5" s="744">
        <v>741</v>
      </c>
    </row>
    <row r="6" spans="1:45">
      <c r="B6" s="256" t="s">
        <v>69</v>
      </c>
      <c r="C6" s="232">
        <v>908</v>
      </c>
      <c r="D6" s="231">
        <v>915</v>
      </c>
      <c r="E6" s="231">
        <v>910</v>
      </c>
      <c r="F6" s="231">
        <v>638</v>
      </c>
      <c r="G6" s="231">
        <v>657</v>
      </c>
      <c r="H6" s="231">
        <v>858</v>
      </c>
      <c r="I6" s="231">
        <v>643</v>
      </c>
      <c r="J6" s="231">
        <v>509</v>
      </c>
      <c r="K6" s="231">
        <v>684</v>
      </c>
      <c r="L6" s="231">
        <v>614</v>
      </c>
      <c r="M6" s="231">
        <v>541</v>
      </c>
      <c r="N6" s="231">
        <v>422</v>
      </c>
      <c r="O6" s="231">
        <v>292</v>
      </c>
      <c r="P6" s="231">
        <v>311</v>
      </c>
      <c r="Q6" s="231">
        <v>361</v>
      </c>
      <c r="R6" s="231">
        <v>412</v>
      </c>
      <c r="S6" s="231">
        <v>273</v>
      </c>
      <c r="T6" s="231">
        <v>307</v>
      </c>
      <c r="U6" s="231">
        <v>310</v>
      </c>
      <c r="V6" s="231">
        <v>252</v>
      </c>
      <c r="W6" s="231">
        <v>359</v>
      </c>
      <c r="X6" s="99">
        <v>254</v>
      </c>
      <c r="Y6" s="744">
        <v>266</v>
      </c>
      <c r="Z6" s="744">
        <v>357</v>
      </c>
      <c r="AA6" s="744">
        <v>228</v>
      </c>
      <c r="AB6" s="744">
        <v>376</v>
      </c>
      <c r="AC6" s="744">
        <v>330</v>
      </c>
      <c r="AD6" s="744">
        <v>339</v>
      </c>
      <c r="AE6" s="744">
        <v>136</v>
      </c>
      <c r="AF6" s="744">
        <v>251</v>
      </c>
      <c r="AG6" s="744">
        <v>169</v>
      </c>
      <c r="AH6" s="744">
        <v>167</v>
      </c>
      <c r="AI6" s="744">
        <v>148</v>
      </c>
    </row>
    <row r="7" spans="1:45">
      <c r="B7" s="256" t="s">
        <v>70</v>
      </c>
      <c r="C7" s="232">
        <v>19.376072800169997</v>
      </c>
      <c r="D7" s="233">
        <v>58.414828392820013</v>
      </c>
      <c r="E7" s="233">
        <v>25.274919685500002</v>
      </c>
      <c r="F7" s="233">
        <v>26.16993794271</v>
      </c>
      <c r="G7" s="233">
        <v>5.9493219191399991</v>
      </c>
      <c r="H7" s="233">
        <v>7.6826481625200014</v>
      </c>
      <c r="I7" s="233">
        <v>6.0975941831899991</v>
      </c>
      <c r="J7" s="233">
        <v>26.764268980219985</v>
      </c>
      <c r="K7" s="233">
        <v>13.712461580500012</v>
      </c>
      <c r="L7" s="233">
        <v>25.955270556689992</v>
      </c>
      <c r="M7" s="233">
        <v>392.52582311937999</v>
      </c>
      <c r="N7" s="233">
        <v>29.66461258396</v>
      </c>
      <c r="O7" s="233">
        <v>2.0140360529400003</v>
      </c>
      <c r="P7" s="233">
        <v>2.1275819327500001</v>
      </c>
      <c r="Q7" s="233">
        <v>6.9994441502800013</v>
      </c>
      <c r="R7" s="233">
        <v>6.8524848515800034</v>
      </c>
      <c r="S7" s="233">
        <v>7.2970843307000015</v>
      </c>
      <c r="T7" s="233">
        <v>7.0409877680400088</v>
      </c>
      <c r="U7" s="233">
        <v>11.242052054629992</v>
      </c>
      <c r="V7" s="233">
        <v>7.8626180211100003</v>
      </c>
      <c r="W7" s="233">
        <v>10.048115117630006</v>
      </c>
      <c r="X7" s="743">
        <v>204.26798073175004</v>
      </c>
      <c r="Y7" s="742">
        <v>11.406454426170013</v>
      </c>
      <c r="Z7" s="742">
        <v>5.6869566592899989</v>
      </c>
      <c r="AA7" s="742">
        <v>8.5313667374399991</v>
      </c>
      <c r="AB7" s="742">
        <v>4.3588935165299993</v>
      </c>
      <c r="AC7" s="742">
        <v>78.351138664539988</v>
      </c>
      <c r="AD7" s="742">
        <v>15.557636678090001</v>
      </c>
      <c r="AE7" s="742">
        <v>6.2370597710300011</v>
      </c>
      <c r="AF7" s="742">
        <v>5.3281095820100015</v>
      </c>
      <c r="AG7" s="742">
        <v>1.5064516826900005</v>
      </c>
      <c r="AH7" s="742">
        <v>2.5256547105800005</v>
      </c>
      <c r="AI7" s="742">
        <v>14.541119073809998</v>
      </c>
    </row>
    <row r="8" spans="1:45">
      <c r="B8" s="256" t="s">
        <v>71</v>
      </c>
      <c r="C8" s="232">
        <v>38.452817648590006</v>
      </c>
      <c r="D8" s="233">
        <v>52.155903550530056</v>
      </c>
      <c r="E8" s="233">
        <v>28.353343804619978</v>
      </c>
      <c r="F8" s="233">
        <v>17.514339552180004</v>
      </c>
      <c r="G8" s="233">
        <v>32.428772461969977</v>
      </c>
      <c r="H8" s="233">
        <v>57.661693618859964</v>
      </c>
      <c r="I8" s="233">
        <v>44.75206060990002</v>
      </c>
      <c r="J8" s="233">
        <v>13.01416735635001</v>
      </c>
      <c r="K8" s="233">
        <v>17.29759519183002</v>
      </c>
      <c r="L8" s="233">
        <v>32.92491577338</v>
      </c>
      <c r="M8" s="233">
        <v>25.685085790470016</v>
      </c>
      <c r="N8" s="233">
        <v>25.815028358010025</v>
      </c>
      <c r="O8" s="233">
        <v>14.927473831780013</v>
      </c>
      <c r="P8" s="233">
        <v>17.737426788029993</v>
      </c>
      <c r="Q8" s="233">
        <v>11.649382223789994</v>
      </c>
      <c r="R8" s="233">
        <v>12.475145995570006</v>
      </c>
      <c r="S8" s="233">
        <v>13.859477672470009</v>
      </c>
      <c r="T8" s="233">
        <v>20.202739079420006</v>
      </c>
      <c r="U8" s="233">
        <v>5.8730790598300002</v>
      </c>
      <c r="V8" s="233">
        <v>10.467738182930004</v>
      </c>
      <c r="W8" s="815">
        <v>22.242001726050002</v>
      </c>
      <c r="X8" s="743">
        <v>15.161778591370007</v>
      </c>
      <c r="Y8" s="742">
        <v>21.099970524669995</v>
      </c>
      <c r="Z8" s="742">
        <v>43.498353874330014</v>
      </c>
      <c r="AA8" s="742">
        <v>12.564883353500001</v>
      </c>
      <c r="AB8" s="742">
        <v>30.240921855890001</v>
      </c>
      <c r="AC8" s="742">
        <v>30.660648102010008</v>
      </c>
      <c r="AD8" s="742">
        <v>42.674452985590001</v>
      </c>
      <c r="AE8" s="742">
        <v>13.364453734580001</v>
      </c>
      <c r="AF8" s="742">
        <v>24.231288490259967</v>
      </c>
      <c r="AG8" s="742">
        <v>21.063288030469977</v>
      </c>
      <c r="AH8" s="742">
        <v>15.559853208139996</v>
      </c>
      <c r="AI8" s="742">
        <v>22.473679723099995</v>
      </c>
    </row>
    <row r="10" spans="1:45">
      <c r="B10" s="182"/>
    </row>
    <row r="11" spans="1:45">
      <c r="B11" s="181" t="s">
        <v>80</v>
      </c>
    </row>
    <row r="34" spans="2:3">
      <c r="B34" s="192" t="s">
        <v>633</v>
      </c>
    </row>
    <row r="36" spans="2:3">
      <c r="B36" s="211" t="s">
        <v>40</v>
      </c>
    </row>
    <row r="37" spans="2:3">
      <c r="B37" s="43"/>
      <c r="C37" s="816"/>
    </row>
  </sheetData>
  <phoneticPr fontId="40" type="noConversion"/>
  <hyperlinks>
    <hyperlink ref="B36" location="Мазмұны!B44" display="мазмұнға"/>
  </hyperlinks>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indexed="9"/>
  </sheetPr>
  <dimension ref="A2:AL54"/>
  <sheetViews>
    <sheetView topLeftCell="A13" workbookViewId="0">
      <selection activeCell="B39" sqref="B39"/>
    </sheetView>
  </sheetViews>
  <sheetFormatPr defaultRowHeight="12.75"/>
  <cols>
    <col min="1" max="1" width="8.85546875" style="184" bestFit="1" customWidth="1"/>
    <col min="2" max="2" width="20" style="184" customWidth="1"/>
    <col min="3" max="35" width="9.7109375" style="184" customWidth="1"/>
    <col min="36" max="36" width="10.85546875" style="184" customWidth="1"/>
    <col min="37" max="37" width="11.28515625" style="184" customWidth="1"/>
    <col min="38" max="38" width="11.140625" style="184" customWidth="1"/>
  </cols>
  <sheetData>
    <row r="2" spans="1:38" s="716" customFormat="1">
      <c r="A2" s="184" t="s">
        <v>161</v>
      </c>
      <c r="B2" s="181" t="s">
        <v>81</v>
      </c>
      <c r="C2" s="184"/>
      <c r="D2" s="184"/>
      <c r="E2" s="184"/>
      <c r="F2" s="184"/>
      <c r="G2" s="184"/>
      <c r="H2" s="184"/>
      <c r="I2" s="184"/>
      <c r="J2" s="184"/>
      <c r="K2" s="184"/>
      <c r="L2" s="184"/>
      <c r="M2" s="184"/>
      <c r="N2" s="185"/>
      <c r="O2" s="185"/>
      <c r="P2" s="185"/>
      <c r="Q2" s="185"/>
      <c r="R2" s="185"/>
      <c r="S2" s="185"/>
      <c r="T2" s="185"/>
      <c r="U2" s="185"/>
      <c r="V2" s="184"/>
      <c r="W2" s="184"/>
      <c r="X2" s="184"/>
      <c r="Y2" s="184"/>
      <c r="Z2" s="184"/>
      <c r="AA2" s="184"/>
      <c r="AB2" s="184"/>
      <c r="AC2" s="184"/>
      <c r="AD2" s="184"/>
      <c r="AE2" s="184"/>
      <c r="AF2" s="184"/>
      <c r="AG2" s="184"/>
      <c r="AH2" s="184"/>
      <c r="AI2" s="184"/>
      <c r="AJ2" s="184"/>
      <c r="AK2" s="184"/>
      <c r="AL2" s="184"/>
    </row>
    <row r="3" spans="1:38" s="716" customFormat="1">
      <c r="A3" s="184"/>
      <c r="B3" s="181"/>
      <c r="C3" s="184"/>
      <c r="D3" s="184"/>
      <c r="E3" s="184"/>
      <c r="F3" s="184"/>
      <c r="G3" s="184"/>
      <c r="H3" s="184"/>
      <c r="I3" s="184"/>
      <c r="J3" s="184"/>
      <c r="K3" s="184"/>
      <c r="L3" s="184"/>
      <c r="M3" s="184"/>
      <c r="N3" s="185"/>
      <c r="O3" s="185"/>
      <c r="P3" s="185"/>
      <c r="Q3" s="185"/>
      <c r="R3" s="185"/>
      <c r="S3" s="185"/>
      <c r="T3" s="185"/>
      <c r="U3" s="185"/>
      <c r="V3" s="184"/>
      <c r="W3" s="184"/>
      <c r="X3" s="184"/>
      <c r="Y3" s="184"/>
      <c r="Z3" s="184"/>
      <c r="AA3" s="184"/>
      <c r="AB3" s="184"/>
      <c r="AC3" s="184"/>
      <c r="AD3" s="184"/>
      <c r="AE3" s="184"/>
      <c r="AF3" s="184"/>
      <c r="AG3" s="184"/>
      <c r="AH3" s="184"/>
      <c r="AI3" s="184"/>
      <c r="AJ3" s="184"/>
      <c r="AK3" s="184"/>
      <c r="AL3" s="184"/>
    </row>
    <row r="4" spans="1:38" s="716" customFormat="1" ht="13.5">
      <c r="A4" s="185"/>
      <c r="B4" s="227"/>
      <c r="C4" s="225" t="s">
        <v>212</v>
      </c>
      <c r="D4" s="225">
        <v>39845</v>
      </c>
      <c r="E4" s="225" t="s">
        <v>221</v>
      </c>
      <c r="F4" s="225" t="s">
        <v>239</v>
      </c>
      <c r="G4" s="225" t="s">
        <v>248</v>
      </c>
      <c r="H4" s="225" t="s">
        <v>257</v>
      </c>
      <c r="I4" s="225" t="s">
        <v>266</v>
      </c>
      <c r="J4" s="225" t="s">
        <v>399</v>
      </c>
      <c r="K4" s="225" t="s">
        <v>274</v>
      </c>
      <c r="L4" s="225" t="s">
        <v>282</v>
      </c>
      <c r="M4" s="225" t="s">
        <v>290</v>
      </c>
      <c r="N4" s="225" t="s">
        <v>298</v>
      </c>
      <c r="O4" s="225" t="s">
        <v>213</v>
      </c>
      <c r="P4" s="225">
        <v>40210</v>
      </c>
      <c r="Q4" s="225" t="s">
        <v>222</v>
      </c>
      <c r="R4" s="225" t="s">
        <v>240</v>
      </c>
      <c r="S4" s="225" t="s">
        <v>249</v>
      </c>
      <c r="T4" s="225" t="s">
        <v>258</v>
      </c>
      <c r="U4" s="225" t="s">
        <v>267</v>
      </c>
      <c r="V4" s="225" t="s">
        <v>400</v>
      </c>
      <c r="W4" s="225" t="s">
        <v>275</v>
      </c>
      <c r="X4" s="225" t="s">
        <v>283</v>
      </c>
      <c r="Y4" s="225" t="s">
        <v>291</v>
      </c>
      <c r="Z4" s="225" t="s">
        <v>299</v>
      </c>
      <c r="AA4" s="225" t="s">
        <v>214</v>
      </c>
      <c r="AB4" s="225">
        <v>40575</v>
      </c>
      <c r="AC4" s="225" t="s">
        <v>223</v>
      </c>
      <c r="AD4" s="225" t="s">
        <v>241</v>
      </c>
      <c r="AE4" s="225" t="s">
        <v>250</v>
      </c>
      <c r="AF4" s="225" t="s">
        <v>259</v>
      </c>
      <c r="AG4" s="225" t="s">
        <v>268</v>
      </c>
      <c r="AH4" s="225" t="s">
        <v>401</v>
      </c>
      <c r="AI4" s="225" t="s">
        <v>276</v>
      </c>
      <c r="AJ4" s="185"/>
      <c r="AK4" s="185"/>
      <c r="AL4" s="185"/>
    </row>
    <row r="5" spans="1:38" s="716" customFormat="1">
      <c r="A5" s="186"/>
      <c r="B5" s="257" t="s">
        <v>1375</v>
      </c>
      <c r="C5" s="226">
        <v>2563.642861993972</v>
      </c>
      <c r="D5" s="226">
        <v>2872.4643089119922</v>
      </c>
      <c r="E5" s="228">
        <v>3249.0080113835347</v>
      </c>
      <c r="F5" s="228">
        <v>4340.0698621655265</v>
      </c>
      <c r="G5" s="228">
        <v>5317.9395881332293</v>
      </c>
      <c r="H5" s="228">
        <v>5359.429052296895</v>
      </c>
      <c r="I5" s="228">
        <v>6227.2760884459731</v>
      </c>
      <c r="J5" s="228">
        <v>6610.1754130260497</v>
      </c>
      <c r="K5" s="228">
        <v>6874.5705535085553</v>
      </c>
      <c r="L5" s="228">
        <v>7558.6702450964385</v>
      </c>
      <c r="M5" s="228">
        <v>7498.6474447001856</v>
      </c>
      <c r="N5" s="228">
        <v>7379.349147607375</v>
      </c>
      <c r="O5" s="228">
        <v>7724.1628375410046</v>
      </c>
      <c r="P5" s="228">
        <v>7503.3194940111644</v>
      </c>
      <c r="Q5" s="228">
        <v>8230.0341174984824</v>
      </c>
      <c r="R5" s="228">
        <v>8361.3383720555685</v>
      </c>
      <c r="S5" s="228">
        <v>6741.980507503964</v>
      </c>
      <c r="T5" s="228">
        <v>6263.6966594124142</v>
      </c>
      <c r="U5" s="228">
        <v>6656.7555735020342</v>
      </c>
      <c r="V5" s="228">
        <v>6230.6241108493368</v>
      </c>
      <c r="W5" s="228">
        <v>6899.2310964656199</v>
      </c>
      <c r="X5" s="748">
        <v>6607.2263417163886</v>
      </c>
      <c r="Y5" s="748">
        <v>6866.4295432822701</v>
      </c>
      <c r="Z5" s="748">
        <v>7580.4396148930227</v>
      </c>
      <c r="AA5" s="748">
        <v>7852.4829922892868</v>
      </c>
      <c r="AB5" s="748">
        <v>7942.3543739507058</v>
      </c>
      <c r="AC5" s="748">
        <v>7515.7785520870948</v>
      </c>
      <c r="AD5" s="748">
        <v>7453.9429672507194</v>
      </c>
      <c r="AE5" s="748">
        <v>6767.9092854105756</v>
      </c>
      <c r="AF5" s="748">
        <v>6475.982372304331</v>
      </c>
      <c r="AG5" s="748">
        <v>6312.6286606635713</v>
      </c>
      <c r="AH5" s="748">
        <v>5279.8278443955633</v>
      </c>
      <c r="AI5" s="748">
        <v>4594.0979656930494</v>
      </c>
      <c r="AJ5" s="749"/>
      <c r="AK5" s="186"/>
      <c r="AL5" s="749"/>
    </row>
    <row r="6" spans="1:38" s="716" customFormat="1" ht="38.25">
      <c r="A6" s="186"/>
      <c r="B6" s="257" t="s">
        <v>1376</v>
      </c>
      <c r="C6" s="226"/>
      <c r="D6" s="226"/>
      <c r="E6" s="228"/>
      <c r="F6" s="228"/>
      <c r="G6" s="228"/>
      <c r="H6" s="228"/>
      <c r="I6" s="228"/>
      <c r="J6" s="228"/>
      <c r="K6" s="228"/>
      <c r="L6" s="228"/>
      <c r="M6" s="228"/>
      <c r="N6" s="228"/>
      <c r="O6" s="228"/>
      <c r="P6" s="228"/>
      <c r="Q6" s="228"/>
      <c r="R6" s="228"/>
      <c r="S6" s="228"/>
      <c r="T6" s="228"/>
      <c r="U6" s="228"/>
      <c r="V6" s="228"/>
      <c r="W6" s="228"/>
      <c r="X6" s="226"/>
      <c r="Y6" s="226"/>
      <c r="Z6" s="226"/>
      <c r="AA6" s="226"/>
      <c r="AB6" s="226"/>
      <c r="AC6" s="226"/>
      <c r="AD6" s="226"/>
      <c r="AE6" s="226"/>
      <c r="AF6" s="226"/>
      <c r="AG6" s="226"/>
      <c r="AH6" s="226"/>
      <c r="AI6" s="226"/>
      <c r="AJ6" s="186"/>
      <c r="AK6" s="186"/>
      <c r="AL6" s="186"/>
    </row>
    <row r="7" spans="1:38" s="716" customFormat="1">
      <c r="A7" s="186"/>
      <c r="B7" s="257" t="s">
        <v>1377</v>
      </c>
      <c r="C7" s="226">
        <v>210.07014145757302</v>
      </c>
      <c r="D7" s="226">
        <v>190.85325236406524</v>
      </c>
      <c r="E7" s="228">
        <v>165.30722567796295</v>
      </c>
      <c r="F7" s="228">
        <v>192.79777630786879</v>
      </c>
      <c r="G7" s="228">
        <v>192.82841777207003</v>
      </c>
      <c r="H7" s="228">
        <v>184.85516630407005</v>
      </c>
      <c r="I7" s="228">
        <v>179.49028895639353</v>
      </c>
      <c r="J7" s="228">
        <v>178.36040226677147</v>
      </c>
      <c r="K7" s="228">
        <v>173.25190797680349</v>
      </c>
      <c r="L7" s="228">
        <v>208.07047007058773</v>
      </c>
      <c r="M7" s="228">
        <v>194.75253082205163</v>
      </c>
      <c r="N7" s="228">
        <v>200.2964070387435</v>
      </c>
      <c r="O7" s="228">
        <v>199.83730992915739</v>
      </c>
      <c r="P7" s="228">
        <v>183.07394631280008</v>
      </c>
      <c r="Q7" s="228">
        <v>174.79972083303576</v>
      </c>
      <c r="R7" s="228">
        <v>169.94388581999232</v>
      </c>
      <c r="S7" s="228">
        <v>131.44644615999235</v>
      </c>
      <c r="T7" s="228">
        <v>130.2953279153223</v>
      </c>
      <c r="U7" s="228">
        <v>156.52133951532232</v>
      </c>
      <c r="V7" s="228">
        <v>139.61320368982234</v>
      </c>
      <c r="W7" s="228">
        <v>142.77895620540781</v>
      </c>
      <c r="X7" s="748">
        <v>246.31716537395002</v>
      </c>
      <c r="Y7" s="748">
        <v>246.25107693154999</v>
      </c>
      <c r="Z7" s="748">
        <v>253.92968758697609</v>
      </c>
      <c r="AA7" s="748">
        <v>265.19081068941995</v>
      </c>
      <c r="AB7" s="748">
        <v>265.97098445137038</v>
      </c>
      <c r="AC7" s="748">
        <v>260.69841935358068</v>
      </c>
      <c r="AD7" s="748">
        <v>247.57672470588813</v>
      </c>
      <c r="AE7" s="748">
        <v>517.11936830514242</v>
      </c>
      <c r="AF7" s="748">
        <v>516.88797519453874</v>
      </c>
      <c r="AG7" s="748">
        <v>520.11097782322531</v>
      </c>
      <c r="AH7" s="748">
        <v>501.67518258322525</v>
      </c>
      <c r="AI7" s="748">
        <v>503.03081938063974</v>
      </c>
      <c r="AJ7" s="749"/>
      <c r="AK7" s="186"/>
      <c r="AL7" s="749"/>
    </row>
    <row r="8" spans="1:38" s="716" customFormat="1" ht="38.25">
      <c r="A8" s="186"/>
      <c r="B8" s="257" t="s">
        <v>1378</v>
      </c>
      <c r="C8" s="226"/>
      <c r="D8" s="226"/>
      <c r="E8" s="228"/>
      <c r="F8" s="228"/>
      <c r="G8" s="228"/>
      <c r="H8" s="228"/>
      <c r="I8" s="228"/>
      <c r="J8" s="228"/>
      <c r="K8" s="228"/>
      <c r="L8" s="228"/>
      <c r="M8" s="228"/>
      <c r="N8" s="228"/>
      <c r="O8" s="228"/>
      <c r="P8" s="228"/>
      <c r="Q8" s="228"/>
      <c r="R8" s="228"/>
      <c r="S8" s="228"/>
      <c r="T8" s="228"/>
      <c r="U8" s="228"/>
      <c r="V8" s="228"/>
      <c r="W8" s="228"/>
      <c r="X8" s="226"/>
      <c r="Y8" s="226"/>
      <c r="Z8" s="226"/>
      <c r="AA8" s="226"/>
      <c r="AB8" s="226"/>
      <c r="AC8" s="226"/>
      <c r="AD8" s="226"/>
      <c r="AE8" s="226"/>
      <c r="AF8" s="226"/>
      <c r="AG8" s="226"/>
      <c r="AH8" s="226"/>
      <c r="AI8" s="226"/>
      <c r="AJ8" s="186"/>
      <c r="AK8" s="186"/>
      <c r="AL8" s="186"/>
    </row>
    <row r="9" spans="1:38" s="716" customFormat="1">
      <c r="A9" s="186"/>
      <c r="B9" s="257" t="s">
        <v>1379</v>
      </c>
      <c r="C9" s="226">
        <v>464.91830424633179</v>
      </c>
      <c r="D9" s="226">
        <v>858.36718374633188</v>
      </c>
      <c r="E9" s="228">
        <v>544.46815617982327</v>
      </c>
      <c r="F9" s="228">
        <v>461.62132441322314</v>
      </c>
      <c r="G9" s="228">
        <v>458.98852147564662</v>
      </c>
      <c r="H9" s="228">
        <v>455.86888689064665</v>
      </c>
      <c r="I9" s="228">
        <v>468.5372710543466</v>
      </c>
      <c r="J9" s="228">
        <v>677.66809133470326</v>
      </c>
      <c r="K9" s="228">
        <v>674.81284522979433</v>
      </c>
      <c r="L9" s="228">
        <v>684.71901199581441</v>
      </c>
      <c r="M9" s="228">
        <v>943.78306705103114</v>
      </c>
      <c r="N9" s="228">
        <v>926.5919927669313</v>
      </c>
      <c r="O9" s="228">
        <v>892.67895493790206</v>
      </c>
      <c r="P9" s="228">
        <v>873.09115308099581</v>
      </c>
      <c r="Q9" s="228">
        <v>898.59567648361406</v>
      </c>
      <c r="R9" s="228">
        <v>848.07629878474972</v>
      </c>
      <c r="S9" s="228">
        <v>884.65452468474962</v>
      </c>
      <c r="T9" s="228">
        <v>929.43437277883686</v>
      </c>
      <c r="U9" s="228">
        <v>951.61634842908779</v>
      </c>
      <c r="V9" s="228">
        <v>960.66600847731706</v>
      </c>
      <c r="W9" s="228">
        <v>968.12934275626117</v>
      </c>
      <c r="X9" s="748">
        <v>966.82464312027946</v>
      </c>
      <c r="Y9" s="748">
        <v>1016.1924735509607</v>
      </c>
      <c r="Z9" s="748">
        <v>1125.0769701966328</v>
      </c>
      <c r="AA9" s="748">
        <v>1129.7990604498693</v>
      </c>
      <c r="AB9" s="748">
        <v>1134.54942940622</v>
      </c>
      <c r="AC9" s="748">
        <v>1209.7825375560824</v>
      </c>
      <c r="AD9" s="228">
        <v>1103.0828651827499</v>
      </c>
      <c r="AE9" s="748">
        <v>1102.7588788860514</v>
      </c>
      <c r="AF9" s="748">
        <v>1122.8911942618972</v>
      </c>
      <c r="AG9" s="748">
        <v>1127.511114357422</v>
      </c>
      <c r="AH9" s="748">
        <v>1119.1392039053121</v>
      </c>
      <c r="AI9" s="748">
        <v>1116.9041630134222</v>
      </c>
      <c r="AJ9" s="749"/>
      <c r="AK9" s="186"/>
      <c r="AL9" s="749"/>
    </row>
    <row r="10" spans="1:38" s="716" customFormat="1" ht="38.25">
      <c r="A10" s="186"/>
      <c r="B10" s="257" t="s">
        <v>1380</v>
      </c>
      <c r="C10" s="226"/>
      <c r="D10" s="226"/>
      <c r="E10" s="228"/>
      <c r="F10" s="228"/>
      <c r="G10" s="228"/>
      <c r="H10" s="228"/>
      <c r="I10" s="228"/>
      <c r="J10" s="228"/>
      <c r="K10" s="228"/>
      <c r="L10" s="228"/>
      <c r="M10" s="750"/>
      <c r="N10" s="750"/>
      <c r="O10" s="750"/>
      <c r="P10" s="750"/>
      <c r="Q10" s="750"/>
      <c r="R10" s="750"/>
      <c r="S10" s="750"/>
      <c r="T10" s="750"/>
      <c r="U10" s="750"/>
      <c r="V10" s="750"/>
      <c r="W10" s="750"/>
      <c r="X10" s="226"/>
      <c r="Y10" s="226"/>
      <c r="Z10" s="226"/>
      <c r="AA10" s="226"/>
      <c r="AB10" s="226"/>
      <c r="AC10" s="226"/>
      <c r="AD10" s="226"/>
      <c r="AE10" s="226"/>
      <c r="AF10" s="226"/>
      <c r="AG10" s="226"/>
      <c r="AH10" s="226"/>
      <c r="AI10" s="226"/>
      <c r="AJ10" s="186"/>
      <c r="AK10" s="186"/>
      <c r="AL10" s="186"/>
    </row>
    <row r="11" spans="1:38" s="716" customFormat="1">
      <c r="A11" s="184"/>
      <c r="B11" s="747" t="s">
        <v>1381</v>
      </c>
      <c r="C11" s="258">
        <v>3238.6313076978772</v>
      </c>
      <c r="D11" s="258">
        <v>3921.6847450223891</v>
      </c>
      <c r="E11" s="258">
        <v>3414.3152370614976</v>
      </c>
      <c r="F11" s="258">
        <v>4532.8676384733953</v>
      </c>
      <c r="G11" s="258">
        <v>5510.7680059052982</v>
      </c>
      <c r="H11" s="258">
        <v>5544.2842186009648</v>
      </c>
      <c r="I11" s="258">
        <v>6406.7663774023658</v>
      </c>
      <c r="J11" s="258">
        <v>6788.5358152928211</v>
      </c>
      <c r="K11" s="258">
        <v>7722.6353067151531</v>
      </c>
      <c r="L11" s="258">
        <v>8451.459727162839</v>
      </c>
      <c r="M11" s="258">
        <v>8637.1830425732678</v>
      </c>
      <c r="N11" s="258">
        <v>8506.2375474130495</v>
      </c>
      <c r="O11" s="258">
        <v>8816.679102408063</v>
      </c>
      <c r="P11" s="258">
        <v>8559.4845934049608</v>
      </c>
      <c r="Q11" s="258">
        <v>9303.4295148151323</v>
      </c>
      <c r="R11" s="258">
        <v>9379.3585566603106</v>
      </c>
      <c r="S11" s="258">
        <v>7758.0814783487058</v>
      </c>
      <c r="T11" s="258">
        <v>7323.4263601065732</v>
      </c>
      <c r="U11" s="258">
        <v>7764.8932614464447</v>
      </c>
      <c r="V11" s="258">
        <v>7330.903323016476</v>
      </c>
      <c r="W11" s="258">
        <v>8010.1393954272889</v>
      </c>
      <c r="X11" s="258">
        <f t="shared" ref="X11:AI11" si="0">X5+X7+X9</f>
        <v>7820.3681502106183</v>
      </c>
      <c r="Y11" s="258">
        <f t="shared" si="0"/>
        <v>8128.8730937647815</v>
      </c>
      <c r="Z11" s="258">
        <f t="shared" si="0"/>
        <v>8959.4462726766324</v>
      </c>
      <c r="AA11" s="258">
        <f t="shared" si="0"/>
        <v>9247.4728634285766</v>
      </c>
      <c r="AB11" s="258">
        <f t="shared" si="0"/>
        <v>9342.8747878082977</v>
      </c>
      <c r="AC11" s="258">
        <f t="shared" si="0"/>
        <v>8986.2595089967581</v>
      </c>
      <c r="AD11" s="258">
        <f t="shared" si="0"/>
        <v>8804.6025571393584</v>
      </c>
      <c r="AE11" s="258">
        <f t="shared" si="0"/>
        <v>8387.7875326017693</v>
      </c>
      <c r="AF11" s="258">
        <f t="shared" si="0"/>
        <v>8115.7615417607667</v>
      </c>
      <c r="AG11" s="258">
        <f t="shared" si="0"/>
        <v>7960.2507528442193</v>
      </c>
      <c r="AH11" s="258">
        <f t="shared" si="0"/>
        <v>6900.6422308841011</v>
      </c>
      <c r="AI11" s="258">
        <f t="shared" si="0"/>
        <v>6214.0329480871114</v>
      </c>
      <c r="AJ11" s="184"/>
      <c r="AK11" s="184"/>
      <c r="AL11" s="184"/>
    </row>
    <row r="12" spans="1:38" s="716" customFormat="1">
      <c r="A12" s="184"/>
      <c r="B12" s="746"/>
      <c r="C12" s="189"/>
      <c r="D12" s="189"/>
      <c r="E12" s="189"/>
      <c r="F12" s="185"/>
      <c r="G12" s="188"/>
      <c r="H12" s="185"/>
      <c r="I12" s="188"/>
      <c r="J12" s="185"/>
      <c r="K12" s="188"/>
      <c r="L12" s="185"/>
      <c r="M12" s="751"/>
      <c r="N12" s="751"/>
      <c r="O12" s="751"/>
      <c r="P12" s="751"/>
      <c r="Q12" s="751"/>
      <c r="R12" s="751"/>
      <c r="S12" s="751"/>
      <c r="T12" s="751"/>
      <c r="U12" s="751"/>
      <c r="V12" s="751"/>
      <c r="W12" s="751"/>
      <c r="X12" s="184"/>
      <c r="Y12" s="184"/>
      <c r="Z12" s="184"/>
      <c r="AA12" s="184"/>
      <c r="AB12" s="184"/>
      <c r="AC12" s="184"/>
      <c r="AD12" s="184"/>
      <c r="AE12" s="184"/>
      <c r="AF12" s="184"/>
      <c r="AG12" s="184"/>
      <c r="AH12" s="184"/>
      <c r="AI12" s="184"/>
      <c r="AJ12" s="184"/>
      <c r="AK12" s="184"/>
      <c r="AL12" s="184"/>
    </row>
    <row r="13" spans="1:38" s="716" customFormat="1" ht="51">
      <c r="A13" s="184"/>
      <c r="B13" s="257" t="s">
        <v>1382</v>
      </c>
      <c r="C13" s="226">
        <v>622.27</v>
      </c>
      <c r="D13" s="226">
        <v>626.84</v>
      </c>
      <c r="E13" s="226">
        <v>683.64</v>
      </c>
      <c r="F13" s="226">
        <v>899.98</v>
      </c>
      <c r="G13" s="226">
        <v>1157.26</v>
      </c>
      <c r="H13" s="226">
        <v>1069.77</v>
      </c>
      <c r="I13" s="226">
        <v>1191.74</v>
      </c>
      <c r="J13" s="226">
        <v>1394.47</v>
      </c>
      <c r="K13" s="226">
        <v>1512.84</v>
      </c>
      <c r="L13" s="226">
        <v>1681.2</v>
      </c>
      <c r="M13" s="226">
        <v>1837.76</v>
      </c>
      <c r="N13" s="226">
        <v>1768.26</v>
      </c>
      <c r="O13" s="226">
        <v>1838.82</v>
      </c>
      <c r="P13" s="226">
        <v>1747.64</v>
      </c>
      <c r="Q13" s="226">
        <v>1886.11</v>
      </c>
      <c r="R13" s="226">
        <v>1804.7</v>
      </c>
      <c r="S13" s="226">
        <v>1457.44</v>
      </c>
      <c r="T13" s="226">
        <v>1407.99</v>
      </c>
      <c r="U13" s="226">
        <v>1467.84</v>
      </c>
      <c r="V13" s="226">
        <v>1408.43</v>
      </c>
      <c r="W13" s="226">
        <v>1525.29</v>
      </c>
      <c r="X13" s="745">
        <v>1521.6</v>
      </c>
      <c r="Y13" s="745">
        <v>1600.5</v>
      </c>
      <c r="Z13" s="745">
        <v>1718.09</v>
      </c>
      <c r="AA13" s="745">
        <v>1790.97</v>
      </c>
      <c r="AB13" s="745">
        <v>1815.83</v>
      </c>
      <c r="AC13" s="745">
        <v>1737.95</v>
      </c>
      <c r="AD13" s="745">
        <v>1714.42</v>
      </c>
      <c r="AE13" s="745">
        <v>1628.17</v>
      </c>
      <c r="AF13" s="745">
        <v>1559.77</v>
      </c>
      <c r="AG13" s="745">
        <v>1526.16</v>
      </c>
      <c r="AH13" s="745">
        <v>1249.1600000000001</v>
      </c>
      <c r="AI13" s="745">
        <v>1140.3</v>
      </c>
      <c r="AJ13" s="184"/>
      <c r="AK13" s="184"/>
      <c r="AL13" s="184"/>
    </row>
    <row r="14" spans="1:38">
      <c r="M14" s="187"/>
      <c r="N14" s="187"/>
      <c r="O14" s="187"/>
      <c r="P14" s="187"/>
      <c r="Q14" s="187"/>
    </row>
    <row r="16" spans="1:38">
      <c r="B16" s="181" t="s">
        <v>81</v>
      </c>
    </row>
    <row r="37" spans="2:2">
      <c r="B37" s="183" t="s">
        <v>633</v>
      </c>
    </row>
    <row r="39" spans="2:2">
      <c r="B39" s="211" t="s">
        <v>40</v>
      </c>
    </row>
    <row r="54" spans="2:2">
      <c r="B54" s="43"/>
    </row>
  </sheetData>
  <phoneticPr fontId="40" type="noConversion"/>
  <hyperlinks>
    <hyperlink ref="B39" location="Мазмұны!B45" display="мазмұнға"/>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9"/>
  </sheetPr>
  <dimension ref="A2:I32"/>
  <sheetViews>
    <sheetView topLeftCell="A13" workbookViewId="0">
      <selection activeCell="B32" sqref="B32"/>
    </sheetView>
  </sheetViews>
  <sheetFormatPr defaultRowHeight="12.75"/>
  <cols>
    <col min="1" max="1" width="9.140625" style="26"/>
    <col min="2" max="2" width="40.5703125" style="26" customWidth="1"/>
    <col min="3" max="4" width="10.28515625" style="26" bestFit="1" customWidth="1"/>
    <col min="5" max="5" width="10.42578125" style="26" customWidth="1"/>
    <col min="6" max="6" width="9.140625" style="26"/>
    <col min="7" max="9" width="10.28515625" style="26" bestFit="1" customWidth="1"/>
    <col min="10" max="16384" width="9.140625" style="26"/>
  </cols>
  <sheetData>
    <row r="2" spans="1:9">
      <c r="A2" s="26" t="s">
        <v>161</v>
      </c>
      <c r="B2" s="440" t="s">
        <v>1331</v>
      </c>
    </row>
    <row r="3" spans="1:9">
      <c r="B3" s="440"/>
    </row>
    <row r="4" spans="1:9">
      <c r="B4" s="54"/>
      <c r="C4" s="441" t="s">
        <v>183</v>
      </c>
      <c r="D4" s="441" t="s">
        <v>184</v>
      </c>
      <c r="E4" s="441" t="s">
        <v>171</v>
      </c>
      <c r="F4" s="441">
        <v>2010</v>
      </c>
      <c r="G4" s="441" t="s">
        <v>185</v>
      </c>
      <c r="H4" s="441" t="s">
        <v>186</v>
      </c>
      <c r="I4" s="441" t="s">
        <v>172</v>
      </c>
    </row>
    <row r="5" spans="1:9">
      <c r="B5" s="437" t="s">
        <v>179</v>
      </c>
      <c r="C5" s="84">
        <v>1.1712113336043</v>
      </c>
      <c r="D5" s="84">
        <v>1.0508677226868075</v>
      </c>
      <c r="E5" s="84">
        <v>0.79036506471797252</v>
      </c>
      <c r="F5" s="84">
        <v>1.1144527309689116</v>
      </c>
      <c r="G5" s="84">
        <v>0.87512076552173557</v>
      </c>
      <c r="H5" s="84">
        <v>0.75136556511209829</v>
      </c>
      <c r="I5" s="84">
        <v>0.36313694477708003</v>
      </c>
    </row>
    <row r="6" spans="1:9">
      <c r="B6" s="437" t="s">
        <v>180</v>
      </c>
      <c r="C6" s="84">
        <v>1.8864812572696015</v>
      </c>
      <c r="D6" s="84">
        <v>2.043280657233403</v>
      </c>
      <c r="E6" s="84">
        <v>1.7513404214780079</v>
      </c>
      <c r="F6" s="84">
        <v>1.2973014389946127</v>
      </c>
      <c r="G6" s="84">
        <v>1.0190238085484327</v>
      </c>
      <c r="H6" s="84">
        <v>1.0204101359856987</v>
      </c>
      <c r="I6" s="84">
        <v>0.694672621986966</v>
      </c>
    </row>
    <row r="7" spans="1:9">
      <c r="B7" s="437" t="s">
        <v>181</v>
      </c>
      <c r="C7" s="84">
        <v>0.14256313663920828</v>
      </c>
      <c r="D7" s="84">
        <v>0.13890493598164147</v>
      </c>
      <c r="E7" s="84">
        <v>0.12109662362380412</v>
      </c>
      <c r="F7" s="84">
        <v>8.2339274963887321E-2</v>
      </c>
      <c r="G7" s="84">
        <v>0.12050703632673411</v>
      </c>
      <c r="H7" s="84">
        <v>0.13211029570293031</v>
      </c>
      <c r="I7" s="84">
        <v>0.12637555409281245</v>
      </c>
    </row>
    <row r="8" spans="1:9">
      <c r="B8" s="437" t="s">
        <v>182</v>
      </c>
      <c r="C8" s="84">
        <v>2.9364009862311028E-2</v>
      </c>
      <c r="D8" s="84">
        <v>2.1594182382408664E-2</v>
      </c>
      <c r="E8" s="84">
        <v>1.9978011944549675E-2</v>
      </c>
      <c r="F8" s="84">
        <v>4.3757986532519541E-2</v>
      </c>
      <c r="G8" s="84">
        <v>1.0014913918179637E-2</v>
      </c>
      <c r="H8" s="84">
        <v>-7.5075494018852764E-3</v>
      </c>
      <c r="I8" s="84">
        <v>3.1183340452045139E-4</v>
      </c>
    </row>
    <row r="9" spans="1:9">
      <c r="B9" s="439"/>
      <c r="C9" s="80"/>
      <c r="D9" s="80"/>
      <c r="E9" s="80"/>
      <c r="F9" s="80"/>
      <c r="G9" s="80"/>
    </row>
    <row r="11" spans="1:9">
      <c r="B11" s="440" t="s">
        <v>1331</v>
      </c>
    </row>
    <row r="29" spans="2:2">
      <c r="B29" s="756" t="s">
        <v>187</v>
      </c>
    </row>
    <row r="30" spans="2:2">
      <c r="B30" s="756" t="s">
        <v>168</v>
      </c>
    </row>
    <row r="32" spans="2:2">
      <c r="B32" s="211" t="s">
        <v>40</v>
      </c>
    </row>
  </sheetData>
  <phoneticPr fontId="40" type="noConversion"/>
  <hyperlinks>
    <hyperlink ref="B32" location="Мазмұны!B6" display="мазмұнға"/>
  </hyperlinks>
  <pageMargins left="0.75" right="0.75" top="1" bottom="1" header="0.5" footer="0.5"/>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indexed="9"/>
  </sheetPr>
  <dimension ref="A2:AV57"/>
  <sheetViews>
    <sheetView topLeftCell="A13" workbookViewId="0">
      <selection activeCell="I21" sqref="I21"/>
    </sheetView>
  </sheetViews>
  <sheetFormatPr defaultRowHeight="12.75"/>
  <cols>
    <col min="1" max="1" width="8.85546875" style="184" bestFit="1" customWidth="1"/>
    <col min="2" max="2" width="29.28515625" style="184" customWidth="1"/>
    <col min="3" max="35" width="9.7109375" style="184" customWidth="1"/>
    <col min="36" max="36" width="10.85546875" style="184" customWidth="1"/>
    <col min="37" max="37" width="11.28515625" style="184" customWidth="1"/>
    <col min="38" max="38" width="11.140625" style="184" customWidth="1"/>
    <col min="39" max="39" width="12" style="184" customWidth="1"/>
    <col min="40" max="40" width="11.140625" style="184" customWidth="1"/>
    <col min="41" max="41" width="11" style="184" customWidth="1"/>
    <col min="42" max="42" width="10.7109375" style="184" customWidth="1"/>
    <col min="43" max="43" width="12.5703125" style="184" customWidth="1"/>
    <col min="44" max="44" width="10.85546875" style="184" customWidth="1"/>
    <col min="45" max="45" width="12.42578125" style="184" customWidth="1"/>
    <col min="46" max="46" width="12.140625" style="184" customWidth="1"/>
    <col min="47" max="47" width="12.28515625" style="184" customWidth="1"/>
    <col min="48" max="48" width="11.28515625" style="184" customWidth="1"/>
  </cols>
  <sheetData>
    <row r="2" spans="1:48">
      <c r="A2" s="184" t="s">
        <v>161</v>
      </c>
      <c r="B2" s="181" t="s">
        <v>82</v>
      </c>
      <c r="N2" s="185"/>
      <c r="O2" s="185"/>
      <c r="P2" s="185"/>
      <c r="Q2" s="185"/>
      <c r="R2" s="185"/>
      <c r="S2" s="185"/>
      <c r="T2" s="185"/>
      <c r="U2" s="185"/>
    </row>
    <row r="3" spans="1:48">
      <c r="B3" s="181"/>
      <c r="N3" s="185"/>
      <c r="O3" s="185"/>
      <c r="P3" s="185"/>
      <c r="Q3" s="185"/>
      <c r="R3" s="185"/>
      <c r="S3" s="185"/>
      <c r="T3" s="185"/>
      <c r="U3" s="185"/>
    </row>
    <row r="4" spans="1:48" ht="13.5">
      <c r="A4" s="185"/>
      <c r="B4" s="224"/>
      <c r="C4" s="225" t="s">
        <v>212</v>
      </c>
      <c r="D4" s="225" t="s">
        <v>221</v>
      </c>
      <c r="E4" s="225" t="s">
        <v>230</v>
      </c>
      <c r="F4" s="225" t="s">
        <v>239</v>
      </c>
      <c r="G4" s="225" t="s">
        <v>248</v>
      </c>
      <c r="H4" s="225" t="s">
        <v>257</v>
      </c>
      <c r="I4" s="225" t="s">
        <v>266</v>
      </c>
      <c r="J4" s="225" t="s">
        <v>399</v>
      </c>
      <c r="K4" s="225" t="s">
        <v>274</v>
      </c>
      <c r="L4" s="225" t="s">
        <v>282</v>
      </c>
      <c r="M4" s="225" t="s">
        <v>290</v>
      </c>
      <c r="N4" s="225" t="s">
        <v>298</v>
      </c>
      <c r="O4" s="225" t="s">
        <v>213</v>
      </c>
      <c r="P4" s="225" t="s">
        <v>222</v>
      </c>
      <c r="Q4" s="225" t="s">
        <v>231</v>
      </c>
      <c r="R4" s="225" t="s">
        <v>240</v>
      </c>
      <c r="S4" s="225" t="s">
        <v>249</v>
      </c>
      <c r="T4" s="225" t="s">
        <v>258</v>
      </c>
      <c r="U4" s="225" t="s">
        <v>267</v>
      </c>
      <c r="V4" s="225" t="s">
        <v>400</v>
      </c>
      <c r="W4" s="225" t="s">
        <v>275</v>
      </c>
      <c r="X4" s="225" t="s">
        <v>283</v>
      </c>
      <c r="Y4" s="225" t="s">
        <v>291</v>
      </c>
      <c r="Z4" s="225" t="s">
        <v>299</v>
      </c>
      <c r="AA4" s="225" t="s">
        <v>214</v>
      </c>
      <c r="AB4" s="225" t="s">
        <v>223</v>
      </c>
      <c r="AC4" s="225" t="s">
        <v>232</v>
      </c>
      <c r="AD4" s="225" t="s">
        <v>241</v>
      </c>
      <c r="AE4" s="225" t="s">
        <v>250</v>
      </c>
      <c r="AF4" s="225" t="s">
        <v>259</v>
      </c>
      <c r="AG4" s="225" t="s">
        <v>268</v>
      </c>
      <c r="AH4" s="225" t="s">
        <v>401</v>
      </c>
      <c r="AI4" s="225" t="s">
        <v>276</v>
      </c>
      <c r="AJ4" s="185"/>
      <c r="AK4" s="185"/>
      <c r="AL4" s="185"/>
      <c r="AM4" s="185"/>
      <c r="AN4" s="185"/>
      <c r="AO4" s="185"/>
      <c r="AP4" s="185"/>
      <c r="AQ4" s="185"/>
      <c r="AR4" s="185"/>
      <c r="AS4" s="185"/>
      <c r="AT4" s="185"/>
      <c r="AU4" s="185"/>
      <c r="AV4" s="185"/>
    </row>
    <row r="5" spans="1:48">
      <c r="A5" s="187"/>
      <c r="B5" s="257" t="s">
        <v>1375</v>
      </c>
      <c r="C5" s="226">
        <v>674.1585</v>
      </c>
      <c r="D5" s="226">
        <v>837.88649999999996</v>
      </c>
      <c r="E5" s="226">
        <v>843.15062</v>
      </c>
      <c r="F5" s="226">
        <v>840.70862</v>
      </c>
      <c r="G5" s="226">
        <v>839.59861999999998</v>
      </c>
      <c r="H5" s="226">
        <v>842.38372600000002</v>
      </c>
      <c r="I5" s="226">
        <v>843.937726</v>
      </c>
      <c r="J5" s="226">
        <v>844.95463600000005</v>
      </c>
      <c r="K5" s="226">
        <v>845.80272599999989</v>
      </c>
      <c r="L5" s="226">
        <v>701.64044979999994</v>
      </c>
      <c r="M5" s="226">
        <v>576.27458044000002</v>
      </c>
      <c r="N5" s="226">
        <v>676.51568794000002</v>
      </c>
      <c r="O5" s="226">
        <v>745.82792438963122</v>
      </c>
      <c r="P5" s="226">
        <v>807.4324434546636</v>
      </c>
      <c r="Q5" s="226">
        <v>805.59030239401613</v>
      </c>
      <c r="R5" s="226">
        <v>968.77493555532158</v>
      </c>
      <c r="S5" s="226">
        <v>990.84366876052286</v>
      </c>
      <c r="T5" s="226">
        <v>1051.4759772315722</v>
      </c>
      <c r="U5" s="226">
        <v>1070.8064455398642</v>
      </c>
      <c r="V5" s="226">
        <v>1065.4586253440943</v>
      </c>
      <c r="W5" s="226">
        <v>1137.7036931104337</v>
      </c>
      <c r="X5" s="753">
        <v>1613.7994826275501</v>
      </c>
      <c r="Y5" s="753">
        <v>1608.7518249515988</v>
      </c>
      <c r="Z5" s="753">
        <v>1607.7567358898295</v>
      </c>
      <c r="AA5" s="753">
        <v>3313.1801867397357</v>
      </c>
      <c r="AB5" s="753">
        <v>4431.1336322849393</v>
      </c>
      <c r="AC5" s="753">
        <v>4429.7249612733349</v>
      </c>
      <c r="AD5" s="753">
        <v>4483.5947944775189</v>
      </c>
      <c r="AE5" s="753">
        <v>4487.9422303155543</v>
      </c>
      <c r="AF5" s="753">
        <v>4512.3863931099559</v>
      </c>
      <c r="AG5" s="753">
        <v>4736.9577849366788</v>
      </c>
      <c r="AH5" s="753">
        <v>4754.7397173001591</v>
      </c>
      <c r="AI5" s="753">
        <v>4768.1038326221133</v>
      </c>
      <c r="AJ5" s="817"/>
      <c r="AK5" s="187"/>
      <c r="AL5" s="817"/>
      <c r="AM5" s="187"/>
      <c r="AN5" s="817"/>
      <c r="AO5" s="187"/>
      <c r="AP5" s="817"/>
      <c r="AQ5" s="187"/>
      <c r="AR5" s="187"/>
      <c r="AS5" s="187"/>
      <c r="AT5" s="187"/>
      <c r="AU5" s="187"/>
      <c r="AV5" s="187"/>
    </row>
    <row r="6" spans="1:48" ht="25.5">
      <c r="A6" s="187"/>
      <c r="B6" s="257" t="s">
        <v>1376</v>
      </c>
      <c r="C6" s="226">
        <v>0</v>
      </c>
      <c r="D6" s="226">
        <v>0</v>
      </c>
      <c r="E6" s="226">
        <v>0</v>
      </c>
      <c r="F6" s="226">
        <v>0</v>
      </c>
      <c r="G6" s="226">
        <v>0</v>
      </c>
      <c r="H6" s="226">
        <v>0</v>
      </c>
      <c r="I6" s="226">
        <v>0</v>
      </c>
      <c r="J6" s="226">
        <v>0</v>
      </c>
      <c r="K6" s="226">
        <v>0</v>
      </c>
      <c r="L6" s="226">
        <v>0</v>
      </c>
      <c r="M6" s="226">
        <v>0</v>
      </c>
      <c r="N6" s="226">
        <v>0</v>
      </c>
      <c r="O6" s="226">
        <v>0</v>
      </c>
      <c r="P6" s="226">
        <v>0</v>
      </c>
      <c r="Q6" s="226">
        <v>0</v>
      </c>
      <c r="R6" s="226">
        <v>0</v>
      </c>
      <c r="S6" s="226">
        <v>0</v>
      </c>
      <c r="T6" s="226">
        <v>0</v>
      </c>
      <c r="U6" s="226">
        <v>0</v>
      </c>
      <c r="V6" s="226">
        <v>0</v>
      </c>
      <c r="W6" s="226">
        <v>0</v>
      </c>
      <c r="X6" s="226">
        <v>0</v>
      </c>
      <c r="Y6" s="226">
        <v>0</v>
      </c>
      <c r="Z6" s="226">
        <v>0</v>
      </c>
      <c r="AA6" s="226">
        <v>0</v>
      </c>
      <c r="AB6" s="226">
        <v>0</v>
      </c>
      <c r="AC6" s="226">
        <v>0</v>
      </c>
      <c r="AD6" s="226">
        <v>0</v>
      </c>
      <c r="AE6" s="226">
        <v>0</v>
      </c>
      <c r="AF6" s="226">
        <v>0</v>
      </c>
      <c r="AG6" s="226">
        <v>0</v>
      </c>
      <c r="AH6" s="226">
        <v>0</v>
      </c>
      <c r="AI6" s="226">
        <v>0</v>
      </c>
      <c r="AJ6" s="187"/>
      <c r="AK6" s="187"/>
      <c r="AL6" s="187"/>
      <c r="AM6" s="187"/>
      <c r="AN6" s="187"/>
      <c r="AO6" s="187"/>
      <c r="AP6" s="187"/>
      <c r="AQ6" s="187"/>
      <c r="AR6" s="187"/>
      <c r="AS6" s="187"/>
      <c r="AT6" s="187"/>
      <c r="AU6" s="187"/>
      <c r="AV6" s="187"/>
    </row>
    <row r="7" spans="1:48">
      <c r="A7" s="187"/>
      <c r="B7" s="257" t="s">
        <v>1377</v>
      </c>
      <c r="C7" s="226">
        <v>744.66814397022176</v>
      </c>
      <c r="D7" s="226">
        <v>745.8497796276248</v>
      </c>
      <c r="E7" s="226">
        <v>773.91554850718956</v>
      </c>
      <c r="F7" s="226">
        <v>759.00774608871507</v>
      </c>
      <c r="G7" s="226">
        <v>779.3234959790426</v>
      </c>
      <c r="H7" s="226">
        <v>798.98624663783437</v>
      </c>
      <c r="I7" s="226">
        <v>804.80058241858194</v>
      </c>
      <c r="J7" s="226">
        <v>908.57650259654156</v>
      </c>
      <c r="K7" s="226">
        <v>905.36374122647373</v>
      </c>
      <c r="L7" s="226">
        <v>1240.9815572492851</v>
      </c>
      <c r="M7" s="226">
        <v>1298.17796785113</v>
      </c>
      <c r="N7" s="226">
        <v>1340.0929271197999</v>
      </c>
      <c r="O7" s="226">
        <v>1727.3194724549753</v>
      </c>
      <c r="P7" s="226">
        <v>1679.3634858709165</v>
      </c>
      <c r="Q7" s="226">
        <v>1673.5474031780311</v>
      </c>
      <c r="R7" s="226">
        <v>1673.8212845148173</v>
      </c>
      <c r="S7" s="226">
        <v>1634.5359762616536</v>
      </c>
      <c r="T7" s="226">
        <v>1571.6314094509562</v>
      </c>
      <c r="U7" s="226">
        <v>1569.1754264034389</v>
      </c>
      <c r="V7" s="226">
        <v>1561.9205149913726</v>
      </c>
      <c r="W7" s="226">
        <v>1560.6443903439863</v>
      </c>
      <c r="X7" s="754">
        <v>1544.6208705617121</v>
      </c>
      <c r="Y7" s="754">
        <v>1338.4024409561889</v>
      </c>
      <c r="Z7" s="754">
        <v>1326.1250863986704</v>
      </c>
      <c r="AA7" s="754">
        <v>1248.3406619865316</v>
      </c>
      <c r="AB7" s="754">
        <v>1243.2677751368208</v>
      </c>
      <c r="AC7" s="754">
        <v>1242.6080572639883</v>
      </c>
      <c r="AD7" s="754">
        <v>1246.7432310443758</v>
      </c>
      <c r="AE7" s="754">
        <v>1213.4473492718394</v>
      </c>
      <c r="AF7" s="754">
        <v>1183.7864723900002</v>
      </c>
      <c r="AG7" s="754">
        <v>1179.1624783900004</v>
      </c>
      <c r="AH7" s="754">
        <v>1165.0401233900004</v>
      </c>
      <c r="AI7" s="754">
        <v>1163.2122483900002</v>
      </c>
      <c r="AJ7" s="187"/>
      <c r="AK7" s="187"/>
      <c r="AL7" s="187"/>
      <c r="AM7" s="187"/>
      <c r="AN7" s="187"/>
      <c r="AO7" s="187"/>
      <c r="AP7" s="187"/>
      <c r="AQ7" s="187"/>
      <c r="AR7" s="187"/>
      <c r="AS7" s="187"/>
      <c r="AT7" s="187"/>
      <c r="AU7" s="187"/>
      <c r="AV7" s="187"/>
    </row>
    <row r="8" spans="1:48" ht="25.5">
      <c r="A8" s="187"/>
      <c r="B8" s="257" t="s">
        <v>1378</v>
      </c>
      <c r="C8" s="226">
        <v>0</v>
      </c>
      <c r="D8" s="226">
        <v>0</v>
      </c>
      <c r="E8" s="226">
        <v>0</v>
      </c>
      <c r="F8" s="226">
        <v>0</v>
      </c>
      <c r="G8" s="226">
        <v>0</v>
      </c>
      <c r="H8" s="226">
        <v>0</v>
      </c>
      <c r="I8" s="226">
        <v>0</v>
      </c>
      <c r="J8" s="226">
        <v>0</v>
      </c>
      <c r="K8" s="226">
        <v>0</v>
      </c>
      <c r="L8" s="226">
        <v>0</v>
      </c>
      <c r="M8" s="226">
        <v>0</v>
      </c>
      <c r="N8" s="226">
        <v>0</v>
      </c>
      <c r="O8" s="226">
        <v>0</v>
      </c>
      <c r="P8" s="226">
        <v>0</v>
      </c>
      <c r="Q8" s="226">
        <v>0</v>
      </c>
      <c r="R8" s="226">
        <v>0</v>
      </c>
      <c r="S8" s="226">
        <v>0</v>
      </c>
      <c r="T8" s="226">
        <v>0</v>
      </c>
      <c r="U8" s="226">
        <v>0</v>
      </c>
      <c r="V8" s="226">
        <v>0</v>
      </c>
      <c r="W8" s="226">
        <v>0</v>
      </c>
      <c r="X8" s="226">
        <v>0</v>
      </c>
      <c r="Y8" s="226">
        <v>0</v>
      </c>
      <c r="Z8" s="226">
        <v>0</v>
      </c>
      <c r="AA8" s="226">
        <v>0</v>
      </c>
      <c r="AB8" s="226">
        <v>0</v>
      </c>
      <c r="AC8" s="226">
        <v>0</v>
      </c>
      <c r="AD8" s="226">
        <v>0</v>
      </c>
      <c r="AE8" s="226">
        <v>0</v>
      </c>
      <c r="AF8" s="226">
        <v>0</v>
      </c>
      <c r="AG8" s="226">
        <v>0</v>
      </c>
      <c r="AH8" s="226">
        <v>0</v>
      </c>
      <c r="AI8" s="226">
        <v>0</v>
      </c>
      <c r="AJ8" s="187"/>
      <c r="AK8" s="187"/>
      <c r="AL8" s="187"/>
      <c r="AM8" s="187"/>
      <c r="AN8" s="187"/>
      <c r="AO8" s="187"/>
      <c r="AP8" s="187"/>
      <c r="AQ8" s="187"/>
      <c r="AR8" s="187"/>
      <c r="AS8" s="187"/>
      <c r="AT8" s="187"/>
      <c r="AU8" s="187"/>
      <c r="AV8" s="187"/>
    </row>
    <row r="9" spans="1:48">
      <c r="A9" s="187"/>
      <c r="B9" s="257" t="s">
        <v>1379</v>
      </c>
      <c r="C9" s="226">
        <v>118.20029</v>
      </c>
      <c r="D9" s="226">
        <v>129.25755973580175</v>
      </c>
      <c r="E9" s="226">
        <v>127.76992187969613</v>
      </c>
      <c r="F9" s="226">
        <v>127.72507865921376</v>
      </c>
      <c r="G9" s="226">
        <v>125.91468292263093</v>
      </c>
      <c r="H9" s="226">
        <v>110.33469543693852</v>
      </c>
      <c r="I9" s="226">
        <v>110.05618110467508</v>
      </c>
      <c r="J9" s="226">
        <v>102.95139605127898</v>
      </c>
      <c r="K9" s="226">
        <v>101.71789594561878</v>
      </c>
      <c r="L9" s="226">
        <v>65.626783305080082</v>
      </c>
      <c r="M9" s="226">
        <v>69.914230405026302</v>
      </c>
      <c r="N9" s="226">
        <v>58.563313914101798</v>
      </c>
      <c r="O9" s="226">
        <v>57.368049712910263</v>
      </c>
      <c r="P9" s="226">
        <v>84.792765990929681</v>
      </c>
      <c r="Q9" s="226">
        <v>84.783314288150578</v>
      </c>
      <c r="R9" s="226">
        <v>78.816634968949103</v>
      </c>
      <c r="S9" s="226">
        <v>110.45350254166252</v>
      </c>
      <c r="T9" s="226">
        <v>108.31194978986849</v>
      </c>
      <c r="U9" s="226">
        <v>102.52180184864312</v>
      </c>
      <c r="V9" s="226">
        <v>101.25486106718789</v>
      </c>
      <c r="W9" s="226">
        <v>71.267642857384899</v>
      </c>
      <c r="X9" s="754">
        <v>71.296657784835702</v>
      </c>
      <c r="Y9" s="754">
        <v>70.712183723643108</v>
      </c>
      <c r="Z9" s="754">
        <v>68.911074668897697</v>
      </c>
      <c r="AA9" s="753">
        <v>65.603425682244406</v>
      </c>
      <c r="AB9" s="753">
        <v>65.590196653743959</v>
      </c>
      <c r="AC9" s="753">
        <v>65.501926313602624</v>
      </c>
      <c r="AD9" s="753">
        <v>80.381246493531947</v>
      </c>
      <c r="AE9" s="753">
        <v>80.379534501608347</v>
      </c>
      <c r="AF9" s="753">
        <v>76.626650126785023</v>
      </c>
      <c r="AG9" s="753">
        <v>104.81312483129696</v>
      </c>
      <c r="AH9" s="753">
        <v>101.30968517143828</v>
      </c>
      <c r="AI9" s="753">
        <v>71.339607422739064</v>
      </c>
      <c r="AJ9" s="817"/>
      <c r="AK9" s="187"/>
      <c r="AL9" s="817"/>
      <c r="AM9" s="187"/>
      <c r="AN9" s="817"/>
      <c r="AO9" s="187"/>
      <c r="AP9" s="817"/>
      <c r="AQ9" s="187"/>
      <c r="AR9" s="187"/>
      <c r="AS9" s="187"/>
      <c r="AT9" s="187"/>
      <c r="AU9" s="187"/>
      <c r="AV9" s="187"/>
    </row>
    <row r="10" spans="1:48" ht="25.5">
      <c r="A10" s="187"/>
      <c r="B10" s="257" t="s">
        <v>1380</v>
      </c>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187"/>
      <c r="AK10" s="187"/>
      <c r="AL10" s="187"/>
      <c r="AM10" s="187"/>
      <c r="AN10" s="187"/>
      <c r="AO10" s="187"/>
      <c r="AP10" s="187"/>
      <c r="AQ10" s="187"/>
      <c r="AR10" s="187"/>
      <c r="AS10" s="187"/>
      <c r="AT10" s="187"/>
      <c r="AU10" s="187"/>
      <c r="AV10" s="187"/>
    </row>
    <row r="11" spans="1:48">
      <c r="A11" s="185"/>
      <c r="B11" s="747" t="s">
        <v>1381</v>
      </c>
      <c r="C11" s="258">
        <v>1537.0269339702218</v>
      </c>
      <c r="D11" s="258">
        <v>1712.9938393634266</v>
      </c>
      <c r="E11" s="258">
        <v>1617.0661685071896</v>
      </c>
      <c r="F11" s="258">
        <v>1599.7163660887149</v>
      </c>
      <c r="G11" s="258">
        <v>1618.9221159790427</v>
      </c>
      <c r="H11" s="258">
        <v>1641.3699726378345</v>
      </c>
      <c r="I11" s="258">
        <v>1648.7383084185819</v>
      </c>
      <c r="J11" s="258">
        <v>1753.5311385965417</v>
      </c>
      <c r="K11" s="258">
        <v>1852.8843631720924</v>
      </c>
      <c r="L11" s="258">
        <v>2008.2487903543649</v>
      </c>
      <c r="M11" s="258">
        <f t="shared" ref="M11:AI11" si="0">M9+M7+M5</f>
        <v>1944.3667786961564</v>
      </c>
      <c r="N11" s="258">
        <f t="shared" si="0"/>
        <v>2075.1719289739017</v>
      </c>
      <c r="O11" s="258">
        <f t="shared" si="0"/>
        <v>2530.515446557517</v>
      </c>
      <c r="P11" s="258">
        <f t="shared" si="0"/>
        <v>2571.58869531651</v>
      </c>
      <c r="Q11" s="258">
        <f t="shared" si="0"/>
        <v>2563.9210198601977</v>
      </c>
      <c r="R11" s="258">
        <f t="shared" si="0"/>
        <v>2721.4128550390878</v>
      </c>
      <c r="S11" s="258">
        <f t="shared" si="0"/>
        <v>2735.8331475638388</v>
      </c>
      <c r="T11" s="258">
        <f t="shared" si="0"/>
        <v>2731.4193364723969</v>
      </c>
      <c r="U11" s="258">
        <f t="shared" si="0"/>
        <v>2742.5036737919463</v>
      </c>
      <c r="V11" s="258">
        <f t="shared" si="0"/>
        <v>2728.6340014026546</v>
      </c>
      <c r="W11" s="258">
        <f t="shared" si="0"/>
        <v>2769.6157263118048</v>
      </c>
      <c r="X11" s="258">
        <f t="shared" si="0"/>
        <v>3229.7170109740982</v>
      </c>
      <c r="Y11" s="258">
        <f t="shared" si="0"/>
        <v>3017.8664496314309</v>
      </c>
      <c r="Z11" s="258">
        <f t="shared" si="0"/>
        <v>3002.7928969573977</v>
      </c>
      <c r="AA11" s="258">
        <f t="shared" si="0"/>
        <v>4627.1242744085121</v>
      </c>
      <c r="AB11" s="258">
        <f t="shared" si="0"/>
        <v>5739.9916040755043</v>
      </c>
      <c r="AC11" s="258">
        <f t="shared" si="0"/>
        <v>5737.8349448509252</v>
      </c>
      <c r="AD11" s="258">
        <f t="shared" si="0"/>
        <v>5810.7192720154271</v>
      </c>
      <c r="AE11" s="258">
        <f t="shared" si="0"/>
        <v>5781.769114089002</v>
      </c>
      <c r="AF11" s="258">
        <f t="shared" si="0"/>
        <v>5772.7995156267407</v>
      </c>
      <c r="AG11" s="258">
        <f t="shared" si="0"/>
        <v>6020.933388157976</v>
      </c>
      <c r="AH11" s="258">
        <f t="shared" si="0"/>
        <v>6021.0895258615983</v>
      </c>
      <c r="AI11" s="258">
        <f t="shared" si="0"/>
        <v>6002.6556884348529</v>
      </c>
      <c r="AJ11" s="185"/>
      <c r="AK11" s="185"/>
      <c r="AL11" s="185"/>
      <c r="AM11" s="185"/>
      <c r="AN11" s="185"/>
      <c r="AO11" s="185"/>
      <c r="AP11" s="185"/>
      <c r="AQ11" s="185"/>
      <c r="AR11" s="185"/>
      <c r="AS11" s="185"/>
      <c r="AT11" s="185"/>
      <c r="AU11" s="185"/>
      <c r="AV11" s="185"/>
    </row>
    <row r="12" spans="1:48">
      <c r="A12" s="185"/>
      <c r="B12" s="189"/>
      <c r="C12" s="189"/>
      <c r="D12" s="189"/>
      <c r="E12" s="189"/>
      <c r="F12" s="189"/>
      <c r="G12" s="189"/>
      <c r="H12" s="189"/>
      <c r="I12" s="189"/>
      <c r="J12" s="189"/>
      <c r="K12" s="189"/>
      <c r="L12" s="189"/>
      <c r="M12" s="189"/>
      <c r="N12" s="189"/>
      <c r="O12" s="189"/>
      <c r="P12" s="189"/>
      <c r="Q12" s="189"/>
      <c r="R12" s="189"/>
      <c r="S12" s="189"/>
      <c r="T12" s="189"/>
      <c r="U12" s="189"/>
      <c r="V12" s="189"/>
      <c r="W12" s="189"/>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row>
    <row r="13" spans="1:48">
      <c r="A13" s="185"/>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row>
    <row r="14" spans="1:48" ht="25.5">
      <c r="A14" s="185"/>
      <c r="B14" s="257" t="s">
        <v>1383</v>
      </c>
      <c r="C14" s="259">
        <v>0.11269999999999999</v>
      </c>
      <c r="D14" s="259">
        <v>0.13602509187599998</v>
      </c>
      <c r="E14" s="259">
        <v>0.17901352015200001</v>
      </c>
      <c r="F14" s="259">
        <v>0.17246788852100003</v>
      </c>
      <c r="G14" s="259">
        <v>0.17396499467900001</v>
      </c>
      <c r="H14" s="259">
        <v>0.15246155574799999</v>
      </c>
      <c r="I14" s="259">
        <v>0.17560570359099997</v>
      </c>
      <c r="J14" s="259">
        <v>0.17673174192500002</v>
      </c>
      <c r="K14" s="259">
        <v>0.16499422768200003</v>
      </c>
      <c r="L14" s="259">
        <v>0.16190362098400002</v>
      </c>
      <c r="M14" s="259">
        <v>0.16143888299699999</v>
      </c>
      <c r="N14" s="259">
        <v>0.13109999999999999</v>
      </c>
      <c r="O14" s="259">
        <v>0.15015204233599999</v>
      </c>
      <c r="P14" s="259">
        <v>0.14890526006999999</v>
      </c>
      <c r="Q14" s="259">
        <v>0.141727562473</v>
      </c>
      <c r="R14" s="259">
        <v>0.140229143936</v>
      </c>
      <c r="S14" s="259">
        <v>0.141009996182</v>
      </c>
      <c r="T14" s="259">
        <v>0.14150485748399999</v>
      </c>
      <c r="U14" s="259">
        <v>0.14257181908800001</v>
      </c>
      <c r="V14" s="259">
        <v>0.14260695498299999</v>
      </c>
      <c r="W14" s="259">
        <v>0.14112220958400001</v>
      </c>
      <c r="X14" s="752">
        <v>0.14202386403799999</v>
      </c>
      <c r="Y14" s="259">
        <v>0.142266374802</v>
      </c>
      <c r="Z14" s="259">
        <v>0.138847539233</v>
      </c>
      <c r="AA14" s="259">
        <v>0.142071664076</v>
      </c>
      <c r="AB14" s="259">
        <v>0.14226155825199999</v>
      </c>
      <c r="AC14" s="259">
        <v>0.14749432873400001</v>
      </c>
      <c r="AD14" s="259">
        <v>0.143500106771</v>
      </c>
      <c r="AE14" s="259">
        <v>0.147243463036</v>
      </c>
      <c r="AF14" s="259">
        <v>0.148119145492</v>
      </c>
      <c r="AG14" s="259">
        <v>0.14728334747899999</v>
      </c>
      <c r="AH14" s="259">
        <v>0.14665481375600001</v>
      </c>
      <c r="AI14" s="259">
        <v>0.1448641225</v>
      </c>
      <c r="AJ14" s="185"/>
      <c r="AK14" s="185"/>
      <c r="AL14" s="185"/>
      <c r="AM14" s="185"/>
      <c r="AN14" s="185"/>
      <c r="AO14" s="185"/>
      <c r="AP14" s="185"/>
      <c r="AQ14" s="185"/>
      <c r="AR14" s="185"/>
      <c r="AS14" s="185"/>
      <c r="AT14" s="185"/>
      <c r="AU14" s="185"/>
      <c r="AV14" s="185"/>
    </row>
    <row r="17" spans="2:2">
      <c r="B17" s="181" t="s">
        <v>82</v>
      </c>
    </row>
    <row r="38" spans="2:2">
      <c r="B38" s="183" t="s">
        <v>633</v>
      </c>
    </row>
    <row r="40" spans="2:2">
      <c r="B40" s="211" t="s">
        <v>40</v>
      </c>
    </row>
    <row r="42" spans="2:2">
      <c r="B42" s="183"/>
    </row>
    <row r="53" spans="2:2">
      <c r="B53" s="183" t="s">
        <v>123</v>
      </c>
    </row>
    <row r="54" spans="2:2">
      <c r="B54" s="183" t="s">
        <v>122</v>
      </c>
    </row>
    <row r="57" spans="2:2">
      <c r="B57" s="43" t="s">
        <v>709</v>
      </c>
    </row>
  </sheetData>
  <phoneticPr fontId="40" type="noConversion"/>
  <hyperlinks>
    <hyperlink ref="B57" location="'Содержание '!B72" display="к содержанию"/>
    <hyperlink ref="B40" location="Мазмұны!B46" display="мазмұнға"/>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tabColor indexed="9"/>
  </sheetPr>
  <dimension ref="A1:V40"/>
  <sheetViews>
    <sheetView topLeftCell="A7" zoomScale="96" zoomScaleNormal="96" workbookViewId="0">
      <selection activeCell="B37" sqref="B37"/>
    </sheetView>
  </sheetViews>
  <sheetFormatPr defaultRowHeight="12.75"/>
  <cols>
    <col min="1" max="1" width="8.85546875" style="26" bestFit="1" customWidth="1"/>
    <col min="2" max="2" width="34" style="26" customWidth="1"/>
    <col min="3" max="22" width="10.28515625" style="26" customWidth="1"/>
    <col min="23" max="16384" width="9.140625" style="26"/>
  </cols>
  <sheetData>
    <row r="1" spans="1:22">
      <c r="B1" s="181"/>
    </row>
    <row r="2" spans="1:22">
      <c r="A2" s="26" t="s">
        <v>161</v>
      </c>
      <c r="B2" s="181" t="s">
        <v>1384</v>
      </c>
      <c r="V2" s="98"/>
    </row>
    <row r="3" spans="1:22">
      <c r="V3" s="26" t="s">
        <v>460</v>
      </c>
    </row>
    <row r="4" spans="1:22">
      <c r="B4" s="56" t="s">
        <v>9</v>
      </c>
      <c r="C4" s="225" t="s">
        <v>210</v>
      </c>
      <c r="D4" s="225" t="s">
        <v>237</v>
      </c>
      <c r="E4" s="225" t="s">
        <v>264</v>
      </c>
      <c r="F4" s="225" t="s">
        <v>280</v>
      </c>
      <c r="G4" s="225" t="s">
        <v>211</v>
      </c>
      <c r="H4" s="225" t="s">
        <v>238</v>
      </c>
      <c r="I4" s="225" t="s">
        <v>265</v>
      </c>
      <c r="J4" s="225" t="s">
        <v>281</v>
      </c>
      <c r="K4" s="225" t="s">
        <v>212</v>
      </c>
      <c r="L4" s="225" t="s">
        <v>239</v>
      </c>
      <c r="M4" s="225" t="s">
        <v>266</v>
      </c>
      <c r="N4" s="225" t="s">
        <v>282</v>
      </c>
      <c r="O4" s="225" t="s">
        <v>213</v>
      </c>
      <c r="P4" s="225" t="s">
        <v>240</v>
      </c>
      <c r="Q4" s="225" t="s">
        <v>267</v>
      </c>
      <c r="R4" s="225" t="s">
        <v>283</v>
      </c>
      <c r="S4" s="225" t="s">
        <v>214</v>
      </c>
      <c r="T4" s="225" t="s">
        <v>241</v>
      </c>
      <c r="U4" s="225" t="s">
        <v>268</v>
      </c>
      <c r="V4" s="225" t="s">
        <v>284</v>
      </c>
    </row>
    <row r="5" spans="1:22">
      <c r="B5" s="54" t="s">
        <v>0</v>
      </c>
      <c r="C5" s="99">
        <v>5147.2803730000005</v>
      </c>
      <c r="D5" s="99">
        <v>5422.6004620000003</v>
      </c>
      <c r="E5" s="99">
        <v>4433.8628559999997</v>
      </c>
      <c r="F5" s="99">
        <v>4572.6219199999996</v>
      </c>
      <c r="G5" s="99">
        <v>4645.966821</v>
      </c>
      <c r="H5" s="99">
        <v>4745.5030230000002</v>
      </c>
      <c r="I5" s="99">
        <v>5042.9971479999995</v>
      </c>
      <c r="J5" s="99">
        <v>5207.5502729999998</v>
      </c>
      <c r="K5" s="99">
        <v>4628.6818829999993</v>
      </c>
      <c r="L5" s="99">
        <v>5419.083748</v>
      </c>
      <c r="M5" s="99">
        <v>5147.2171599999992</v>
      </c>
      <c r="N5" s="99">
        <v>5557.3262130000003</v>
      </c>
      <c r="O5" s="99">
        <v>5809.0971460000001</v>
      </c>
      <c r="P5" s="99">
        <v>5578.1332659999989</v>
      </c>
      <c r="Q5" s="99">
        <v>5835.3086119999998</v>
      </c>
      <c r="R5" s="99">
        <v>5918.3631859999996</v>
      </c>
      <c r="S5" s="99">
        <v>5317.6018629999999</v>
      </c>
      <c r="T5" s="99">
        <v>5781.7782790000001</v>
      </c>
      <c r="U5" s="99">
        <v>5746.1079749999999</v>
      </c>
      <c r="V5" s="99">
        <v>5906.7820510000001</v>
      </c>
    </row>
    <row r="6" spans="1:22">
      <c r="B6" s="54" t="s">
        <v>1</v>
      </c>
      <c r="C6" s="99">
        <v>1875.7995550000001</v>
      </c>
      <c r="D6" s="99">
        <v>1549.0197250000001</v>
      </c>
      <c r="E6" s="99">
        <v>2594.9015969999996</v>
      </c>
      <c r="F6" s="99">
        <v>2705.3822660000001</v>
      </c>
      <c r="G6" s="99">
        <v>2582.9215500000005</v>
      </c>
      <c r="H6" s="99">
        <v>2230.3770209999998</v>
      </c>
      <c r="I6" s="99">
        <v>1994.2000829999999</v>
      </c>
      <c r="J6" s="99">
        <v>1876.0691199999999</v>
      </c>
      <c r="K6" s="99">
        <v>1400.6456250000001</v>
      </c>
      <c r="L6" s="99">
        <v>1864.9213369999998</v>
      </c>
      <c r="M6" s="99">
        <v>1958.31602</v>
      </c>
      <c r="N6" s="99">
        <v>1841.916939</v>
      </c>
      <c r="O6" s="99">
        <v>1516.013238</v>
      </c>
      <c r="P6" s="99">
        <v>1445.831408</v>
      </c>
      <c r="Q6" s="99">
        <v>1352.522776</v>
      </c>
      <c r="R6" s="99">
        <v>1318.1470260000001</v>
      </c>
      <c r="S6" s="99">
        <v>1205.179275</v>
      </c>
      <c r="T6" s="99">
        <v>1103.0698560000001</v>
      </c>
      <c r="U6" s="99">
        <v>1130.8951259999999</v>
      </c>
      <c r="V6" s="99">
        <v>1232.525353</v>
      </c>
    </row>
    <row r="7" spans="1:22">
      <c r="B7" s="54" t="s">
        <v>2</v>
      </c>
      <c r="C7" s="99">
        <v>40.261409</v>
      </c>
      <c r="D7" s="99">
        <v>80.804913999999997</v>
      </c>
      <c r="E7" s="99">
        <v>195.80192600000001</v>
      </c>
      <c r="F7" s="99">
        <v>269.00109100000003</v>
      </c>
      <c r="G7" s="99">
        <v>280.57699699999995</v>
      </c>
      <c r="H7" s="99">
        <v>538.20526700000005</v>
      </c>
      <c r="I7" s="99">
        <v>401.67387900000006</v>
      </c>
      <c r="J7" s="99">
        <v>355.03666999999996</v>
      </c>
      <c r="K7" s="99">
        <v>532.1580019999999</v>
      </c>
      <c r="L7" s="99">
        <v>269.01814300000001</v>
      </c>
      <c r="M7" s="99">
        <v>215.69284700000003</v>
      </c>
      <c r="N7" s="99">
        <v>349.68173300000001</v>
      </c>
      <c r="O7" s="99">
        <v>369.17889099999996</v>
      </c>
      <c r="P7" s="99">
        <v>448.97297000000003</v>
      </c>
      <c r="Q7" s="99">
        <v>568.47102699999994</v>
      </c>
      <c r="R7" s="99">
        <v>585.44051400000001</v>
      </c>
      <c r="S7" s="99">
        <v>577.05611700000009</v>
      </c>
      <c r="T7" s="99">
        <v>585.69283999999993</v>
      </c>
      <c r="U7" s="99">
        <v>551.33057099999996</v>
      </c>
      <c r="V7" s="99">
        <v>440.47239400000007</v>
      </c>
    </row>
    <row r="8" spans="1:22">
      <c r="B8" s="54" t="s">
        <v>3</v>
      </c>
      <c r="C8" s="99">
        <v>167.80336</v>
      </c>
      <c r="D8" s="99">
        <v>162.32512500000001</v>
      </c>
      <c r="E8" s="99">
        <v>266.65270699999996</v>
      </c>
      <c r="F8" s="99">
        <v>396.87259299999999</v>
      </c>
      <c r="G8" s="99">
        <v>391.43203400000004</v>
      </c>
      <c r="H8" s="99">
        <v>365.07471099999998</v>
      </c>
      <c r="I8" s="99">
        <v>605.76369799999998</v>
      </c>
      <c r="J8" s="99">
        <v>854.14858700000002</v>
      </c>
      <c r="K8" s="99">
        <v>1160.993033</v>
      </c>
      <c r="L8" s="99">
        <v>893.07049500000016</v>
      </c>
      <c r="M8" s="99">
        <v>977.748198</v>
      </c>
      <c r="N8" s="99">
        <v>838.52998500000012</v>
      </c>
      <c r="O8" s="99">
        <v>1127.751299</v>
      </c>
      <c r="P8" s="99">
        <v>1010.826066</v>
      </c>
      <c r="Q8" s="99">
        <v>753.9316839999999</v>
      </c>
      <c r="R8" s="99">
        <v>754.00302399999998</v>
      </c>
      <c r="S8" s="99">
        <v>869.16338299999995</v>
      </c>
      <c r="T8" s="99">
        <v>1064.070226</v>
      </c>
      <c r="U8" s="99">
        <v>1089.8073099999999</v>
      </c>
      <c r="V8" s="99">
        <v>1203.514255</v>
      </c>
    </row>
    <row r="9" spans="1:22">
      <c r="B9" s="54" t="s">
        <v>4</v>
      </c>
      <c r="C9" s="99">
        <v>16.081459000000002</v>
      </c>
      <c r="D9" s="99">
        <v>61.523876000000001</v>
      </c>
      <c r="E9" s="99">
        <v>24.460563</v>
      </c>
      <c r="F9" s="99">
        <v>33.736347999999992</v>
      </c>
      <c r="G9" s="99">
        <v>34.765047999999993</v>
      </c>
      <c r="H9" s="99">
        <v>88.652373999999995</v>
      </c>
      <c r="I9" s="99">
        <v>117.43762599999999</v>
      </c>
      <c r="J9" s="99">
        <v>115.31483600000001</v>
      </c>
      <c r="K9" s="99">
        <v>148.75839999999999</v>
      </c>
      <c r="L9" s="99">
        <v>446.97643899999997</v>
      </c>
      <c r="M9" s="99">
        <v>240.56644999999997</v>
      </c>
      <c r="N9" s="99">
        <v>486.957605</v>
      </c>
      <c r="O9" s="99">
        <v>195.257294</v>
      </c>
      <c r="P9" s="99">
        <v>277.85241199999996</v>
      </c>
      <c r="Q9" s="99">
        <v>488.95379800000001</v>
      </c>
      <c r="R9" s="99">
        <v>451.06973300000004</v>
      </c>
      <c r="S9" s="99">
        <v>464.33131600000002</v>
      </c>
      <c r="T9" s="99">
        <v>425.13455199999999</v>
      </c>
      <c r="U9" s="99">
        <v>414.43899099999999</v>
      </c>
      <c r="V9" s="99">
        <v>411.972196</v>
      </c>
    </row>
    <row r="10" spans="1:22">
      <c r="B10" s="54" t="s">
        <v>5</v>
      </c>
      <c r="C10" s="99">
        <v>32.705089000000001</v>
      </c>
      <c r="D10" s="99">
        <v>39.584738000000002</v>
      </c>
      <c r="E10" s="99">
        <v>36.435707999999998</v>
      </c>
      <c r="F10" s="99">
        <v>36.271687</v>
      </c>
      <c r="G10" s="99">
        <v>86.394727000000003</v>
      </c>
      <c r="H10" s="99">
        <v>101.278401</v>
      </c>
      <c r="I10" s="99">
        <v>133.976111</v>
      </c>
      <c r="J10" s="99">
        <v>111.30488600000001</v>
      </c>
      <c r="K10" s="99">
        <v>205.478328</v>
      </c>
      <c r="L10" s="99">
        <v>347.22287</v>
      </c>
      <c r="M10" s="99">
        <v>656.994236</v>
      </c>
      <c r="N10" s="99">
        <v>442.54148700000002</v>
      </c>
      <c r="O10" s="99">
        <v>628.10548999999992</v>
      </c>
      <c r="P10" s="99">
        <v>586.95085600000004</v>
      </c>
      <c r="Q10" s="99">
        <v>631.47918500000003</v>
      </c>
      <c r="R10" s="99">
        <v>713.80955999999992</v>
      </c>
      <c r="S10" s="99">
        <v>774.79085900000007</v>
      </c>
      <c r="T10" s="99">
        <v>795.90765199999998</v>
      </c>
      <c r="U10" s="99">
        <v>834.24402899999995</v>
      </c>
      <c r="V10" s="99">
        <v>859.89961099999994</v>
      </c>
    </row>
    <row r="11" spans="1:22">
      <c r="B11" s="54" t="s">
        <v>6</v>
      </c>
      <c r="C11" s="99">
        <v>68.212392999999992</v>
      </c>
      <c r="D11" s="99">
        <v>70.881614000000013</v>
      </c>
      <c r="E11" s="99">
        <v>70.202760000000012</v>
      </c>
      <c r="F11" s="99">
        <v>74.403420000000011</v>
      </c>
      <c r="G11" s="99">
        <v>108.77273</v>
      </c>
      <c r="H11" s="99">
        <v>145.04925800000001</v>
      </c>
      <c r="I11" s="99">
        <v>178.887315</v>
      </c>
      <c r="J11" s="99">
        <v>234.17808200000002</v>
      </c>
      <c r="K11" s="99">
        <v>279.27050300000002</v>
      </c>
      <c r="L11" s="99">
        <v>403.77458100000001</v>
      </c>
      <c r="M11" s="99">
        <v>429.57062099999985</v>
      </c>
      <c r="N11" s="99">
        <v>545.3251680000003</v>
      </c>
      <c r="O11" s="99">
        <v>563.70477699999992</v>
      </c>
      <c r="P11" s="99">
        <v>624.01737599999979</v>
      </c>
      <c r="Q11" s="99">
        <v>660.86807499999986</v>
      </c>
      <c r="R11" s="99">
        <v>699.72103799999991</v>
      </c>
      <c r="S11" s="99">
        <v>769.53359300000011</v>
      </c>
      <c r="T11" s="99">
        <v>830.77769100000023</v>
      </c>
      <c r="U11" s="99">
        <v>858.45926999999983</v>
      </c>
      <c r="V11" s="99">
        <v>945.83547900000008</v>
      </c>
    </row>
    <row r="12" spans="1:22">
      <c r="B12" s="54" t="s">
        <v>7</v>
      </c>
      <c r="C12" s="202">
        <v>5024.4338678520016</v>
      </c>
      <c r="D12" s="202">
        <v>5558.7985765350013</v>
      </c>
      <c r="E12" s="202">
        <v>6461.3726880349977</v>
      </c>
      <c r="F12" s="202">
        <v>7196.1506416559987</v>
      </c>
      <c r="G12" s="202">
        <v>7428.2107049900042</v>
      </c>
      <c r="H12" s="202">
        <v>7513.8908813639946</v>
      </c>
      <c r="I12" s="202">
        <v>7666.9935532200006</v>
      </c>
      <c r="J12" s="202">
        <v>7647.2238345190044</v>
      </c>
      <c r="K12" s="202">
        <v>7647.6128471860011</v>
      </c>
      <c r="L12" s="202">
        <v>8515.8384256679965</v>
      </c>
      <c r="M12" s="202">
        <v>8016.4059225930041</v>
      </c>
      <c r="N12" s="202">
        <v>8048.1499671989968</v>
      </c>
      <c r="O12" s="202">
        <v>7385.7156965500017</v>
      </c>
      <c r="P12" s="202">
        <v>7316.8142805110001</v>
      </c>
      <c r="Q12" s="202">
        <v>7609.1807487650049</v>
      </c>
      <c r="R12" s="202">
        <v>7792.7273162649999</v>
      </c>
      <c r="S12" s="202">
        <v>7939.7412707740014</v>
      </c>
      <c r="T12" s="202">
        <v>7818.505585275203</v>
      </c>
      <c r="U12" s="202">
        <v>8122.2628757480006</v>
      </c>
      <c r="V12" s="202">
        <v>8611.5751723670001</v>
      </c>
    </row>
    <row r="13" spans="1:22">
      <c r="B13" s="27"/>
      <c r="C13" s="502"/>
      <c r="D13" s="502"/>
      <c r="E13" s="502"/>
      <c r="F13" s="502"/>
      <c r="G13" s="502"/>
      <c r="H13" s="502"/>
      <c r="I13" s="502"/>
      <c r="J13" s="502"/>
      <c r="K13" s="502"/>
      <c r="L13" s="502"/>
      <c r="M13" s="502"/>
      <c r="N13" s="502"/>
      <c r="O13" s="502"/>
      <c r="P13" s="502"/>
      <c r="Q13" s="502"/>
      <c r="R13" s="502"/>
      <c r="S13" s="502"/>
      <c r="T13" s="502"/>
      <c r="U13" s="502"/>
      <c r="V13" s="502"/>
    </row>
    <row r="15" spans="1:22">
      <c r="B15" s="181" t="s">
        <v>1384</v>
      </c>
    </row>
    <row r="35" spans="2:2">
      <c r="B35" s="76" t="s">
        <v>8</v>
      </c>
    </row>
    <row r="37" spans="2:2">
      <c r="B37" s="211" t="s">
        <v>40</v>
      </c>
    </row>
    <row r="40" spans="2:2">
      <c r="B40" s="76"/>
    </row>
  </sheetData>
  <phoneticPr fontId="45" type="noConversion"/>
  <hyperlinks>
    <hyperlink ref="B37" location="Мазмұны!B51" display="мазмұнға"/>
  </hyperlinks>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tabColor indexed="9"/>
  </sheetPr>
  <dimension ref="A2:X38"/>
  <sheetViews>
    <sheetView topLeftCell="A10" workbookViewId="0">
      <pane xSplit="14955" topLeftCell="L1"/>
      <selection activeCell="B38" sqref="B38"/>
      <selection pane="topRight" activeCell="L4" sqref="L4"/>
    </sheetView>
  </sheetViews>
  <sheetFormatPr defaultRowHeight="12.75"/>
  <cols>
    <col min="1" max="1" width="9.140625" style="26"/>
    <col min="2" max="2" width="40.5703125" style="26" customWidth="1"/>
    <col min="3" max="22" width="9.85546875" style="26" bestFit="1" customWidth="1"/>
    <col min="23" max="16384" width="9.140625" style="26"/>
  </cols>
  <sheetData>
    <row r="2" spans="1:24">
      <c r="A2" s="26" t="s">
        <v>161</v>
      </c>
      <c r="B2" s="181" t="s">
        <v>86</v>
      </c>
      <c r="V2" s="98"/>
    </row>
    <row r="3" spans="1:24">
      <c r="B3" s="181"/>
      <c r="V3" s="98"/>
    </row>
    <row r="4" spans="1:24">
      <c r="B4" s="56" t="s">
        <v>9</v>
      </c>
      <c r="C4" s="225" t="s">
        <v>210</v>
      </c>
      <c r="D4" s="225" t="s">
        <v>237</v>
      </c>
      <c r="E4" s="225" t="s">
        <v>264</v>
      </c>
      <c r="F4" s="225" t="s">
        <v>280</v>
      </c>
      <c r="G4" s="225" t="s">
        <v>211</v>
      </c>
      <c r="H4" s="225" t="s">
        <v>238</v>
      </c>
      <c r="I4" s="225" t="s">
        <v>265</v>
      </c>
      <c r="J4" s="225" t="s">
        <v>281</v>
      </c>
      <c r="K4" s="225" t="s">
        <v>212</v>
      </c>
      <c r="L4" s="225" t="s">
        <v>239</v>
      </c>
      <c r="M4" s="225" t="s">
        <v>266</v>
      </c>
      <c r="N4" s="225" t="s">
        <v>282</v>
      </c>
      <c r="O4" s="225" t="s">
        <v>213</v>
      </c>
      <c r="P4" s="225" t="s">
        <v>240</v>
      </c>
      <c r="Q4" s="225" t="s">
        <v>267</v>
      </c>
      <c r="R4" s="225" t="s">
        <v>283</v>
      </c>
      <c r="S4" s="225" t="s">
        <v>214</v>
      </c>
      <c r="T4" s="225" t="s">
        <v>241</v>
      </c>
      <c r="U4" s="225" t="s">
        <v>268</v>
      </c>
      <c r="V4" s="225" t="s">
        <v>284</v>
      </c>
    </row>
    <row r="5" spans="1:24">
      <c r="A5" s="503"/>
      <c r="B5" s="54" t="s">
        <v>0</v>
      </c>
      <c r="C5" s="99">
        <v>2970.4665519999999</v>
      </c>
      <c r="D5" s="99">
        <v>3597.799035</v>
      </c>
      <c r="E5" s="99">
        <v>3547.0904949999999</v>
      </c>
      <c r="F5" s="99">
        <v>2949.9189970000002</v>
      </c>
      <c r="G5" s="99">
        <v>3031.7591120000002</v>
      </c>
      <c r="H5" s="99">
        <v>3666.4142270000002</v>
      </c>
      <c r="I5" s="99">
        <v>3424.3666750000002</v>
      </c>
      <c r="J5" s="99">
        <v>3894.1864070000001</v>
      </c>
      <c r="K5" s="99">
        <v>3652.6844930000002</v>
      </c>
      <c r="L5" s="99">
        <v>4121.3525650000001</v>
      </c>
      <c r="M5" s="99">
        <v>3615.3304010000002</v>
      </c>
      <c r="N5" s="99">
        <v>3089.5930629999998</v>
      </c>
      <c r="O5" s="99">
        <v>2699.5122240000001</v>
      </c>
      <c r="P5" s="99">
        <v>2232.3955810000002</v>
      </c>
      <c r="Q5" s="99">
        <v>1955.7899950000001</v>
      </c>
      <c r="R5" s="99">
        <v>1255.062361</v>
      </c>
      <c r="S5" s="99">
        <v>1178.8455200000001</v>
      </c>
      <c r="T5" s="99">
        <v>1234.440147</v>
      </c>
      <c r="U5" s="99">
        <v>1209.6782900000001</v>
      </c>
      <c r="V5" s="99">
        <v>1191.461362</v>
      </c>
    </row>
    <row r="6" spans="1:24">
      <c r="A6" s="503"/>
      <c r="B6" s="54" t="s">
        <v>1</v>
      </c>
      <c r="C6" s="99">
        <v>712.06550200000004</v>
      </c>
      <c r="D6" s="99">
        <v>146.49743900000001</v>
      </c>
      <c r="E6" s="99">
        <v>1509.196171</v>
      </c>
      <c r="F6" s="99">
        <v>1624.955289</v>
      </c>
      <c r="G6" s="99">
        <v>1683.9265909999999</v>
      </c>
      <c r="H6" s="99">
        <v>1235.7145740000001</v>
      </c>
      <c r="I6" s="99">
        <v>1667.0159839999999</v>
      </c>
      <c r="J6" s="99">
        <v>1210.627315</v>
      </c>
      <c r="K6" s="99">
        <v>946.50303799999995</v>
      </c>
      <c r="L6" s="99">
        <v>1006.256589</v>
      </c>
      <c r="M6" s="99">
        <v>251.757676</v>
      </c>
      <c r="N6" s="99">
        <v>169.014512</v>
      </c>
      <c r="O6" s="99">
        <v>209.41129900000001</v>
      </c>
      <c r="P6" s="99">
        <v>239.001766</v>
      </c>
      <c r="Q6" s="99">
        <v>241.213526</v>
      </c>
      <c r="R6" s="99">
        <v>492.57826799999998</v>
      </c>
      <c r="S6" s="99">
        <v>500.95468499999998</v>
      </c>
      <c r="T6" s="99">
        <v>434.225368</v>
      </c>
      <c r="U6" s="99">
        <v>452.79427199999998</v>
      </c>
      <c r="V6" s="99">
        <v>411.191506</v>
      </c>
    </row>
    <row r="7" spans="1:24">
      <c r="A7" s="503"/>
      <c r="B7" s="54" t="s">
        <v>2</v>
      </c>
      <c r="C7" s="99">
        <v>72.428253999999995</v>
      </c>
      <c r="D7" s="99">
        <v>64.081221999999997</v>
      </c>
      <c r="E7" s="99">
        <v>24.421001</v>
      </c>
      <c r="F7" s="99">
        <v>308.20854200000002</v>
      </c>
      <c r="G7" s="99">
        <v>297.48456700000003</v>
      </c>
      <c r="H7" s="99">
        <v>292.15342800000002</v>
      </c>
      <c r="I7" s="99">
        <v>72.955366999999995</v>
      </c>
      <c r="J7" s="99">
        <v>69.292610999999994</v>
      </c>
      <c r="K7" s="99">
        <v>80.151409000000001</v>
      </c>
      <c r="L7" s="99">
        <v>267.98915399999998</v>
      </c>
      <c r="M7" s="99">
        <v>54.820295000000002</v>
      </c>
      <c r="N7" s="99">
        <v>28.759050999999999</v>
      </c>
      <c r="O7" s="99">
        <v>32.271656</v>
      </c>
      <c r="P7" s="99">
        <v>22.380233</v>
      </c>
      <c r="Q7" s="99">
        <v>19.541326999999999</v>
      </c>
      <c r="R7" s="99">
        <v>13.700279</v>
      </c>
      <c r="S7" s="99">
        <v>5.0949369999999998</v>
      </c>
      <c r="T7" s="99">
        <v>103.24372</v>
      </c>
      <c r="U7" s="99">
        <v>100.503964</v>
      </c>
      <c r="V7" s="99">
        <v>98.954189</v>
      </c>
    </row>
    <row r="8" spans="1:24">
      <c r="A8" s="503"/>
      <c r="B8" s="54" t="s">
        <v>3</v>
      </c>
      <c r="C8" s="99">
        <v>68.662450000000007</v>
      </c>
      <c r="D8" s="99">
        <v>24.838899000000001</v>
      </c>
      <c r="E8" s="99">
        <v>66.048308000000006</v>
      </c>
      <c r="F8" s="99">
        <v>38.057369999999999</v>
      </c>
      <c r="G8" s="99">
        <v>151.742929</v>
      </c>
      <c r="H8" s="99">
        <v>142.847534</v>
      </c>
      <c r="I8" s="99">
        <v>332.39905599999997</v>
      </c>
      <c r="J8" s="99">
        <v>285.33344199999999</v>
      </c>
      <c r="K8" s="99">
        <v>427.77560599999998</v>
      </c>
      <c r="L8" s="99">
        <v>481.02191599999998</v>
      </c>
      <c r="M8" s="99">
        <v>91.462151000000006</v>
      </c>
      <c r="N8" s="99">
        <v>210.23789300000001</v>
      </c>
      <c r="O8" s="99">
        <v>348.99873300000002</v>
      </c>
      <c r="P8" s="99">
        <v>188.07047600000001</v>
      </c>
      <c r="Q8" s="99">
        <v>180.380381</v>
      </c>
      <c r="R8" s="99">
        <v>102.638228</v>
      </c>
      <c r="S8" s="99">
        <v>115.80321499999999</v>
      </c>
      <c r="T8" s="99">
        <v>75.421424999999999</v>
      </c>
      <c r="U8" s="99">
        <v>72.299727000000004</v>
      </c>
      <c r="V8" s="99">
        <v>34.838422999999999</v>
      </c>
    </row>
    <row r="9" spans="1:24">
      <c r="A9" s="503"/>
      <c r="B9" s="54" t="s">
        <v>4</v>
      </c>
      <c r="C9" s="99">
        <v>22.922294000000001</v>
      </c>
      <c r="D9" s="99">
        <v>29.32733</v>
      </c>
      <c r="E9" s="99">
        <v>9.1240579999999998</v>
      </c>
      <c r="F9" s="99">
        <v>30.751463000000001</v>
      </c>
      <c r="G9" s="99">
        <v>28.304067</v>
      </c>
      <c r="H9" s="99">
        <v>111.796947</v>
      </c>
      <c r="I9" s="99">
        <v>39.216239999999999</v>
      </c>
      <c r="J9" s="99">
        <v>33.682999000000002</v>
      </c>
      <c r="K9" s="99">
        <v>61.284509999999997</v>
      </c>
      <c r="L9" s="99">
        <v>338.69850500000001</v>
      </c>
      <c r="M9" s="99">
        <v>56.994027000000003</v>
      </c>
      <c r="N9" s="99">
        <v>35.753990000000002</v>
      </c>
      <c r="O9" s="99">
        <v>34.679363000000002</v>
      </c>
      <c r="P9" s="99">
        <v>46.188642000000002</v>
      </c>
      <c r="Q9" s="99">
        <v>39.460507</v>
      </c>
      <c r="R9" s="99">
        <v>94.122310999999996</v>
      </c>
      <c r="S9" s="99">
        <v>29.611293</v>
      </c>
      <c r="T9" s="99">
        <v>44.387338</v>
      </c>
      <c r="U9" s="99">
        <v>41.128301999999998</v>
      </c>
      <c r="V9" s="99">
        <v>35.781547000000003</v>
      </c>
    </row>
    <row r="10" spans="1:24">
      <c r="A10" s="503"/>
      <c r="B10" s="54" t="s">
        <v>5</v>
      </c>
      <c r="C10" s="99">
        <v>18.553787</v>
      </c>
      <c r="D10" s="99">
        <v>19.059524</v>
      </c>
      <c r="E10" s="99">
        <v>20.107135</v>
      </c>
      <c r="F10" s="99">
        <v>9.0852540000000008</v>
      </c>
      <c r="G10" s="99">
        <v>22.337778</v>
      </c>
      <c r="H10" s="99">
        <v>42.219287999999999</v>
      </c>
      <c r="I10" s="99">
        <v>36.647604000000001</v>
      </c>
      <c r="J10" s="99">
        <v>94.282499000000001</v>
      </c>
      <c r="K10" s="99">
        <v>52.343445000000003</v>
      </c>
      <c r="L10" s="99">
        <v>277.503987</v>
      </c>
      <c r="M10" s="99">
        <v>344.52700199999998</v>
      </c>
      <c r="N10" s="99">
        <v>82.656771000000006</v>
      </c>
      <c r="O10" s="99">
        <v>80.122377999999998</v>
      </c>
      <c r="P10" s="99">
        <v>127.929131</v>
      </c>
      <c r="Q10" s="99">
        <v>146.691507</v>
      </c>
      <c r="R10" s="99">
        <v>393.74698699999999</v>
      </c>
      <c r="S10" s="99">
        <v>493.905529</v>
      </c>
      <c r="T10" s="99">
        <v>484.88827600000002</v>
      </c>
      <c r="U10" s="99">
        <v>487.16817500000002</v>
      </c>
      <c r="V10" s="99">
        <v>712.37635299999999</v>
      </c>
    </row>
    <row r="11" spans="1:24">
      <c r="A11" s="503"/>
      <c r="B11" s="54" t="s">
        <v>6</v>
      </c>
      <c r="C11" s="99">
        <v>29.643826000000001</v>
      </c>
      <c r="D11" s="99">
        <v>40.660463999999997</v>
      </c>
      <c r="E11" s="99">
        <v>20.972394000000001</v>
      </c>
      <c r="F11" s="99">
        <v>33.215201</v>
      </c>
      <c r="G11" s="99">
        <v>31.479199999999999</v>
      </c>
      <c r="H11" s="99">
        <v>48.951675000000002</v>
      </c>
      <c r="I11" s="99">
        <v>67.237516999999997</v>
      </c>
      <c r="J11" s="99">
        <v>74.420659000000001</v>
      </c>
      <c r="K11" s="99">
        <v>133.96355</v>
      </c>
      <c r="L11" s="99">
        <v>322.34997299999998</v>
      </c>
      <c r="M11" s="99">
        <v>2254.281751</v>
      </c>
      <c r="N11" s="99">
        <v>2898.6267039999998</v>
      </c>
      <c r="O11" s="99">
        <v>2815.3210389999999</v>
      </c>
      <c r="P11" s="99">
        <v>2646.5369230000001</v>
      </c>
      <c r="Q11" s="99">
        <v>2242.2961740000001</v>
      </c>
      <c r="R11" s="99">
        <v>1806.6343549999999</v>
      </c>
      <c r="S11" s="99">
        <v>1356.1538310000001</v>
      </c>
      <c r="T11" s="99">
        <v>1354.0374099999999</v>
      </c>
      <c r="U11" s="99">
        <v>1385.4427780000001</v>
      </c>
      <c r="V11" s="99">
        <v>1624.122556</v>
      </c>
    </row>
    <row r="12" spans="1:24">
      <c r="B12" s="54" t="s">
        <v>7</v>
      </c>
      <c r="C12" s="202">
        <v>2861.7031814940001</v>
      </c>
      <c r="D12" s="202">
        <v>3309.1357489379998</v>
      </c>
      <c r="E12" s="202">
        <v>4276.8831974249997</v>
      </c>
      <c r="F12" s="202">
        <v>5016.7617184869996</v>
      </c>
      <c r="G12" s="202">
        <v>5124.2038765689995</v>
      </c>
      <c r="H12" s="202">
        <v>5150.4985323669998</v>
      </c>
      <c r="I12" s="202">
        <v>5507.0952086570005</v>
      </c>
      <c r="J12" s="202">
        <v>5726.8665966310009</v>
      </c>
      <c r="K12" s="202">
        <v>5458.6846718819997</v>
      </c>
      <c r="L12" s="202">
        <v>6336.0637774000006</v>
      </c>
      <c r="M12" s="202">
        <v>4564.0769886000007</v>
      </c>
      <c r="N12" s="202">
        <v>3849.2884880898005</v>
      </c>
      <c r="O12" s="202">
        <v>3940.9420633003997</v>
      </c>
      <c r="P12" s="202">
        <v>3386.9757964606001</v>
      </c>
      <c r="Q12" s="202">
        <v>3217.4736053999995</v>
      </c>
      <c r="R12" s="202">
        <v>2402.5937030999999</v>
      </c>
      <c r="S12" s="202">
        <v>2373.8914847999995</v>
      </c>
      <c r="T12" s="202">
        <v>2375.1949112000002</v>
      </c>
      <c r="U12" s="202">
        <v>2389.0129637</v>
      </c>
      <c r="V12" s="202">
        <v>2479.3627664999999</v>
      </c>
      <c r="X12" s="132"/>
    </row>
    <row r="15" spans="1:24">
      <c r="B15" s="181" t="s">
        <v>86</v>
      </c>
    </row>
    <row r="33" spans="2:2">
      <c r="B33" s="76"/>
    </row>
    <row r="36" spans="2:2">
      <c r="B36" s="76" t="s">
        <v>8</v>
      </c>
    </row>
    <row r="38" spans="2:2">
      <c r="B38" s="211" t="s">
        <v>40</v>
      </c>
    </row>
  </sheetData>
  <phoneticPr fontId="45" type="noConversion"/>
  <hyperlinks>
    <hyperlink ref="B38" location="Мазмұны!B52" display="мазмұнға"/>
  </hyperlinks>
  <pageMargins left="0.75" right="0.75" top="1" bottom="1" header="0.5" footer="0.5"/>
  <pageSetup paperSize="9"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tabColor indexed="9"/>
  </sheetPr>
  <dimension ref="A1:I36"/>
  <sheetViews>
    <sheetView workbookViewId="0">
      <selection activeCell="B31" sqref="B31"/>
    </sheetView>
  </sheetViews>
  <sheetFormatPr defaultRowHeight="12.75"/>
  <cols>
    <col min="1" max="1" width="9.140625" style="27"/>
    <col min="2" max="2" width="23.28515625" style="27" customWidth="1"/>
    <col min="3" max="9" width="11.7109375" style="27" customWidth="1"/>
    <col min="10" max="10" width="14.42578125" style="27" bestFit="1" customWidth="1"/>
    <col min="11" max="16384" width="9.140625" style="27"/>
  </cols>
  <sheetData>
    <row r="1" spans="1:9">
      <c r="B1" s="77"/>
    </row>
    <row r="2" spans="1:9">
      <c r="A2" s="27" t="s">
        <v>161</v>
      </c>
      <c r="B2" s="77" t="s">
        <v>87</v>
      </c>
      <c r="C2" s="507"/>
      <c r="F2" s="507"/>
      <c r="I2" s="507"/>
    </row>
    <row r="3" spans="1:9">
      <c r="I3" s="1045" t="s">
        <v>460</v>
      </c>
    </row>
    <row r="4" spans="1:9">
      <c r="B4" s="368" t="s">
        <v>521</v>
      </c>
      <c r="C4" s="505">
        <v>39448</v>
      </c>
      <c r="D4" s="505">
        <v>39814</v>
      </c>
      <c r="E4" s="505">
        <v>40179</v>
      </c>
      <c r="F4" s="505">
        <v>40544</v>
      </c>
      <c r="G4" s="505">
        <v>40634</v>
      </c>
      <c r="H4" s="505">
        <v>40725</v>
      </c>
      <c r="I4" s="505">
        <v>40817</v>
      </c>
    </row>
    <row r="5" spans="1:9">
      <c r="B5" s="72" t="s">
        <v>10</v>
      </c>
      <c r="C5" s="508">
        <v>7174.5365970000003</v>
      </c>
      <c r="D5" s="508">
        <v>7322.9671109999999</v>
      </c>
      <c r="E5" s="508">
        <v>6912.3222239999996</v>
      </c>
      <c r="F5" s="508">
        <v>7349.1378910000003</v>
      </c>
      <c r="G5" s="508">
        <v>7218.7956599999998</v>
      </c>
      <c r="H5" s="508">
        <v>7500.1171789999999</v>
      </c>
      <c r="I5" s="508">
        <v>7976.6351800000002</v>
      </c>
    </row>
    <row r="6" spans="1:9">
      <c r="B6" s="72" t="s">
        <v>11</v>
      </c>
      <c r="C6" s="508">
        <v>121.59883998999995</v>
      </c>
      <c r="D6" s="508">
        <v>104.66592618599996</v>
      </c>
      <c r="E6" s="508">
        <v>155.07738854999923</v>
      </c>
      <c r="F6" s="508">
        <v>194.24467607400001</v>
      </c>
      <c r="G6" s="508">
        <v>211.92808407519996</v>
      </c>
      <c r="H6" s="508">
        <v>232.55005524799989</v>
      </c>
      <c r="I6" s="508">
        <v>248.93645996700008</v>
      </c>
    </row>
    <row r="7" spans="1:9">
      <c r="B7" s="72" t="s">
        <v>12</v>
      </c>
      <c r="C7" s="508">
        <v>132.07526799999999</v>
      </c>
      <c r="D7" s="508">
        <v>219.97980999999999</v>
      </c>
      <c r="E7" s="508">
        <v>318.31608399999999</v>
      </c>
      <c r="F7" s="508">
        <v>396.3587</v>
      </c>
      <c r="G7" s="508">
        <v>385.99657400000001</v>
      </c>
      <c r="H7" s="508">
        <v>386.00366200000002</v>
      </c>
      <c r="I7" s="508">
        <v>386.00353200000001</v>
      </c>
    </row>
    <row r="8" spans="1:9">
      <c r="B8" s="507"/>
      <c r="C8" s="507"/>
      <c r="D8" s="507"/>
      <c r="E8" s="507"/>
      <c r="F8" s="507"/>
      <c r="G8" s="507"/>
      <c r="H8" s="507"/>
      <c r="I8" s="507"/>
    </row>
    <row r="10" spans="1:9">
      <c r="B10" s="77" t="s">
        <v>87</v>
      </c>
    </row>
    <row r="29" spans="2:2">
      <c r="B29" s="787" t="s">
        <v>514</v>
      </c>
    </row>
    <row r="31" spans="2:2">
      <c r="B31" s="211" t="s">
        <v>40</v>
      </c>
    </row>
    <row r="34" spans="2:2">
      <c r="B34" s="76"/>
    </row>
    <row r="36" spans="2:2">
      <c r="B36" s="509"/>
    </row>
  </sheetData>
  <phoneticPr fontId="40" type="noConversion"/>
  <hyperlinks>
    <hyperlink ref="B31" location="Мазмұны!B53" display="мазмұнға"/>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tabColor indexed="9"/>
  </sheetPr>
  <dimension ref="A1:I62"/>
  <sheetViews>
    <sheetView zoomScaleNormal="89" workbookViewId="0">
      <selection activeCell="E22" sqref="E22"/>
    </sheetView>
  </sheetViews>
  <sheetFormatPr defaultRowHeight="12.75"/>
  <cols>
    <col min="1" max="1" width="9.140625" style="27"/>
    <col min="2" max="2" width="55.7109375" style="27" bestFit="1" customWidth="1"/>
    <col min="3" max="8" width="14.42578125" style="27" bestFit="1" customWidth="1"/>
    <col min="9" max="9" width="14" style="27" customWidth="1"/>
    <col min="10" max="10" width="14.42578125" style="27" bestFit="1" customWidth="1"/>
    <col min="11" max="16384" width="9.140625" style="27"/>
  </cols>
  <sheetData>
    <row r="1" spans="1:9" ht="15.75">
      <c r="B1" s="506"/>
    </row>
    <row r="2" spans="1:9">
      <c r="A2" s="27" t="s">
        <v>161</v>
      </c>
      <c r="B2" s="77" t="s">
        <v>88</v>
      </c>
      <c r="C2" s="507"/>
      <c r="F2" s="507"/>
      <c r="I2" s="507"/>
    </row>
    <row r="3" spans="1:9">
      <c r="B3" s="77"/>
      <c r="C3" s="507"/>
      <c r="F3" s="507"/>
      <c r="I3" s="1046" t="s">
        <v>460</v>
      </c>
    </row>
    <row r="4" spans="1:9">
      <c r="B4" s="368" t="s">
        <v>521</v>
      </c>
      <c r="C4" s="505">
        <v>39448</v>
      </c>
      <c r="D4" s="505">
        <v>39814</v>
      </c>
      <c r="E4" s="505">
        <v>40179</v>
      </c>
      <c r="F4" s="505">
        <v>40544</v>
      </c>
      <c r="G4" s="505">
        <v>40634</v>
      </c>
      <c r="H4" s="505">
        <v>40725</v>
      </c>
      <c r="I4" s="505">
        <v>40817</v>
      </c>
    </row>
    <row r="5" spans="1:9">
      <c r="B5" s="72" t="s">
        <v>10</v>
      </c>
      <c r="C5" s="508">
        <v>4906.4266420000004</v>
      </c>
      <c r="D5" s="508">
        <v>5204.952636</v>
      </c>
      <c r="E5" s="508">
        <v>1911.7134599999999</v>
      </c>
      <c r="F5" s="508">
        <v>2090.5741349999998</v>
      </c>
      <c r="G5" s="508">
        <v>2120.9243099999999</v>
      </c>
      <c r="H5" s="508">
        <v>2157.7072830000002</v>
      </c>
      <c r="I5" s="508">
        <v>2246.067438</v>
      </c>
    </row>
    <row r="6" spans="1:9">
      <c r="B6" s="72" t="s">
        <v>11</v>
      </c>
      <c r="C6" s="508">
        <v>152.87493956900002</v>
      </c>
      <c r="D6" s="508">
        <v>138.11339688199999</v>
      </c>
      <c r="E6" s="508">
        <v>1872.7637493003999</v>
      </c>
      <c r="F6" s="508">
        <v>101.77369879999999</v>
      </c>
      <c r="G6" s="508">
        <v>86.756119199999986</v>
      </c>
      <c r="H6" s="508">
        <v>63.791198700000002</v>
      </c>
      <c r="I6" s="508">
        <v>65.780846499999996</v>
      </c>
    </row>
    <row r="7" spans="1:9">
      <c r="B7" s="72" t="s">
        <v>12</v>
      </c>
      <c r="C7" s="508">
        <v>64.902294999999995</v>
      </c>
      <c r="D7" s="508">
        <v>115.618639</v>
      </c>
      <c r="E7" s="508">
        <v>156.464854</v>
      </c>
      <c r="F7" s="508">
        <v>181.54365100000001</v>
      </c>
      <c r="G7" s="508">
        <v>167.51448199999999</v>
      </c>
      <c r="H7" s="508">
        <v>167.51448199999999</v>
      </c>
      <c r="I7" s="508">
        <v>167.51448199999999</v>
      </c>
    </row>
    <row r="8" spans="1:9">
      <c r="C8" s="507"/>
      <c r="D8" s="507"/>
      <c r="E8" s="507"/>
      <c r="F8" s="507"/>
      <c r="G8" s="507"/>
      <c r="H8" s="507"/>
      <c r="I8" s="507"/>
    </row>
    <row r="9" spans="1:9">
      <c r="C9" s="507"/>
      <c r="D9" s="507"/>
      <c r="E9" s="507"/>
      <c r="F9" s="507"/>
      <c r="G9" s="507"/>
      <c r="H9" s="507"/>
      <c r="I9" s="507"/>
    </row>
    <row r="10" spans="1:9">
      <c r="B10" s="77" t="s">
        <v>88</v>
      </c>
      <c r="C10" s="507"/>
      <c r="D10" s="507"/>
      <c r="E10" s="507"/>
      <c r="F10" s="507"/>
      <c r="G10" s="507"/>
      <c r="H10" s="507"/>
      <c r="I10" s="507"/>
    </row>
    <row r="26" spans="2:4">
      <c r="D26" s="77"/>
    </row>
    <row r="29" spans="2:4">
      <c r="B29" s="504" t="s">
        <v>514</v>
      </c>
    </row>
    <row r="31" spans="2:4">
      <c r="B31" s="211" t="s">
        <v>40</v>
      </c>
    </row>
    <row r="32" spans="2:4">
      <c r="B32" s="510"/>
    </row>
    <row r="35" spans="2:2">
      <c r="B35" s="76"/>
    </row>
    <row r="62" spans="6:6">
      <c r="F62" s="511"/>
    </row>
  </sheetData>
  <phoneticPr fontId="45" type="noConversion"/>
  <hyperlinks>
    <hyperlink ref="B31" location="Мазмұны!B54" display="мазмұнға"/>
  </hyperlink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tabColor indexed="9"/>
  </sheetPr>
  <dimension ref="A2:R35"/>
  <sheetViews>
    <sheetView topLeftCell="A2" workbookViewId="0">
      <selection activeCell="B34" sqref="B34"/>
    </sheetView>
  </sheetViews>
  <sheetFormatPr defaultRowHeight="12.75"/>
  <cols>
    <col min="1" max="1" width="8.85546875" style="512" bestFit="1" customWidth="1"/>
    <col min="2" max="2" width="32.42578125" style="512" customWidth="1"/>
    <col min="3" max="14" width="10.85546875" style="512" customWidth="1"/>
    <col min="15" max="18" width="9.85546875" style="512" bestFit="1" customWidth="1"/>
    <col min="19" max="16384" width="9.140625" style="512"/>
  </cols>
  <sheetData>
    <row r="2" spans="1:18">
      <c r="A2" s="512" t="s">
        <v>161</v>
      </c>
      <c r="B2" s="77" t="s">
        <v>880</v>
      </c>
    </row>
    <row r="4" spans="1:18">
      <c r="B4" s="525" t="s">
        <v>13</v>
      </c>
      <c r="C4" s="524" t="s">
        <v>1290</v>
      </c>
      <c r="D4" s="524" t="s">
        <v>125</v>
      </c>
      <c r="E4" s="524" t="s">
        <v>1296</v>
      </c>
      <c r="F4" s="524" t="s">
        <v>1297</v>
      </c>
      <c r="G4" s="523">
        <v>39814</v>
      </c>
      <c r="H4" s="523">
        <v>39904</v>
      </c>
      <c r="I4" s="523">
        <v>39995</v>
      </c>
      <c r="J4" s="523">
        <v>40087</v>
      </c>
      <c r="K4" s="522" t="s">
        <v>1292</v>
      </c>
      <c r="L4" s="522" t="s">
        <v>1293</v>
      </c>
      <c r="M4" s="522" t="s">
        <v>1294</v>
      </c>
      <c r="N4" s="522" t="s">
        <v>1295</v>
      </c>
      <c r="O4" s="522" t="s">
        <v>728</v>
      </c>
      <c r="P4" s="522" t="s">
        <v>728</v>
      </c>
      <c r="Q4" s="522" t="s">
        <v>730</v>
      </c>
      <c r="R4" s="522" t="s">
        <v>731</v>
      </c>
    </row>
    <row r="5" spans="1:18">
      <c r="B5" s="516" t="s">
        <v>14</v>
      </c>
      <c r="C5" s="515">
        <v>701.71820400000001</v>
      </c>
      <c r="D5" s="515">
        <v>822.74638200000004</v>
      </c>
      <c r="E5" s="515">
        <v>850.56860200000006</v>
      </c>
      <c r="F5" s="515">
        <v>854.72132699999997</v>
      </c>
      <c r="G5" s="515">
        <v>850.63559099999998</v>
      </c>
      <c r="H5" s="515">
        <v>888.60476900000003</v>
      </c>
      <c r="I5" s="515">
        <v>1011.207132</v>
      </c>
      <c r="J5" s="515">
        <v>1020.625431</v>
      </c>
      <c r="K5" s="515">
        <v>1042.4586730000001</v>
      </c>
      <c r="L5" s="515">
        <v>1097.5820289999999</v>
      </c>
      <c r="M5" s="515">
        <v>1082.070624</v>
      </c>
      <c r="N5" s="515">
        <v>1067.141192</v>
      </c>
      <c r="O5" s="515">
        <v>1051.077454</v>
      </c>
      <c r="P5" s="515">
        <v>1040.7449750000001</v>
      </c>
      <c r="Q5" s="515">
        <v>1179.4956950000001</v>
      </c>
      <c r="R5" s="515">
        <v>1185.089344</v>
      </c>
    </row>
    <row r="6" spans="1:18">
      <c r="B6" s="516" t="s">
        <v>15</v>
      </c>
      <c r="C6" s="521">
        <v>357.59056600000002</v>
      </c>
      <c r="D6" s="521">
        <v>422.71908500000001</v>
      </c>
      <c r="E6" s="521">
        <v>487.47105499999998</v>
      </c>
      <c r="F6" s="521">
        <v>573.05293200000006</v>
      </c>
      <c r="G6" s="521">
        <v>728.84375699999998</v>
      </c>
      <c r="H6" s="521">
        <v>940.140085</v>
      </c>
      <c r="I6" s="521">
        <v>1051.03701</v>
      </c>
      <c r="J6" s="521">
        <v>1123.087444</v>
      </c>
      <c r="K6" s="521">
        <v>1167.2575280000001</v>
      </c>
      <c r="L6" s="521">
        <v>1196.890553</v>
      </c>
      <c r="M6" s="521">
        <v>1273.2140939999999</v>
      </c>
      <c r="N6" s="521">
        <v>1315.199523</v>
      </c>
      <c r="O6" s="521">
        <v>1454.4166279999999</v>
      </c>
      <c r="P6" s="521">
        <v>1505.3848109999999</v>
      </c>
      <c r="Q6" s="521">
        <v>1550.782387</v>
      </c>
      <c r="R6" s="521">
        <v>1620.852167</v>
      </c>
    </row>
    <row r="7" spans="1:18">
      <c r="B7" s="520" t="s">
        <v>16</v>
      </c>
      <c r="C7" s="517">
        <v>9.4E-2</v>
      </c>
      <c r="D7" s="517">
        <v>0.109</v>
      </c>
      <c r="E7" s="517">
        <v>0.109</v>
      </c>
      <c r="F7" s="517">
        <v>0.107</v>
      </c>
      <c r="G7" s="518">
        <v>0.111</v>
      </c>
      <c r="H7" s="518">
        <v>0.10199999999999999</v>
      </c>
      <c r="I7" s="519">
        <v>0.11700000000000001</v>
      </c>
      <c r="J7" s="518">
        <v>0.111</v>
      </c>
      <c r="K7" s="517">
        <v>0.11799999999999999</v>
      </c>
      <c r="L7" s="517">
        <v>0.11799999999999999</v>
      </c>
      <c r="M7" s="517">
        <v>0.115</v>
      </c>
      <c r="N7" s="517">
        <v>0.115</v>
      </c>
      <c r="O7" s="517">
        <v>0.114</v>
      </c>
      <c r="P7" s="517">
        <v>0.109</v>
      </c>
      <c r="Q7" s="517">
        <v>0.11899999999999999</v>
      </c>
      <c r="R7" s="517">
        <v>0.11600000000000001</v>
      </c>
    </row>
    <row r="8" spans="1:18">
      <c r="B8" s="260" t="s">
        <v>17</v>
      </c>
      <c r="C8" s="515">
        <v>0.52424999999999999</v>
      </c>
      <c r="D8" s="515">
        <v>0.51724999999999999</v>
      </c>
      <c r="E8" s="515">
        <v>0.45550000000000002</v>
      </c>
      <c r="F8" s="515">
        <v>0.496</v>
      </c>
      <c r="G8" s="515">
        <v>0.51375000000000004</v>
      </c>
      <c r="H8" s="515">
        <v>0.49924999999999997</v>
      </c>
      <c r="I8" s="515">
        <v>0.47125</v>
      </c>
      <c r="J8" s="515">
        <v>0.45824999999999999</v>
      </c>
      <c r="K8" s="515">
        <v>0.46550000000000002</v>
      </c>
      <c r="L8" s="515">
        <v>0.60075000000000001</v>
      </c>
      <c r="M8" s="515">
        <v>0.56600000000000006</v>
      </c>
      <c r="N8" s="515">
        <v>0.52550000000000008</v>
      </c>
      <c r="O8" s="515">
        <v>0.52575000000000005</v>
      </c>
      <c r="P8" s="515">
        <v>0.498</v>
      </c>
      <c r="Q8" s="515">
        <v>0.63075000000000003</v>
      </c>
      <c r="R8" s="515">
        <v>0.59050000000000002</v>
      </c>
    </row>
    <row r="9" spans="1:18">
      <c r="B9" s="260" t="s">
        <v>18</v>
      </c>
      <c r="C9" s="515">
        <v>0.10775</v>
      </c>
      <c r="D9" s="515">
        <v>0.11225</v>
      </c>
      <c r="E9" s="515">
        <v>0.112</v>
      </c>
      <c r="F9" s="515">
        <v>0.115</v>
      </c>
      <c r="G9" s="515">
        <v>0.107</v>
      </c>
      <c r="H9" s="515">
        <v>0.10375</v>
      </c>
      <c r="I9" s="515">
        <v>0.10825</v>
      </c>
      <c r="J9" s="515">
        <v>9.9000000000000005E-2</v>
      </c>
      <c r="K9" s="515">
        <v>0.11900000000000001</v>
      </c>
      <c r="L9" s="515">
        <v>0.11</v>
      </c>
      <c r="M9" s="515">
        <v>0.1305</v>
      </c>
      <c r="N9" s="515">
        <v>0.11700000000000001</v>
      </c>
      <c r="O9" s="515">
        <v>0.11899999999999999</v>
      </c>
      <c r="P9" s="515">
        <v>0.10349999999999999</v>
      </c>
      <c r="Q9" s="515">
        <v>0.10200000000000001</v>
      </c>
      <c r="R9" s="515">
        <v>0.1</v>
      </c>
    </row>
    <row r="10" spans="1:18">
      <c r="B10" s="516" t="s">
        <v>563</v>
      </c>
      <c r="C10" s="515">
        <v>0.29200000000000004</v>
      </c>
      <c r="D10" s="515">
        <v>0.29099999999999998</v>
      </c>
      <c r="E10" s="515">
        <v>0.30599999999999999</v>
      </c>
      <c r="F10" s="515">
        <v>0.24299999999999999</v>
      </c>
      <c r="G10" s="515">
        <v>0.29049999999999998</v>
      </c>
      <c r="H10" s="515">
        <v>0.25900000000000001</v>
      </c>
      <c r="I10" s="515">
        <v>0.2505</v>
      </c>
      <c r="J10" s="515">
        <v>0.2455</v>
      </c>
      <c r="K10" s="515">
        <v>0.23599999999999999</v>
      </c>
      <c r="L10" s="515">
        <v>0.26600000000000001</v>
      </c>
      <c r="M10" s="515">
        <v>0.24249999999999999</v>
      </c>
      <c r="N10" s="515">
        <v>0.218</v>
      </c>
      <c r="O10" s="515">
        <v>0.23299999999999998</v>
      </c>
      <c r="P10" s="515">
        <v>0.22399999999999998</v>
      </c>
      <c r="Q10" s="515">
        <v>0.21099999999999999</v>
      </c>
      <c r="R10" s="515">
        <v>0.185</v>
      </c>
    </row>
    <row r="13" spans="1:18">
      <c r="B13" s="77" t="s">
        <v>880</v>
      </c>
    </row>
    <row r="32" spans="2:2">
      <c r="B32" s="514" t="s">
        <v>514</v>
      </c>
    </row>
    <row r="34" spans="2:2">
      <c r="B34" s="211" t="s">
        <v>40</v>
      </c>
    </row>
    <row r="35" spans="2:2">
      <c r="B35" s="513"/>
    </row>
  </sheetData>
  <phoneticPr fontId="45" type="noConversion"/>
  <hyperlinks>
    <hyperlink ref="B34" location="Мазмұны!B55" display="мазмұнға"/>
  </hyperlinks>
  <pageMargins left="0.75" right="0.75" top="1" bottom="1" header="0.5" footer="0.5"/>
  <pageSetup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tabColor indexed="9"/>
  </sheetPr>
  <dimension ref="A2:F20"/>
  <sheetViews>
    <sheetView workbookViewId="0">
      <selection activeCell="B2" sqref="B2"/>
    </sheetView>
  </sheetViews>
  <sheetFormatPr defaultRowHeight="12.75"/>
  <cols>
    <col min="2" max="2" width="22.28515625" customWidth="1"/>
    <col min="3" max="5" width="25.7109375" customWidth="1"/>
  </cols>
  <sheetData>
    <row r="2" spans="1:6">
      <c r="A2" s="26" t="s">
        <v>161</v>
      </c>
      <c r="B2" s="53" t="s">
        <v>881</v>
      </c>
      <c r="C2" s="716"/>
      <c r="D2" s="716"/>
      <c r="E2" s="716"/>
    </row>
    <row r="3" spans="1:6" ht="13.5" thickBot="1">
      <c r="A3" s="26"/>
      <c r="B3" s="53"/>
      <c r="C3" s="716"/>
      <c r="D3" s="716"/>
      <c r="E3" s="716"/>
    </row>
    <row r="4" spans="1:6" ht="13.5" thickBot="1">
      <c r="A4" s="716"/>
      <c r="B4" s="1061" t="s">
        <v>882</v>
      </c>
      <c r="C4" s="1062" t="s">
        <v>19</v>
      </c>
      <c r="D4" s="1062" t="s">
        <v>124</v>
      </c>
      <c r="E4" s="1062" t="s">
        <v>20</v>
      </c>
      <c r="F4" s="394"/>
    </row>
    <row r="5" spans="1:6" ht="51.75" thickBot="1">
      <c r="A5" s="716"/>
      <c r="B5" s="1063" t="s">
        <v>883</v>
      </c>
      <c r="C5" s="1064" t="s">
        <v>884</v>
      </c>
      <c r="D5" s="1064" t="s">
        <v>885</v>
      </c>
      <c r="E5" s="1064" t="s">
        <v>886</v>
      </c>
      <c r="F5" s="394"/>
    </row>
    <row r="6" spans="1:6" ht="13.5" customHeight="1" thickBot="1">
      <c r="A6" s="716"/>
      <c r="B6" s="1108" t="s">
        <v>887</v>
      </c>
      <c r="C6" s="1109"/>
      <c r="D6" s="1109"/>
      <c r="E6" s="1110"/>
      <c r="F6" s="394"/>
    </row>
    <row r="7" spans="1:6" ht="39" thickBot="1">
      <c r="A7" s="716"/>
      <c r="B7" s="1065" t="s">
        <v>915</v>
      </c>
      <c r="C7" s="1066" t="s">
        <v>888</v>
      </c>
      <c r="D7" s="1067" t="s">
        <v>889</v>
      </c>
      <c r="E7" s="1067" t="s">
        <v>890</v>
      </c>
      <c r="F7" s="394"/>
    </row>
    <row r="8" spans="1:6" ht="39" thickBot="1">
      <c r="A8" s="716"/>
      <c r="B8" s="1065" t="s">
        <v>891</v>
      </c>
      <c r="C8" s="1066" t="s">
        <v>892</v>
      </c>
      <c r="D8" s="1067" t="s">
        <v>893</v>
      </c>
      <c r="E8" s="1067" t="s">
        <v>894</v>
      </c>
      <c r="F8" s="394"/>
    </row>
    <row r="9" spans="1:6" ht="26.25" thickBot="1">
      <c r="A9" s="716"/>
      <c r="B9" s="1065" t="s">
        <v>895</v>
      </c>
      <c r="C9" s="1066" t="s">
        <v>896</v>
      </c>
      <c r="D9" s="1067" t="s">
        <v>897</v>
      </c>
      <c r="E9" s="1067" t="s">
        <v>898</v>
      </c>
      <c r="F9" s="394"/>
    </row>
    <row r="10" spans="1:6" ht="26.25" thickBot="1">
      <c r="A10" s="716"/>
      <c r="B10" s="1065" t="s">
        <v>899</v>
      </c>
      <c r="C10" s="1066" t="s">
        <v>900</v>
      </c>
      <c r="D10" s="1067" t="s">
        <v>901</v>
      </c>
      <c r="E10" s="1067" t="s">
        <v>902</v>
      </c>
      <c r="F10" s="394"/>
    </row>
    <row r="11" spans="1:6" ht="26.25" thickBot="1">
      <c r="A11" s="716"/>
      <c r="B11" s="1065" t="s">
        <v>903</v>
      </c>
      <c r="C11" s="1066" t="s">
        <v>904</v>
      </c>
      <c r="D11" s="1067" t="s">
        <v>905</v>
      </c>
      <c r="E11" s="1067" t="s">
        <v>906</v>
      </c>
      <c r="F11" s="394"/>
    </row>
    <row r="12" spans="1:6" ht="14.25" thickBot="1">
      <c r="A12" s="716"/>
      <c r="B12" s="1111" t="s">
        <v>907</v>
      </c>
      <c r="C12" s="1112"/>
      <c r="D12" s="1112"/>
      <c r="E12" s="1113"/>
      <c r="F12" s="394"/>
    </row>
    <row r="13" spans="1:6" ht="39" thickBot="1">
      <c r="A13" s="716"/>
      <c r="B13" s="1065" t="s">
        <v>908</v>
      </c>
      <c r="C13" s="1067" t="s">
        <v>909</v>
      </c>
      <c r="D13" s="1067" t="s">
        <v>910</v>
      </c>
      <c r="E13" s="1067" t="s">
        <v>911</v>
      </c>
      <c r="F13" s="394"/>
    </row>
    <row r="14" spans="1:6" ht="26.25" thickBot="1">
      <c r="A14" s="716"/>
      <c r="B14" s="1065" t="s">
        <v>916</v>
      </c>
      <c r="C14" s="1067" t="s">
        <v>912</v>
      </c>
      <c r="D14" s="1067" t="s">
        <v>913</v>
      </c>
      <c r="E14" s="1067" t="s">
        <v>914</v>
      </c>
      <c r="F14" s="394"/>
    </row>
    <row r="15" spans="1:6">
      <c r="B15" s="57" t="s">
        <v>23</v>
      </c>
      <c r="C15" s="394"/>
      <c r="D15" s="394"/>
      <c r="E15" s="394"/>
      <c r="F15" s="394"/>
    </row>
    <row r="16" spans="1:6">
      <c r="B16" s="57" t="s">
        <v>50</v>
      </c>
      <c r="C16" s="394"/>
      <c r="D16" s="394"/>
      <c r="E16" s="394"/>
      <c r="F16" s="394"/>
    </row>
    <row r="17" spans="2:2">
      <c r="B17" s="57" t="s">
        <v>301</v>
      </c>
    </row>
    <row r="19" spans="2:2">
      <c r="B19" s="211" t="s">
        <v>40</v>
      </c>
    </row>
    <row r="20" spans="2:2">
      <c r="B20" s="26"/>
    </row>
  </sheetData>
  <mergeCells count="2">
    <mergeCell ref="B6:E6"/>
    <mergeCell ref="B12:E12"/>
  </mergeCells>
  <phoneticPr fontId="40" type="noConversion"/>
  <hyperlinks>
    <hyperlink ref="B19" location="Мазмұны!B56" display="мазмұнға"/>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tabColor indexed="9"/>
  </sheetPr>
  <dimension ref="A2:M27"/>
  <sheetViews>
    <sheetView topLeftCell="A2" workbookViewId="0">
      <selection activeCell="B2" sqref="B2"/>
    </sheetView>
  </sheetViews>
  <sheetFormatPr defaultRowHeight="12.75"/>
  <cols>
    <col min="1" max="1" width="8.85546875" bestFit="1" customWidth="1"/>
  </cols>
  <sheetData>
    <row r="2" spans="1:13" ht="12.75" customHeight="1">
      <c r="A2" s="27" t="s">
        <v>161</v>
      </c>
      <c r="B2" s="53" t="s">
        <v>917</v>
      </c>
      <c r="C2" s="293"/>
      <c r="D2" s="293"/>
      <c r="E2" s="293"/>
      <c r="F2" s="293"/>
      <c r="G2" s="716"/>
    </row>
    <row r="3" spans="1:13" ht="12.75" customHeight="1">
      <c r="A3" s="27"/>
      <c r="B3" s="292"/>
      <c r="C3" s="293"/>
      <c r="D3" s="293"/>
      <c r="E3" s="293"/>
      <c r="F3" s="293"/>
      <c r="G3" s="716"/>
    </row>
    <row r="4" spans="1:13">
      <c r="A4" s="716"/>
      <c r="B4" s="299"/>
      <c r="C4" s="1117" t="s">
        <v>124</v>
      </c>
      <c r="D4" s="1117"/>
      <c r="E4" s="1117" t="s">
        <v>20</v>
      </c>
      <c r="F4" s="1117"/>
      <c r="G4" s="716"/>
      <c r="M4" s="395"/>
    </row>
    <row r="5" spans="1:13">
      <c r="A5" s="716"/>
      <c r="B5" s="299"/>
      <c r="C5" s="827" t="s">
        <v>127</v>
      </c>
      <c r="D5" s="824" t="s">
        <v>128</v>
      </c>
      <c r="E5" s="827" t="s">
        <v>127</v>
      </c>
      <c r="F5" s="824" t="s">
        <v>128</v>
      </c>
      <c r="G5" s="716"/>
    </row>
    <row r="6" spans="1:13" ht="25.5">
      <c r="A6" s="716"/>
      <c r="B6" s="271" t="s">
        <v>24</v>
      </c>
      <c r="C6" s="824">
        <v>0</v>
      </c>
      <c r="D6" s="824">
        <v>0</v>
      </c>
      <c r="E6" s="827">
        <v>1</v>
      </c>
      <c r="F6" s="824">
        <v>1</v>
      </c>
      <c r="G6" s="716"/>
    </row>
    <row r="7" spans="1:13" ht="25.5">
      <c r="A7" s="716"/>
      <c r="B7" s="271" t="s">
        <v>25</v>
      </c>
      <c r="C7" s="824">
        <v>1</v>
      </c>
      <c r="D7" s="376" t="s">
        <v>106</v>
      </c>
      <c r="E7" s="376" t="s">
        <v>109</v>
      </c>
      <c r="F7" s="376" t="s">
        <v>114</v>
      </c>
      <c r="G7" s="716"/>
    </row>
    <row r="8" spans="1:13" ht="25.5">
      <c r="A8" s="716"/>
      <c r="B8" s="271" t="s">
        <v>26</v>
      </c>
      <c r="C8" s="824">
        <v>2</v>
      </c>
      <c r="D8" s="376" t="s">
        <v>107</v>
      </c>
      <c r="E8" s="376" t="s">
        <v>110</v>
      </c>
      <c r="F8" s="824" t="s">
        <v>113</v>
      </c>
      <c r="G8" s="716"/>
    </row>
    <row r="9" spans="1:13" ht="38.25">
      <c r="A9" s="716"/>
      <c r="B9" s="271" t="s">
        <v>27</v>
      </c>
      <c r="C9" s="824" t="s">
        <v>115</v>
      </c>
      <c r="D9" s="376" t="s">
        <v>108</v>
      </c>
      <c r="E9" s="824" t="s">
        <v>111</v>
      </c>
      <c r="F9" s="824" t="s">
        <v>112</v>
      </c>
      <c r="G9" s="716"/>
    </row>
    <row r="10" spans="1:13">
      <c r="A10" s="716"/>
      <c r="B10" s="395"/>
      <c r="C10" s="828"/>
      <c r="D10" s="829"/>
      <c r="E10" s="828"/>
      <c r="F10" s="828"/>
      <c r="G10" s="716"/>
    </row>
    <row r="11" spans="1:13">
      <c r="A11" s="716"/>
      <c r="B11" s="395"/>
      <c r="C11" s="828"/>
      <c r="D11" s="829"/>
      <c r="E11" s="828"/>
      <c r="F11" s="828"/>
      <c r="G11" s="716"/>
      <c r="H11" s="395"/>
      <c r="I11" s="828"/>
      <c r="J11" s="828"/>
      <c r="K11" s="828"/>
      <c r="L11" s="828"/>
    </row>
    <row r="12" spans="1:13">
      <c r="A12" s="716"/>
      <c r="B12" s="53" t="s">
        <v>918</v>
      </c>
      <c r="C12" s="293"/>
      <c r="D12" s="293"/>
      <c r="E12" s="293"/>
      <c r="F12" s="293"/>
      <c r="G12" s="716"/>
      <c r="H12" s="395"/>
      <c r="I12" s="828"/>
      <c r="J12" s="828"/>
      <c r="K12" s="828"/>
      <c r="L12" s="828"/>
    </row>
    <row r="13" spans="1:13">
      <c r="A13" s="716"/>
      <c r="B13" s="292"/>
      <c r="C13" s="293"/>
      <c r="D13" s="293"/>
      <c r="E13" s="293"/>
      <c r="F13" s="293"/>
      <c r="G13" s="716"/>
      <c r="H13" s="395"/>
      <c r="I13" s="828"/>
      <c r="J13" s="828"/>
      <c r="K13" s="828"/>
      <c r="L13" s="828"/>
    </row>
    <row r="14" spans="1:13">
      <c r="A14" s="716"/>
      <c r="B14" s="271"/>
      <c r="C14" s="1114" t="s">
        <v>124</v>
      </c>
      <c r="D14" s="1114"/>
      <c r="E14" s="1115" t="s">
        <v>20</v>
      </c>
      <c r="F14" s="1116"/>
      <c r="G14" s="716"/>
      <c r="H14" s="395"/>
      <c r="I14" s="828"/>
      <c r="J14" s="828"/>
      <c r="K14" s="828"/>
      <c r="L14" s="828"/>
    </row>
    <row r="15" spans="1:13">
      <c r="A15" s="716"/>
      <c r="B15" s="271"/>
      <c r="C15" s="376" t="s">
        <v>127</v>
      </c>
      <c r="D15" s="376" t="s">
        <v>128</v>
      </c>
      <c r="E15" s="376" t="s">
        <v>127</v>
      </c>
      <c r="F15" s="376" t="s">
        <v>128</v>
      </c>
      <c r="G15" s="716"/>
      <c r="H15" s="395"/>
      <c r="I15" s="828"/>
      <c r="J15" s="828"/>
      <c r="K15" s="828"/>
      <c r="L15" s="828"/>
    </row>
    <row r="16" spans="1:13" ht="25.5">
      <c r="A16" s="716"/>
      <c r="B16" s="271" t="s">
        <v>24</v>
      </c>
      <c r="C16" s="824">
        <v>0</v>
      </c>
      <c r="D16" s="824">
        <v>0</v>
      </c>
      <c r="E16" s="824">
        <v>0</v>
      </c>
      <c r="F16" s="824">
        <v>1</v>
      </c>
      <c r="G16" s="716"/>
      <c r="H16" s="395"/>
      <c r="I16" s="828"/>
      <c r="J16" s="828"/>
      <c r="K16" s="828"/>
      <c r="L16" s="828"/>
    </row>
    <row r="17" spans="1:12" ht="25.5">
      <c r="A17" s="716"/>
      <c r="B17" s="825" t="s">
        <v>25</v>
      </c>
      <c r="C17" s="826">
        <v>0</v>
      </c>
      <c r="D17" s="826">
        <v>0</v>
      </c>
      <c r="E17" s="826">
        <v>1</v>
      </c>
      <c r="F17" s="826">
        <v>2</v>
      </c>
      <c r="G17" s="716"/>
      <c r="H17" s="395"/>
      <c r="I17" s="828"/>
      <c r="J17" s="828"/>
      <c r="K17" s="828"/>
      <c r="L17" s="828"/>
    </row>
    <row r="18" spans="1:12" ht="25.5">
      <c r="A18" s="716"/>
      <c r="B18" s="271" t="s">
        <v>26</v>
      </c>
      <c r="C18" s="824">
        <v>0</v>
      </c>
      <c r="D18" s="824">
        <v>1</v>
      </c>
      <c r="E18" s="824">
        <v>2</v>
      </c>
      <c r="F18" s="824" t="s">
        <v>116</v>
      </c>
      <c r="G18" s="716"/>
      <c r="H18" s="395"/>
      <c r="I18" s="828"/>
      <c r="J18" s="828"/>
      <c r="K18" s="828"/>
      <c r="L18" s="828"/>
    </row>
    <row r="19" spans="1:12" ht="25.5">
      <c r="A19" s="716"/>
      <c r="B19" s="271" t="s">
        <v>27</v>
      </c>
      <c r="C19" s="824">
        <v>2</v>
      </c>
      <c r="D19" s="824" t="s">
        <v>119</v>
      </c>
      <c r="E19" s="824" t="s">
        <v>118</v>
      </c>
      <c r="F19" s="824" t="s">
        <v>117</v>
      </c>
      <c r="G19" s="716"/>
      <c r="H19" s="395"/>
      <c r="I19" s="828"/>
      <c r="J19" s="828"/>
      <c r="K19" s="828"/>
      <c r="L19" s="828"/>
    </row>
    <row r="20" spans="1:12">
      <c r="B20" s="57" t="s">
        <v>564</v>
      </c>
    </row>
    <row r="21" spans="1:12">
      <c r="B21" s="57" t="s">
        <v>51</v>
      </c>
    </row>
    <row r="22" spans="1:12">
      <c r="B22" s="57" t="s">
        <v>565</v>
      </c>
    </row>
    <row r="23" spans="1:12">
      <c r="B23" s="57" t="s">
        <v>28</v>
      </c>
    </row>
    <row r="25" spans="1:12">
      <c r="B25" s="211" t="s">
        <v>40</v>
      </c>
    </row>
    <row r="26" spans="1:12">
      <c r="B26" s="26"/>
    </row>
    <row r="27" spans="1:12">
      <c r="B27" s="26"/>
    </row>
  </sheetData>
  <mergeCells count="4">
    <mergeCell ref="C14:D14"/>
    <mergeCell ref="E14:F14"/>
    <mergeCell ref="C4:D4"/>
    <mergeCell ref="E4:F4"/>
  </mergeCells>
  <phoneticPr fontId="40" type="noConversion"/>
  <hyperlinks>
    <hyperlink ref="B25" location="Мазмұны!B57" display="мазмұнға"/>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tabColor indexed="9"/>
  </sheetPr>
  <dimension ref="A2:W50"/>
  <sheetViews>
    <sheetView topLeftCell="A17" workbookViewId="0">
      <selection activeCell="M37" sqref="M37"/>
    </sheetView>
  </sheetViews>
  <sheetFormatPr defaultRowHeight="12.75"/>
  <cols>
    <col min="2" max="2" width="15" customWidth="1"/>
    <col min="3" max="4" width="10.42578125" bestFit="1" customWidth="1"/>
    <col min="5" max="5" width="9.85546875" bestFit="1" customWidth="1"/>
    <col min="6" max="8" width="10.42578125" bestFit="1" customWidth="1"/>
    <col min="9" max="9" width="9.85546875" bestFit="1" customWidth="1"/>
    <col min="10" max="11" width="10.42578125" bestFit="1" customWidth="1"/>
    <col min="13" max="13" width="13.140625" customWidth="1"/>
    <col min="14" max="22" width="9.85546875" bestFit="1" customWidth="1"/>
  </cols>
  <sheetData>
    <row r="2" spans="1:23">
      <c r="A2" s="26" t="s">
        <v>161</v>
      </c>
      <c r="B2" s="831" t="s">
        <v>29</v>
      </c>
      <c r="C2" s="59"/>
      <c r="D2" s="59"/>
      <c r="E2" s="59"/>
      <c r="F2" s="59"/>
      <c r="G2" s="59"/>
      <c r="H2" s="59"/>
      <c r="I2" s="59"/>
      <c r="J2" s="59"/>
      <c r="K2" s="59"/>
      <c r="M2" s="831" t="s">
        <v>29</v>
      </c>
      <c r="W2" s="85"/>
    </row>
    <row r="3" spans="1:23">
      <c r="A3" s="26"/>
      <c r="B3" s="59"/>
      <c r="C3" s="59"/>
      <c r="D3" s="59"/>
      <c r="E3" s="59"/>
      <c r="F3" s="59"/>
      <c r="G3" s="59"/>
      <c r="H3" s="59"/>
      <c r="I3" s="59"/>
      <c r="J3" s="59"/>
      <c r="K3" s="59"/>
      <c r="M3" s="59"/>
      <c r="W3" s="85"/>
    </row>
    <row r="4" spans="1:23">
      <c r="A4" s="26"/>
      <c r="B4" s="54"/>
      <c r="C4" s="55">
        <v>40452</v>
      </c>
      <c r="D4" s="55">
        <v>40544</v>
      </c>
      <c r="E4" s="55">
        <v>40634</v>
      </c>
      <c r="F4" s="55">
        <v>40725</v>
      </c>
      <c r="G4" s="55">
        <v>40817</v>
      </c>
      <c r="H4" s="55">
        <v>40909</v>
      </c>
      <c r="I4" s="55">
        <v>41000</v>
      </c>
      <c r="J4" s="55">
        <v>41091</v>
      </c>
      <c r="K4" s="55">
        <v>41183</v>
      </c>
    </row>
    <row r="5" spans="1:23" ht="25.5">
      <c r="A5" s="26"/>
      <c r="B5" s="270" t="s">
        <v>30</v>
      </c>
      <c r="C5" s="380">
        <v>0.17084923790239942</v>
      </c>
      <c r="D5" s="380">
        <v>0.1640175150400387</v>
      </c>
      <c r="E5" s="380">
        <v>0.16325395979186494</v>
      </c>
      <c r="F5" s="380">
        <v>0.16613909801090562</v>
      </c>
      <c r="G5" s="380">
        <v>0.15985441109635948</v>
      </c>
      <c r="H5" s="380">
        <v>0.15698570318256544</v>
      </c>
      <c r="I5" s="380">
        <v>0.15643627022580062</v>
      </c>
      <c r="J5" s="380">
        <v>0.15101526478312655</v>
      </c>
      <c r="K5" s="380">
        <v>0.14541108428889454</v>
      </c>
    </row>
    <row r="6" spans="1:23" ht="25.5">
      <c r="A6" s="26"/>
      <c r="B6" s="270" t="s">
        <v>130</v>
      </c>
      <c r="C6" s="380">
        <v>0.17084923790239942</v>
      </c>
      <c r="D6" s="380">
        <v>0.1640175150400387</v>
      </c>
      <c r="E6" s="380">
        <v>0.16325395979186494</v>
      </c>
      <c r="F6" s="380">
        <v>0.16613909801090562</v>
      </c>
      <c r="G6" s="380">
        <v>0.15985441109635948</v>
      </c>
      <c r="H6" s="380">
        <v>0.15433609918283028</v>
      </c>
      <c r="I6" s="380">
        <v>0.14619334921078692</v>
      </c>
      <c r="J6" s="380">
        <v>0.12883779468410916</v>
      </c>
      <c r="K6" s="380">
        <v>0.10552922520626845</v>
      </c>
    </row>
    <row r="7" spans="1:23" ht="25.5">
      <c r="A7" s="26"/>
      <c r="B7" s="270" t="s">
        <v>31</v>
      </c>
      <c r="C7" s="380">
        <v>0.17084923790239942</v>
      </c>
      <c r="D7" s="380">
        <v>0.1640175150400387</v>
      </c>
      <c r="E7" s="380">
        <v>0.16325395979186494</v>
      </c>
      <c r="F7" s="380">
        <v>0.16613909801090562</v>
      </c>
      <c r="G7" s="380">
        <v>0.15985441109635948</v>
      </c>
      <c r="H7" s="380">
        <v>0.13555284447424873</v>
      </c>
      <c r="I7" s="380">
        <v>0.11070826361878068</v>
      </c>
      <c r="J7" s="380">
        <v>9.174265153207771E-2</v>
      </c>
      <c r="K7" s="380">
        <v>7.447507717793149E-2</v>
      </c>
    </row>
    <row r="8" spans="1:23" ht="25.5">
      <c r="A8" s="26"/>
      <c r="B8" s="270" t="s">
        <v>32</v>
      </c>
      <c r="C8" s="380">
        <v>0.10627679434540242</v>
      </c>
      <c r="D8" s="380">
        <v>0.10303512485802463</v>
      </c>
      <c r="E8" s="380">
        <v>9.8353620354396279E-2</v>
      </c>
      <c r="F8" s="380">
        <v>0.10076811828848536</v>
      </c>
      <c r="G8" s="380">
        <v>9.8263567162616611E-2</v>
      </c>
      <c r="H8" s="380">
        <v>0.10608909297516507</v>
      </c>
      <c r="I8" s="380">
        <v>0.1055773966991763</v>
      </c>
      <c r="J8" s="380">
        <v>0.10052872194645578</v>
      </c>
      <c r="K8" s="380">
        <v>9.5309453146577724E-2</v>
      </c>
    </row>
    <row r="9" spans="1:23" ht="25.5">
      <c r="A9" s="26"/>
      <c r="B9" s="270" t="s">
        <v>131</v>
      </c>
      <c r="C9" s="380">
        <v>0.10627679434540242</v>
      </c>
      <c r="D9" s="380">
        <v>0.10303512485802463</v>
      </c>
      <c r="E9" s="380">
        <v>9.8353620354396279E-2</v>
      </c>
      <c r="F9" s="380">
        <v>0.10076811828848536</v>
      </c>
      <c r="G9" s="380">
        <v>9.8263567162616611E-2</v>
      </c>
      <c r="H9" s="380">
        <v>0.10362147161605946</v>
      </c>
      <c r="I9" s="380">
        <v>9.6037989799577034E-2</v>
      </c>
      <c r="J9" s="380">
        <v>7.9874466098136157E-2</v>
      </c>
      <c r="K9" s="380">
        <v>5.8166798122293119E-2</v>
      </c>
    </row>
    <row r="10" spans="1:23" ht="25.5">
      <c r="A10" s="26"/>
      <c r="B10" s="270" t="s">
        <v>33</v>
      </c>
      <c r="C10" s="380">
        <v>0.10627679434540242</v>
      </c>
      <c r="D10" s="380">
        <v>0.10303512485802463</v>
      </c>
      <c r="E10" s="380">
        <v>9.8353620354396279E-2</v>
      </c>
      <c r="F10" s="380">
        <v>0.10076811828848536</v>
      </c>
      <c r="G10" s="380">
        <v>9.8263567162616611E-2</v>
      </c>
      <c r="H10" s="380">
        <v>8.6128306404560137E-2</v>
      </c>
      <c r="I10" s="380">
        <v>6.2990124856258253E-2</v>
      </c>
      <c r="J10" s="380">
        <v>4.5327127110807448E-2</v>
      </c>
      <c r="K10" s="380">
        <v>2.9245540843390032E-2</v>
      </c>
    </row>
    <row r="11" spans="1:23">
      <c r="A11" s="26"/>
      <c r="B11" s="26"/>
      <c r="C11" s="26"/>
      <c r="D11" s="26"/>
      <c r="E11" s="26"/>
      <c r="F11" s="26"/>
      <c r="G11" s="26"/>
      <c r="H11" s="26"/>
      <c r="I11" s="26"/>
      <c r="J11" s="26"/>
      <c r="K11" s="26"/>
    </row>
    <row r="12" spans="1:23">
      <c r="A12" s="26"/>
    </row>
    <row r="13" spans="1:23">
      <c r="A13" s="26"/>
    </row>
    <row r="14" spans="1:23">
      <c r="A14" s="26"/>
    </row>
    <row r="15" spans="1:23">
      <c r="A15" s="26"/>
    </row>
    <row r="16" spans="1:23">
      <c r="A16" s="26"/>
      <c r="M16" s="57" t="s">
        <v>34</v>
      </c>
    </row>
    <row r="17" spans="1:22">
      <c r="A17" s="26"/>
      <c r="M17" s="57" t="s">
        <v>35</v>
      </c>
    </row>
    <row r="18" spans="1:22">
      <c r="A18" s="26"/>
      <c r="M18" s="57"/>
    </row>
    <row r="19" spans="1:22">
      <c r="A19" s="26"/>
      <c r="B19" s="831" t="s">
        <v>919</v>
      </c>
      <c r="C19" s="831"/>
      <c r="D19" s="831"/>
      <c r="E19" s="831"/>
      <c r="F19" s="831"/>
      <c r="G19" s="831"/>
      <c r="H19" s="831"/>
      <c r="I19" s="831"/>
      <c r="J19" s="831"/>
      <c r="K19" s="831"/>
      <c r="M19" s="831" t="s">
        <v>919</v>
      </c>
    </row>
    <row r="20" spans="1:22">
      <c r="A20" s="26"/>
      <c r="B20" s="831"/>
      <c r="C20" s="831"/>
      <c r="D20" s="831"/>
      <c r="E20" s="831"/>
      <c r="F20" s="831"/>
      <c r="G20" s="831"/>
      <c r="H20" s="831"/>
      <c r="I20" s="831"/>
      <c r="J20" s="831"/>
      <c r="K20" s="831"/>
      <c r="M20" s="59"/>
    </row>
    <row r="21" spans="1:22">
      <c r="A21" s="26"/>
      <c r="B21" s="54"/>
      <c r="C21" s="55">
        <v>40452</v>
      </c>
      <c r="D21" s="55">
        <v>40544</v>
      </c>
      <c r="E21" s="55">
        <v>40634</v>
      </c>
      <c r="F21" s="55">
        <v>40725</v>
      </c>
      <c r="G21" s="55">
        <v>40817</v>
      </c>
      <c r="H21" s="55">
        <v>40909</v>
      </c>
      <c r="I21" s="55">
        <v>41000</v>
      </c>
      <c r="J21" s="55">
        <v>41091</v>
      </c>
      <c r="K21" s="55">
        <v>41183</v>
      </c>
    </row>
    <row r="22" spans="1:22" ht="25.5">
      <c r="B22" s="270" t="s">
        <v>30</v>
      </c>
      <c r="C22" s="380">
        <v>0.17084923790239942</v>
      </c>
      <c r="D22" s="380">
        <v>0.1640175150400387</v>
      </c>
      <c r="E22" s="380">
        <v>0.16325395979186494</v>
      </c>
      <c r="F22" s="380">
        <v>0.16613909801090562</v>
      </c>
      <c r="G22" s="380">
        <v>0.15985441109635948</v>
      </c>
      <c r="H22" s="380">
        <v>0.15698570318256544</v>
      </c>
      <c r="I22" s="380">
        <v>0.15643627022580062</v>
      </c>
      <c r="J22" s="380">
        <v>0.15101526478312655</v>
      </c>
      <c r="K22" s="380">
        <v>0.14541108428889454</v>
      </c>
    </row>
    <row r="23" spans="1:22" ht="25.5">
      <c r="B23" s="270" t="s">
        <v>130</v>
      </c>
      <c r="C23" s="380">
        <v>0.17084923790239942</v>
      </c>
      <c r="D23" s="380">
        <v>0.1640175150400387</v>
      </c>
      <c r="E23" s="380">
        <v>0.16325395979186494</v>
      </c>
      <c r="F23" s="380">
        <v>0.16613909801090562</v>
      </c>
      <c r="G23" s="380">
        <v>0.15985441109635948</v>
      </c>
      <c r="H23" s="380">
        <v>0.15779400029466423</v>
      </c>
      <c r="I23" s="380">
        <v>0.15311936733365775</v>
      </c>
      <c r="J23" s="380">
        <v>0.14130569844267865</v>
      </c>
      <c r="K23" s="380">
        <v>0.11945362976782586</v>
      </c>
    </row>
    <row r="24" spans="1:22" ht="25.5">
      <c r="B24" s="270" t="s">
        <v>31</v>
      </c>
      <c r="C24" s="380">
        <v>0.17084923790239942</v>
      </c>
      <c r="D24" s="380">
        <v>0.1640175150400387</v>
      </c>
      <c r="E24" s="380">
        <v>0.16325395979186494</v>
      </c>
      <c r="F24" s="380">
        <v>0.16613909801090562</v>
      </c>
      <c r="G24" s="380">
        <v>0.15985441109635948</v>
      </c>
      <c r="H24" s="380">
        <v>0.1547867820717693</v>
      </c>
      <c r="I24" s="380">
        <v>0.13612171362177147</v>
      </c>
      <c r="J24" s="380">
        <v>0.10312736916579615</v>
      </c>
      <c r="K24" s="380">
        <v>6.3140709019494673E-2</v>
      </c>
    </row>
    <row r="25" spans="1:22" ht="25.5">
      <c r="B25" s="270" t="s">
        <v>32</v>
      </c>
      <c r="C25" s="380">
        <v>0.10627679434540242</v>
      </c>
      <c r="D25" s="380">
        <v>0.10303512485802463</v>
      </c>
      <c r="E25" s="380">
        <v>9.8353620354396279E-2</v>
      </c>
      <c r="F25" s="380">
        <v>0.10076811828848536</v>
      </c>
      <c r="G25" s="380">
        <v>9.8263567162616611E-2</v>
      </c>
      <c r="H25" s="380">
        <v>0.10608909297516507</v>
      </c>
      <c r="I25" s="380">
        <v>0.1055773966991763</v>
      </c>
      <c r="J25" s="380">
        <v>0.10052872194645578</v>
      </c>
      <c r="K25" s="380">
        <v>9.5309453146577724E-2</v>
      </c>
    </row>
    <row r="26" spans="1:22" ht="25.5">
      <c r="B26" s="270" t="s">
        <v>131</v>
      </c>
      <c r="C26" s="380">
        <v>0.10627679434540242</v>
      </c>
      <c r="D26" s="380">
        <v>0.10303512485802463</v>
      </c>
      <c r="E26" s="380">
        <v>9.8353620354396279E-2</v>
      </c>
      <c r="F26" s="380">
        <v>0.10076811828848536</v>
      </c>
      <c r="G26" s="380">
        <v>9.8263567162616611E-2</v>
      </c>
      <c r="H26" s="380">
        <v>0.10728919309145722</v>
      </c>
      <c r="I26" s="380">
        <v>0.10293280903153652</v>
      </c>
      <c r="J26" s="380">
        <v>9.1923414438391499E-2</v>
      </c>
      <c r="K26" s="380">
        <v>7.1559034080511091E-2</v>
      </c>
    </row>
    <row r="27" spans="1:22" ht="25.5">
      <c r="B27" s="270" t="s">
        <v>33</v>
      </c>
      <c r="C27" s="380">
        <v>0.10627679434540242</v>
      </c>
      <c r="D27" s="380">
        <v>0.10303512485802463</v>
      </c>
      <c r="E27" s="380">
        <v>9.8353620354396279E-2</v>
      </c>
      <c r="F27" s="380">
        <v>0.10076811828848536</v>
      </c>
      <c r="G27" s="380">
        <v>9.8263567162616611E-2</v>
      </c>
      <c r="H27" s="380">
        <v>0.10448670621383464</v>
      </c>
      <c r="I27" s="380">
        <v>8.7092355181108458E-2</v>
      </c>
      <c r="J27" s="380">
        <v>5.6344264912948479E-2</v>
      </c>
      <c r="K27" s="380">
        <v>1.9079895640776251E-2</v>
      </c>
      <c r="N27" s="59"/>
      <c r="O27" s="59"/>
      <c r="P27" s="59"/>
      <c r="Q27" s="59"/>
      <c r="R27" s="59"/>
      <c r="S27" s="59"/>
      <c r="T27" s="59"/>
      <c r="U27" s="59"/>
      <c r="V27" s="59"/>
    </row>
    <row r="34" spans="2:13">
      <c r="M34" s="57" t="s">
        <v>566</v>
      </c>
    </row>
    <row r="35" spans="2:13">
      <c r="M35" s="57" t="s">
        <v>35</v>
      </c>
    </row>
    <row r="37" spans="2:13">
      <c r="M37" s="211" t="s">
        <v>40</v>
      </c>
    </row>
    <row r="47" spans="2:13">
      <c r="B47" s="396"/>
    </row>
    <row r="48" spans="2:13">
      <c r="B48" s="396"/>
    </row>
    <row r="50" spans="2:2">
      <c r="B50" s="26"/>
    </row>
  </sheetData>
  <phoneticPr fontId="40" type="noConversion"/>
  <hyperlinks>
    <hyperlink ref="M37" location="Мазмұны!B58" display="мазмұнға"/>
  </hyperlinks>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tabColor indexed="9"/>
  </sheetPr>
  <dimension ref="A2:R101"/>
  <sheetViews>
    <sheetView topLeftCell="A22" workbookViewId="0">
      <selection activeCell="B46" sqref="B46"/>
    </sheetView>
  </sheetViews>
  <sheetFormatPr defaultColWidth="8" defaultRowHeight="12.75"/>
  <cols>
    <col min="1" max="1" width="8.85546875" style="12" bestFit="1" customWidth="1"/>
    <col min="2" max="2" width="35.7109375" style="12" customWidth="1"/>
    <col min="3" max="18" width="10.7109375" style="12" customWidth="1"/>
    <col min="19" max="22" width="11.85546875" style="12" bestFit="1" customWidth="1"/>
    <col min="23" max="23" width="8.7109375" style="12" bestFit="1" customWidth="1"/>
    <col min="24" max="16384" width="8" style="12"/>
  </cols>
  <sheetData>
    <row r="2" spans="1:18">
      <c r="A2" s="12" t="s">
        <v>161</v>
      </c>
      <c r="B2" s="529" t="s">
        <v>920</v>
      </c>
    </row>
    <row r="3" spans="1:18">
      <c r="B3" s="203"/>
      <c r="R3" s="574" t="s">
        <v>460</v>
      </c>
    </row>
    <row r="4" spans="1:18">
      <c r="B4" s="405" t="s">
        <v>36</v>
      </c>
      <c r="C4" s="505">
        <v>39448</v>
      </c>
      <c r="D4" s="505">
        <v>39539</v>
      </c>
      <c r="E4" s="505">
        <v>39630</v>
      </c>
      <c r="F4" s="505">
        <v>39722</v>
      </c>
      <c r="G4" s="505">
        <v>39814</v>
      </c>
      <c r="H4" s="505">
        <v>39904</v>
      </c>
      <c r="I4" s="505">
        <v>39995</v>
      </c>
      <c r="J4" s="505">
        <v>40087</v>
      </c>
      <c r="K4" s="505">
        <v>40179</v>
      </c>
      <c r="L4" s="505">
        <v>40269</v>
      </c>
      <c r="M4" s="505">
        <v>40360</v>
      </c>
      <c r="N4" s="505">
        <v>40452</v>
      </c>
      <c r="O4" s="505">
        <v>40544</v>
      </c>
      <c r="P4" s="505">
        <v>40634</v>
      </c>
      <c r="Q4" s="505">
        <v>40725</v>
      </c>
      <c r="R4" s="505">
        <v>40817</v>
      </c>
    </row>
    <row r="5" spans="1:18">
      <c r="B5" s="368" t="s">
        <v>37</v>
      </c>
      <c r="C5" s="530">
        <v>752.92873800000007</v>
      </c>
      <c r="D5" s="530">
        <v>816.4704463441999</v>
      </c>
      <c r="E5" s="530">
        <v>875.12243999999998</v>
      </c>
      <c r="F5" s="530">
        <v>909.73760200000004</v>
      </c>
      <c r="G5" s="530">
        <v>925.61786999999993</v>
      </c>
      <c r="H5" s="530">
        <v>986.56077600000003</v>
      </c>
      <c r="I5" s="530">
        <v>1006.6969590000001</v>
      </c>
      <c r="J5" s="530">
        <v>1001.4758890000001</v>
      </c>
      <c r="K5" s="530">
        <v>1002.4488679999999</v>
      </c>
      <c r="L5" s="530">
        <v>924.48029300000007</v>
      </c>
      <c r="M5" s="530">
        <v>902.62896699999988</v>
      </c>
      <c r="N5" s="530">
        <v>875.73453600000005</v>
      </c>
      <c r="O5" s="530">
        <v>840.20735300000001</v>
      </c>
      <c r="P5" s="530">
        <v>835.7529229999999</v>
      </c>
      <c r="Q5" s="530">
        <v>812.50242500000002</v>
      </c>
      <c r="R5" s="530">
        <v>815.26013299999988</v>
      </c>
    </row>
    <row r="6" spans="1:18">
      <c r="B6" s="368" t="s">
        <v>41</v>
      </c>
      <c r="C6" s="530"/>
      <c r="D6" s="530"/>
      <c r="E6" s="530"/>
      <c r="F6" s="530"/>
      <c r="G6" s="530"/>
      <c r="H6" s="530"/>
      <c r="I6" s="530"/>
      <c r="J6" s="530"/>
      <c r="K6" s="530"/>
      <c r="L6" s="530"/>
      <c r="M6" s="530"/>
      <c r="N6" s="530"/>
      <c r="O6" s="530"/>
      <c r="P6" s="530"/>
      <c r="Q6" s="530"/>
      <c r="R6" s="530"/>
    </row>
    <row r="7" spans="1:18">
      <c r="B7" s="368" t="s">
        <v>42</v>
      </c>
      <c r="C7" s="530">
        <v>75.891548999999998</v>
      </c>
      <c r="D7" s="530">
        <v>76.080068999999995</v>
      </c>
      <c r="E7" s="530">
        <v>76.860084000000001</v>
      </c>
      <c r="F7" s="530">
        <v>78.248746000000011</v>
      </c>
      <c r="G7" s="530">
        <v>78.968457000000001</v>
      </c>
      <c r="H7" s="530">
        <v>79.604255000000009</v>
      </c>
      <c r="I7" s="530">
        <v>80.240566000000001</v>
      </c>
      <c r="J7" s="530">
        <v>81.536428999999998</v>
      </c>
      <c r="K7" s="530">
        <v>84.817414999999997</v>
      </c>
      <c r="L7" s="530">
        <v>86.840417000000002</v>
      </c>
      <c r="M7" s="530">
        <v>90.522216</v>
      </c>
      <c r="N7" s="530">
        <v>93.935378999999998</v>
      </c>
      <c r="O7" s="530">
        <v>97.334085000000002</v>
      </c>
      <c r="P7" s="530">
        <v>101.41726300000001</v>
      </c>
      <c r="Q7" s="530">
        <v>107.830944</v>
      </c>
      <c r="R7" s="530">
        <v>117.33613</v>
      </c>
    </row>
    <row r="8" spans="1:18">
      <c r="B8" s="368" t="s">
        <v>43</v>
      </c>
      <c r="C8" s="530">
        <v>5.7793159999999979</v>
      </c>
      <c r="D8" s="530">
        <v>6.4906990000000011</v>
      </c>
      <c r="E8" s="530">
        <v>3.9436590000000002</v>
      </c>
      <c r="F8" s="530">
        <v>9.842531000000001</v>
      </c>
      <c r="G8" s="530">
        <v>28.942308999999998</v>
      </c>
      <c r="H8" s="530">
        <v>41.498249999999999</v>
      </c>
      <c r="I8" s="530">
        <v>43.460369000000007</v>
      </c>
      <c r="J8" s="530">
        <v>1805.6435099999999</v>
      </c>
      <c r="K8" s="530">
        <v>2190.0425640000003</v>
      </c>
      <c r="L8" s="530">
        <v>2189.4844669999998</v>
      </c>
      <c r="M8" s="530">
        <v>2175.5572590000002</v>
      </c>
      <c r="N8" s="530">
        <v>1265.7680929999999</v>
      </c>
      <c r="O8" s="530">
        <v>1230.2872400000001</v>
      </c>
      <c r="P8" s="530">
        <v>1515.4877640000002</v>
      </c>
      <c r="Q8" s="530">
        <v>1584.033025</v>
      </c>
      <c r="R8" s="530">
        <v>817.27614300000005</v>
      </c>
    </row>
    <row r="9" spans="1:18">
      <c r="B9" s="368" t="s">
        <v>44</v>
      </c>
      <c r="C9" s="530">
        <v>21.289328000000001</v>
      </c>
      <c r="D9" s="530">
        <v>30.049189999999999</v>
      </c>
      <c r="E9" s="530">
        <v>35.557693999999998</v>
      </c>
      <c r="F9" s="530">
        <v>45.412514999999999</v>
      </c>
      <c r="G9" s="530">
        <v>56.446801000000008</v>
      </c>
      <c r="H9" s="530">
        <v>88.063510000000008</v>
      </c>
      <c r="I9" s="530">
        <v>93.224434000000002</v>
      </c>
      <c r="J9" s="530">
        <v>92.14785599999999</v>
      </c>
      <c r="K9" s="530">
        <v>93.815735000000004</v>
      </c>
      <c r="L9" s="530">
        <v>63.243295999999994</v>
      </c>
      <c r="M9" s="530">
        <v>68.675715999999994</v>
      </c>
      <c r="N9" s="530">
        <v>88.379300999999998</v>
      </c>
      <c r="O9" s="530">
        <v>89.574087000000006</v>
      </c>
      <c r="P9" s="530">
        <v>91.103059999999999</v>
      </c>
      <c r="Q9" s="530">
        <v>92.636528999999996</v>
      </c>
      <c r="R9" s="530">
        <v>81.41158200000001</v>
      </c>
    </row>
    <row r="10" spans="1:18">
      <c r="B10" s="368" t="s">
        <v>45</v>
      </c>
      <c r="C10" s="530">
        <v>270.72474999999997</v>
      </c>
      <c r="D10" s="530">
        <v>401.88919900000008</v>
      </c>
      <c r="E10" s="530">
        <v>484.78585799999996</v>
      </c>
      <c r="F10" s="530">
        <v>546.56841400000008</v>
      </c>
      <c r="G10" s="530">
        <v>719.66271999999981</v>
      </c>
      <c r="H10" s="530">
        <v>1164.7366480000001</v>
      </c>
      <c r="I10" s="530">
        <v>1402.799444</v>
      </c>
      <c r="J10" s="530">
        <v>1720.6789219999996</v>
      </c>
      <c r="K10" s="530">
        <v>1952.1766169999994</v>
      </c>
      <c r="L10" s="530">
        <v>1612.0311630000001</v>
      </c>
      <c r="M10" s="530">
        <v>1535.3701499999995</v>
      </c>
      <c r="N10" s="530">
        <v>1376.7444899999998</v>
      </c>
      <c r="O10" s="530">
        <v>1225.6208819999997</v>
      </c>
      <c r="P10" s="530">
        <v>1148.8871770000003</v>
      </c>
      <c r="Q10" s="530">
        <v>1101.3646180000001</v>
      </c>
      <c r="R10" s="530">
        <v>1034.1826540000002</v>
      </c>
    </row>
    <row r="11" spans="1:18">
      <c r="B11" s="368" t="s">
        <v>46</v>
      </c>
      <c r="C11" s="530">
        <v>-398.39068800000001</v>
      </c>
      <c r="D11" s="530">
        <v>-431.53828700000008</v>
      </c>
      <c r="E11" s="530">
        <v>-458.40386000000001</v>
      </c>
      <c r="F11" s="530">
        <v>-477.400218</v>
      </c>
      <c r="G11" s="530">
        <v>-484.77522600000003</v>
      </c>
      <c r="H11" s="530">
        <v>-497.02221399999996</v>
      </c>
      <c r="I11" s="530">
        <v>-507.53876000000002</v>
      </c>
      <c r="J11" s="530">
        <v>-514.70614699999999</v>
      </c>
      <c r="K11" s="530">
        <v>-521.56577200000004</v>
      </c>
      <c r="L11" s="530">
        <v>-511.827606</v>
      </c>
      <c r="M11" s="530">
        <v>-504.93456099999997</v>
      </c>
      <c r="N11" s="530">
        <v>-492.679914</v>
      </c>
      <c r="O11" s="530">
        <v>-475.890331</v>
      </c>
      <c r="P11" s="530">
        <v>-460.46060199999999</v>
      </c>
      <c r="Q11" s="530">
        <v>-448.415999</v>
      </c>
      <c r="R11" s="530">
        <v>-436.47750500000006</v>
      </c>
    </row>
    <row r="12" spans="1:18">
      <c r="B12" s="368" t="s">
        <v>47</v>
      </c>
      <c r="C12" s="530"/>
      <c r="D12" s="530"/>
      <c r="E12" s="530"/>
      <c r="F12" s="530"/>
      <c r="G12" s="530"/>
      <c r="H12" s="530"/>
      <c r="I12" s="530"/>
      <c r="J12" s="530"/>
      <c r="K12" s="530"/>
      <c r="L12" s="530"/>
      <c r="M12" s="530"/>
      <c r="N12" s="530"/>
      <c r="O12" s="530"/>
      <c r="P12" s="530"/>
      <c r="Q12" s="530"/>
      <c r="R12" s="530"/>
    </row>
    <row r="13" spans="1:18">
      <c r="B13" s="368" t="s">
        <v>48</v>
      </c>
      <c r="C13" s="530">
        <v>-163.630743</v>
      </c>
      <c r="D13" s="530">
        <v>-300.63006000000001</v>
      </c>
      <c r="E13" s="530">
        <v>-308.95006699999999</v>
      </c>
      <c r="F13" s="530">
        <v>-470.84386499999999</v>
      </c>
      <c r="G13" s="530">
        <v>-741.26871499999993</v>
      </c>
      <c r="H13" s="530">
        <v>-1165.7700330000002</v>
      </c>
      <c r="I13" s="530">
        <v>-1165.4237699999999</v>
      </c>
      <c r="J13" s="530">
        <v>-1457.5124880000001</v>
      </c>
      <c r="K13" s="530">
        <v>-1658.8711409999999</v>
      </c>
      <c r="L13" s="530">
        <v>-1361.149641</v>
      </c>
      <c r="M13" s="530">
        <v>-1366.3468969999999</v>
      </c>
      <c r="N13" s="530">
        <v>-1198.2393889999998</v>
      </c>
      <c r="O13" s="530">
        <v>-1133.5417739999998</v>
      </c>
      <c r="P13" s="530">
        <v>-1066.9242650000001</v>
      </c>
      <c r="Q13" s="530">
        <v>-1073.2932290000001</v>
      </c>
      <c r="R13" s="530">
        <v>-985.27242999999999</v>
      </c>
    </row>
    <row r="14" spans="1:18">
      <c r="B14" s="368" t="s">
        <v>49</v>
      </c>
      <c r="C14" s="530">
        <v>-170.319445</v>
      </c>
      <c r="D14" s="530">
        <v>-177.53154799999999</v>
      </c>
      <c r="E14" s="530">
        <v>-185.85155500000002</v>
      </c>
      <c r="F14" s="530">
        <v>-170.319445</v>
      </c>
      <c r="G14" s="530">
        <v>-440.74429500000008</v>
      </c>
      <c r="H14" s="530">
        <v>-441.04787300000004</v>
      </c>
      <c r="I14" s="530">
        <v>-440.70160999999996</v>
      </c>
      <c r="J14" s="530">
        <v>-439.459383</v>
      </c>
      <c r="K14" s="530">
        <v>-640.81803599999989</v>
      </c>
      <c r="L14" s="530">
        <v>-643.11434799999995</v>
      </c>
      <c r="M14" s="530">
        <v>-648.31160399999999</v>
      </c>
      <c r="N14" s="530">
        <v>-653.74236699999994</v>
      </c>
      <c r="O14" s="530">
        <v>-589.04475200000002</v>
      </c>
      <c r="P14" s="530">
        <v>-595.15383999999995</v>
      </c>
      <c r="Q14" s="530">
        <v>-601.52280400000006</v>
      </c>
      <c r="R14" s="530">
        <v>-606.9680699999999</v>
      </c>
    </row>
    <row r="15" spans="1:18">
      <c r="B15" s="368" t="s">
        <v>52</v>
      </c>
      <c r="C15" s="530">
        <v>-22.070486000000002</v>
      </c>
      <c r="D15" s="530">
        <v>-44.452002999999991</v>
      </c>
      <c r="E15" s="530">
        <v>-37.034031999999996</v>
      </c>
      <c r="F15" s="530">
        <v>-17.358447999999999</v>
      </c>
      <c r="G15" s="530">
        <v>-23.753753000000003</v>
      </c>
      <c r="H15" s="530">
        <v>-27.316099999999992</v>
      </c>
      <c r="I15" s="530">
        <v>-57.540216000000001</v>
      </c>
      <c r="J15" s="530">
        <v>-1848.945107</v>
      </c>
      <c r="K15" s="530">
        <v>-2235.4017549999999</v>
      </c>
      <c r="L15" s="530">
        <v>-2207.1439299999997</v>
      </c>
      <c r="M15" s="530">
        <v>-2184.9517850000002</v>
      </c>
      <c r="N15" s="530">
        <v>-1267.11069</v>
      </c>
      <c r="O15" s="530">
        <v>-1238.903313</v>
      </c>
      <c r="P15" s="530">
        <v>-1532.7843289999998</v>
      </c>
      <c r="Q15" s="530">
        <v>-1585.4392890000001</v>
      </c>
      <c r="R15" s="530">
        <v>-819.919668</v>
      </c>
    </row>
    <row r="16" spans="1:18">
      <c r="B16" s="528" t="s">
        <v>53</v>
      </c>
      <c r="C16" s="530">
        <v>-20.425531000000003</v>
      </c>
      <c r="D16" s="530">
        <v>-26.576369000000003</v>
      </c>
      <c r="E16" s="530">
        <v>-30.446966</v>
      </c>
      <c r="F16" s="530">
        <v>-42.893649999999994</v>
      </c>
      <c r="G16" s="530">
        <v>-49.374124000000009</v>
      </c>
      <c r="H16" s="530">
        <v>-71.306083000000001</v>
      </c>
      <c r="I16" s="530">
        <v>-76.754568000000006</v>
      </c>
      <c r="J16" s="530">
        <v>-76.29962900000001</v>
      </c>
      <c r="K16" s="530">
        <v>-82.459236000000004</v>
      </c>
      <c r="L16" s="530">
        <v>-62.545147</v>
      </c>
      <c r="M16" s="530">
        <v>-64.177474999999987</v>
      </c>
      <c r="N16" s="530">
        <v>-84.577891000000008</v>
      </c>
      <c r="O16" s="530">
        <v>-85.347421999999995</v>
      </c>
      <c r="P16" s="530">
        <v>-88.226743999999997</v>
      </c>
      <c r="Q16" s="530">
        <v>-90.276787999999996</v>
      </c>
      <c r="R16" s="530">
        <v>-80.055809999999994</v>
      </c>
    </row>
    <row r="17" spans="2:18">
      <c r="B17" s="527" t="s">
        <v>54</v>
      </c>
      <c r="C17" s="530">
        <v>-206.35977599999998</v>
      </c>
      <c r="D17" s="530">
        <v>-220.60775300000012</v>
      </c>
      <c r="E17" s="530">
        <v>-336.01985500000001</v>
      </c>
      <c r="F17" s="530">
        <v>-338.94147600000002</v>
      </c>
      <c r="G17" s="530">
        <v>-58.810939999999846</v>
      </c>
      <c r="H17" s="530">
        <v>-167.75749099999973</v>
      </c>
      <c r="I17" s="530">
        <v>-415.99926900000065</v>
      </c>
      <c r="J17" s="530">
        <v>-403.31087799999943</v>
      </c>
      <c r="K17" s="530">
        <v>-166.36549400000027</v>
      </c>
      <c r="L17" s="530">
        <v>-60.811941000000203</v>
      </c>
      <c r="M17" s="530">
        <v>0</v>
      </c>
      <c r="N17" s="530">
        <v>0</v>
      </c>
      <c r="O17" s="530">
        <v>-73.748298000000261</v>
      </c>
      <c r="P17" s="530">
        <v>-69.7255159999998</v>
      </c>
      <c r="Q17" s="530">
        <v>-1.3384820000000133</v>
      </c>
      <c r="R17" s="530">
        <v>0</v>
      </c>
    </row>
    <row r="18" spans="2:18">
      <c r="B18" s="368" t="s">
        <v>55</v>
      </c>
      <c r="C18" s="531">
        <v>1.9589639117643423</v>
      </c>
      <c r="D18" s="531">
        <v>1.6588756874300195</v>
      </c>
      <c r="E18" s="531">
        <v>1.4816508571219877</v>
      </c>
      <c r="F18" s="531">
        <v>0.8761206903703016</v>
      </c>
      <c r="G18" s="531">
        <v>0.13704105368909586</v>
      </c>
      <c r="H18" s="531">
        <v>-0.10724230216060519</v>
      </c>
      <c r="I18" s="531">
        <v>-0.42440605672772874</v>
      </c>
      <c r="J18" s="531">
        <v>-0.42456826112224155</v>
      </c>
      <c r="K18" s="531">
        <v>0.19145230913350605</v>
      </c>
      <c r="L18" s="531">
        <v>0.31200242787757393</v>
      </c>
      <c r="M18" s="531">
        <v>0.31654719933553166</v>
      </c>
      <c r="N18" s="531">
        <v>0.2330051478833908</v>
      </c>
      <c r="O18" s="531">
        <v>-1.1753177136589239</v>
      </c>
      <c r="P18" s="531">
        <v>-1.2393830577645955</v>
      </c>
      <c r="Q18" s="531">
        <v>-1.031698470219101</v>
      </c>
      <c r="R18" s="531">
        <v>-0.40931663623980608</v>
      </c>
    </row>
    <row r="21" spans="2:18">
      <c r="B21" s="529" t="s">
        <v>920</v>
      </c>
    </row>
    <row r="22" spans="2:18">
      <c r="B22" s="292" t="s">
        <v>104</v>
      </c>
    </row>
    <row r="43" spans="2:6" ht="50.25" customHeight="1">
      <c r="B43" s="1118" t="s">
        <v>56</v>
      </c>
      <c r="C43" s="1118"/>
      <c r="D43" s="1118"/>
      <c r="E43" s="1118"/>
      <c r="F43" s="1118"/>
    </row>
    <row r="44" spans="2:6">
      <c r="B44" s="577" t="s">
        <v>514</v>
      </c>
      <c r="C44" s="818"/>
      <c r="D44" s="818"/>
      <c r="E44" s="818"/>
      <c r="F44" s="818"/>
    </row>
    <row r="46" spans="2:6">
      <c r="B46" s="211" t="s">
        <v>40</v>
      </c>
    </row>
    <row r="52" spans="2:18" s="27" customFormat="1"/>
    <row r="53" spans="2:18" s="27" customFormat="1"/>
    <row r="54" spans="2:18" s="27" customFormat="1"/>
    <row r="55" spans="2:18" s="27" customFormat="1"/>
    <row r="56" spans="2:18" s="27" customFormat="1">
      <c r="B56" s="77"/>
      <c r="C56" s="526"/>
      <c r="D56" s="526"/>
      <c r="E56" s="526"/>
      <c r="F56" s="526"/>
      <c r="G56" s="526"/>
      <c r="H56" s="526"/>
      <c r="I56" s="526"/>
      <c r="J56" s="526"/>
      <c r="K56" s="526"/>
      <c r="L56" s="526"/>
      <c r="M56" s="526"/>
      <c r="N56" s="526"/>
      <c r="O56" s="526"/>
      <c r="P56" s="526"/>
      <c r="Q56" s="526"/>
      <c r="R56" s="526"/>
    </row>
    <row r="57" spans="2:18" s="27" customFormat="1">
      <c r="F57" s="532"/>
      <c r="G57" s="532"/>
      <c r="H57" s="532"/>
      <c r="I57" s="532"/>
      <c r="J57" s="532"/>
      <c r="K57" s="532"/>
      <c r="L57" s="532"/>
      <c r="M57" s="532"/>
      <c r="N57" s="532"/>
      <c r="O57" s="532"/>
      <c r="P57" s="532"/>
      <c r="Q57" s="532"/>
      <c r="R57" s="532"/>
    </row>
    <row r="58" spans="2:18" s="27" customFormat="1">
      <c r="F58" s="532"/>
      <c r="G58" s="532"/>
      <c r="H58" s="532"/>
      <c r="I58" s="532"/>
      <c r="J58" s="532"/>
      <c r="K58" s="532"/>
      <c r="L58" s="532"/>
      <c r="M58" s="532"/>
      <c r="N58" s="532"/>
      <c r="O58" s="532"/>
      <c r="P58" s="532"/>
      <c r="Q58" s="532"/>
      <c r="R58" s="532"/>
    </row>
    <row r="59" spans="2:18" s="27" customFormat="1">
      <c r="F59" s="532"/>
      <c r="G59" s="532"/>
      <c r="H59" s="532"/>
      <c r="I59" s="532"/>
      <c r="J59" s="532"/>
      <c r="K59" s="532"/>
      <c r="L59" s="532"/>
      <c r="M59" s="532"/>
      <c r="N59" s="532"/>
      <c r="O59" s="532"/>
      <c r="P59" s="532"/>
      <c r="Q59" s="532"/>
      <c r="R59" s="532"/>
    </row>
    <row r="60" spans="2:18" s="27" customFormat="1"/>
    <row r="61" spans="2:18" s="27" customFormat="1"/>
    <row r="62" spans="2:18" s="27" customFormat="1">
      <c r="B62" s="77"/>
      <c r="C62" s="526"/>
      <c r="D62" s="526"/>
      <c r="E62" s="526"/>
      <c r="F62" s="526"/>
      <c r="G62" s="526"/>
      <c r="H62" s="526"/>
      <c r="I62" s="526"/>
      <c r="J62" s="526"/>
      <c r="K62" s="526"/>
      <c r="L62" s="526"/>
      <c r="M62" s="526"/>
      <c r="N62" s="526"/>
      <c r="O62" s="526"/>
      <c r="P62" s="526"/>
      <c r="Q62" s="526"/>
      <c r="R62" s="526"/>
    </row>
    <row r="63" spans="2:18" s="27" customFormat="1">
      <c r="F63" s="532"/>
      <c r="G63" s="532"/>
      <c r="H63" s="532"/>
      <c r="I63" s="532"/>
      <c r="J63" s="532"/>
      <c r="K63" s="532"/>
      <c r="L63" s="532"/>
      <c r="M63" s="532"/>
      <c r="N63" s="532"/>
      <c r="O63" s="532"/>
      <c r="P63" s="532"/>
      <c r="Q63" s="532"/>
      <c r="R63" s="532"/>
    </row>
    <row r="64" spans="2:18" s="27" customFormat="1">
      <c r="F64" s="532"/>
      <c r="G64" s="532"/>
      <c r="H64" s="532"/>
      <c r="I64" s="532"/>
      <c r="J64" s="532"/>
      <c r="K64" s="532"/>
      <c r="L64" s="532"/>
      <c r="M64" s="532"/>
      <c r="N64" s="532"/>
      <c r="O64" s="532"/>
      <c r="P64" s="532"/>
      <c r="Q64" s="532"/>
      <c r="R64" s="532"/>
    </row>
    <row r="65" spans="6:18" s="27" customFormat="1">
      <c r="F65" s="532"/>
      <c r="G65" s="532"/>
      <c r="H65" s="532"/>
      <c r="I65" s="532"/>
      <c r="J65" s="532"/>
      <c r="K65" s="532"/>
      <c r="L65" s="532"/>
      <c r="M65" s="532"/>
      <c r="N65" s="532"/>
      <c r="O65" s="532"/>
      <c r="P65" s="532"/>
      <c r="Q65" s="532"/>
      <c r="R65" s="532"/>
    </row>
    <row r="66" spans="6:18" s="27" customFormat="1">
      <c r="F66" s="532"/>
      <c r="G66" s="532"/>
      <c r="H66" s="532"/>
      <c r="I66" s="532"/>
      <c r="J66" s="532"/>
      <c r="K66" s="532"/>
      <c r="L66" s="532"/>
      <c r="M66" s="532"/>
      <c r="N66" s="532"/>
      <c r="O66" s="532"/>
      <c r="P66" s="532"/>
      <c r="Q66" s="532"/>
      <c r="R66" s="532"/>
    </row>
    <row r="67" spans="6:18" s="27" customFormat="1"/>
    <row r="68" spans="6:18" s="27" customFormat="1"/>
    <row r="69" spans="6:18" s="27" customFormat="1"/>
    <row r="70" spans="6:18" s="27" customFormat="1"/>
    <row r="71" spans="6:18" s="27" customFormat="1"/>
    <row r="72" spans="6:18" s="27" customFormat="1"/>
    <row r="73" spans="6:18" s="27" customFormat="1"/>
    <row r="90" spans="2:18" s="27" customFormat="1"/>
    <row r="91" spans="2:18" s="27" customFormat="1"/>
    <row r="92" spans="2:18" s="27" customFormat="1">
      <c r="B92" s="77"/>
      <c r="C92" s="526"/>
      <c r="D92" s="526"/>
      <c r="E92" s="526"/>
      <c r="F92" s="526"/>
      <c r="G92" s="526"/>
      <c r="H92" s="526"/>
      <c r="I92" s="526"/>
      <c r="J92" s="526"/>
      <c r="K92" s="526"/>
      <c r="L92" s="526"/>
      <c r="M92" s="526"/>
      <c r="N92" s="526"/>
      <c r="O92" s="526"/>
      <c r="P92" s="526"/>
      <c r="Q92" s="526"/>
      <c r="R92" s="526"/>
    </row>
    <row r="93" spans="2:18" s="27" customFormat="1"/>
    <row r="94" spans="2:18" s="27" customFormat="1">
      <c r="F94" s="511"/>
      <c r="G94" s="511"/>
      <c r="H94" s="511"/>
      <c r="I94" s="511"/>
      <c r="J94" s="511"/>
      <c r="K94" s="511"/>
      <c r="L94" s="511"/>
      <c r="M94" s="511"/>
      <c r="N94" s="511"/>
      <c r="O94" s="511"/>
      <c r="P94" s="511"/>
      <c r="Q94" s="511"/>
      <c r="R94" s="511"/>
    </row>
    <row r="95" spans="2:18" s="27" customFormat="1">
      <c r="F95" s="511"/>
      <c r="G95" s="511"/>
      <c r="H95" s="511"/>
      <c r="I95" s="511"/>
      <c r="J95" s="511"/>
      <c r="K95" s="511"/>
      <c r="L95" s="511"/>
      <c r="M95" s="511"/>
      <c r="N95" s="511"/>
      <c r="O95" s="511"/>
      <c r="P95" s="511"/>
      <c r="Q95" s="511"/>
      <c r="R95" s="511"/>
    </row>
    <row r="96" spans="2:18" s="27" customFormat="1">
      <c r="F96" s="511"/>
      <c r="G96" s="511"/>
      <c r="H96" s="511"/>
      <c r="I96" s="511"/>
      <c r="J96" s="511"/>
      <c r="K96" s="511"/>
      <c r="L96" s="511"/>
      <c r="M96" s="511"/>
      <c r="N96" s="511"/>
      <c r="O96" s="511"/>
      <c r="P96" s="511"/>
      <c r="Q96" s="511"/>
      <c r="R96" s="511"/>
    </row>
    <row r="97" spans="6:18" s="27" customFormat="1"/>
    <row r="98" spans="6:18" s="27" customFormat="1">
      <c r="F98" s="532"/>
      <c r="G98" s="532"/>
      <c r="H98" s="532"/>
      <c r="I98" s="532"/>
      <c r="J98" s="532"/>
      <c r="K98" s="532"/>
      <c r="L98" s="532"/>
      <c r="M98" s="532"/>
      <c r="N98" s="532"/>
      <c r="O98" s="532"/>
      <c r="P98" s="532"/>
      <c r="Q98" s="532"/>
      <c r="R98" s="532"/>
    </row>
    <row r="99" spans="6:18" s="27" customFormat="1">
      <c r="F99" s="532"/>
      <c r="G99" s="532"/>
      <c r="H99" s="532"/>
      <c r="I99" s="532"/>
      <c r="J99" s="532"/>
      <c r="K99" s="532"/>
      <c r="L99" s="532"/>
      <c r="M99" s="532"/>
      <c r="N99" s="532"/>
      <c r="O99" s="532"/>
      <c r="P99" s="532"/>
      <c r="Q99" s="532"/>
      <c r="R99" s="532"/>
    </row>
    <row r="100" spans="6:18" s="27" customFormat="1">
      <c r="F100" s="532"/>
      <c r="G100" s="532"/>
      <c r="H100" s="532"/>
      <c r="I100" s="532"/>
      <c r="J100" s="532"/>
      <c r="K100" s="532"/>
      <c r="L100" s="532"/>
      <c r="M100" s="532"/>
      <c r="N100" s="532"/>
      <c r="O100" s="532"/>
      <c r="P100" s="532"/>
      <c r="Q100" s="532"/>
      <c r="R100" s="532"/>
    </row>
    <row r="101" spans="6:18" s="27" customFormat="1"/>
  </sheetData>
  <mergeCells count="1">
    <mergeCell ref="B43:F43"/>
  </mergeCells>
  <phoneticPr fontId="45" type="noConversion"/>
  <hyperlinks>
    <hyperlink ref="B46" location="Мазмұны!B59" display="мазмұнға"/>
  </hyperlink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indexed="9"/>
  </sheetPr>
  <dimension ref="A2:H35"/>
  <sheetViews>
    <sheetView topLeftCell="A10" workbookViewId="0">
      <selection activeCell="I35" sqref="I35"/>
    </sheetView>
  </sheetViews>
  <sheetFormatPr defaultRowHeight="12.75"/>
  <cols>
    <col min="1" max="1" width="9.140625" style="26"/>
    <col min="2" max="2" width="29.5703125" style="26" customWidth="1"/>
    <col min="3" max="16384" width="9.140625" style="26"/>
  </cols>
  <sheetData>
    <row r="2" spans="1:8">
      <c r="A2" s="26" t="s">
        <v>161</v>
      </c>
      <c r="B2" s="442" t="s">
        <v>1332</v>
      </c>
    </row>
    <row r="3" spans="1:8">
      <c r="B3" s="442"/>
    </row>
    <row r="4" spans="1:8" ht="25.5">
      <c r="B4" s="54"/>
      <c r="C4" s="56">
        <v>2006</v>
      </c>
      <c r="D4" s="56">
        <v>2007</v>
      </c>
      <c r="E4" s="56">
        <v>2008</v>
      </c>
      <c r="F4" s="56">
        <v>2009</v>
      </c>
      <c r="G4" s="56">
        <v>2010</v>
      </c>
      <c r="H4" s="74" t="s">
        <v>186</v>
      </c>
    </row>
    <row r="5" spans="1:8">
      <c r="B5" s="437" t="s">
        <v>188</v>
      </c>
      <c r="C5" s="202">
        <v>6.9053437886807085</v>
      </c>
      <c r="D5" s="202">
        <v>6.0252438011025431</v>
      </c>
      <c r="E5" s="202">
        <v>4.4151038329507939</v>
      </c>
      <c r="F5" s="202">
        <v>-3.0434720588980013E-2</v>
      </c>
      <c r="G5" s="202">
        <v>6.2128358250606022</v>
      </c>
      <c r="H5" s="202">
        <v>4.9921917744589361</v>
      </c>
    </row>
    <row r="6" spans="1:8" ht="25.5">
      <c r="B6" s="437" t="s">
        <v>189</v>
      </c>
      <c r="C6" s="202">
        <v>0.57609086178872582</v>
      </c>
      <c r="D6" s="202">
        <v>1.0350495201982264</v>
      </c>
      <c r="E6" s="202">
        <v>0.16298719279429957</v>
      </c>
      <c r="F6" s="202">
        <v>0.12212892820749127</v>
      </c>
      <c r="G6" s="202">
        <v>0.182340008649123</v>
      </c>
      <c r="H6" s="202">
        <v>0.97553972965665825</v>
      </c>
    </row>
    <row r="7" spans="1:8" ht="25.5">
      <c r="B7" s="437" t="s">
        <v>190</v>
      </c>
      <c r="C7" s="202">
        <v>5.6511657867804388</v>
      </c>
      <c r="D7" s="202">
        <v>3.8557958584475056</v>
      </c>
      <c r="E7" s="202">
        <v>0.24031284882753451</v>
      </c>
      <c r="F7" s="202">
        <v>0.48387973927997974</v>
      </c>
      <c r="G7" s="202">
        <v>0.81321395071338609</v>
      </c>
      <c r="H7" s="202">
        <v>7.2789597007054216E-2</v>
      </c>
    </row>
    <row r="8" spans="1:8">
      <c r="B8" s="437" t="s">
        <v>191</v>
      </c>
      <c r="C8" s="202">
        <v>-1.5161864081594802</v>
      </c>
      <c r="D8" s="202">
        <v>2.1094648828844234</v>
      </c>
      <c r="E8" s="202">
        <v>-5.2463776626029244</v>
      </c>
      <c r="F8" s="202">
        <v>0.15214017044335071</v>
      </c>
      <c r="G8" s="202">
        <v>-0.34361642005276555</v>
      </c>
      <c r="H8" s="202">
        <v>-2.6583723213596859E-2</v>
      </c>
    </row>
    <row r="9" spans="1:8">
      <c r="B9" s="437" t="s">
        <v>192</v>
      </c>
      <c r="C9" s="202">
        <v>-1.0361639070613573</v>
      </c>
      <c r="D9" s="202">
        <v>-4.2235698937460855</v>
      </c>
      <c r="E9" s="202">
        <v>4.1879510831175972</v>
      </c>
      <c r="F9" s="202">
        <v>0.39516102430052535</v>
      </c>
      <c r="G9" s="202">
        <v>0.34072061959866412</v>
      </c>
      <c r="H9" s="202">
        <v>0.84073888879135994</v>
      </c>
    </row>
    <row r="10" spans="1:8">
      <c r="B10" s="437" t="s">
        <v>166</v>
      </c>
      <c r="C10" s="202">
        <v>10.69959978920491</v>
      </c>
      <c r="D10" s="202">
        <v>8.9219252066550041</v>
      </c>
      <c r="E10" s="202">
        <v>3.3154583957229136</v>
      </c>
      <c r="F10" s="202">
        <v>1.179799547635966</v>
      </c>
      <c r="G10" s="202">
        <v>7.3</v>
      </c>
      <c r="H10" s="202">
        <v>7</v>
      </c>
    </row>
    <row r="11" spans="1:8">
      <c r="B11" s="443"/>
      <c r="C11" s="106"/>
      <c r="D11" s="106"/>
    </row>
    <row r="13" spans="1:8">
      <c r="B13" s="442" t="s">
        <v>1332</v>
      </c>
    </row>
    <row r="32" spans="2:2">
      <c r="B32" s="756" t="s">
        <v>193</v>
      </c>
    </row>
    <row r="33" spans="2:2">
      <c r="B33" s="756" t="s">
        <v>168</v>
      </c>
    </row>
    <row r="35" spans="2:2">
      <c r="B35" s="211" t="s">
        <v>40</v>
      </c>
    </row>
  </sheetData>
  <phoneticPr fontId="40" type="noConversion"/>
  <hyperlinks>
    <hyperlink ref="B35" location="Мазмұны!B7" display="мазмұнға"/>
  </hyperlinks>
  <pageMargins left="0.75" right="0.75" top="1" bottom="1" header="0.5" footer="0.5"/>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tabColor indexed="9"/>
  </sheetPr>
  <dimension ref="A2:L124"/>
  <sheetViews>
    <sheetView topLeftCell="B1" zoomScaleNormal="110" workbookViewId="0">
      <selection activeCell="J23" sqref="J23"/>
    </sheetView>
  </sheetViews>
  <sheetFormatPr defaultRowHeight="12.75"/>
  <cols>
    <col min="1" max="4" width="9.140625" style="533"/>
    <col min="5" max="5" width="9.140625" style="534"/>
    <col min="6" max="16384" width="9.140625" style="533"/>
  </cols>
  <sheetData>
    <row r="2" spans="1:10">
      <c r="A2" s="1" t="s">
        <v>161</v>
      </c>
      <c r="B2" s="541" t="s">
        <v>90</v>
      </c>
      <c r="J2" s="541" t="s">
        <v>90</v>
      </c>
    </row>
    <row r="3" spans="1:10">
      <c r="A3" s="1"/>
      <c r="C3" s="540"/>
      <c r="D3" s="540"/>
    </row>
    <row r="4" spans="1:10">
      <c r="B4" s="207" t="s">
        <v>206</v>
      </c>
      <c r="C4" s="1036" t="s">
        <v>1278</v>
      </c>
      <c r="D4" s="1036" t="s">
        <v>1279</v>
      </c>
    </row>
    <row r="5" spans="1:10">
      <c r="B5" s="536" t="s">
        <v>358</v>
      </c>
      <c r="C5" s="535">
        <v>-0.4266159261084293</v>
      </c>
      <c r="D5" s="535"/>
      <c r="E5" s="534">
        <v>0</v>
      </c>
    </row>
    <row r="6" spans="1:10">
      <c r="B6" s="536" t="s">
        <v>363</v>
      </c>
      <c r="C6" s="535">
        <v>-0.55251841269789415</v>
      </c>
      <c r="D6" s="535"/>
      <c r="E6" s="534">
        <v>0</v>
      </c>
    </row>
    <row r="7" spans="1:10">
      <c r="B7" s="536" t="s">
        <v>368</v>
      </c>
      <c r="C7" s="535">
        <v>-0.6361751067037954</v>
      </c>
      <c r="D7" s="535"/>
      <c r="E7" s="534">
        <v>0</v>
      </c>
    </row>
    <row r="8" spans="1:10">
      <c r="B8" s="536" t="s">
        <v>373</v>
      </c>
      <c r="C8" s="535">
        <v>-0.60376993819449443</v>
      </c>
      <c r="D8" s="535"/>
      <c r="E8" s="534">
        <v>0</v>
      </c>
    </row>
    <row r="9" spans="1:10">
      <c r="B9" s="536" t="s">
        <v>378</v>
      </c>
      <c r="C9" s="535">
        <v>-0.76228367134800046</v>
      </c>
      <c r="D9" s="535"/>
      <c r="E9" s="534">
        <v>0</v>
      </c>
    </row>
    <row r="10" spans="1:10">
      <c r="B10" s="536" t="s">
        <v>383</v>
      </c>
      <c r="C10" s="535">
        <v>-0.54596978037665989</v>
      </c>
      <c r="D10" s="535"/>
      <c r="E10" s="534">
        <v>0</v>
      </c>
    </row>
    <row r="11" spans="1:10">
      <c r="B11" s="536" t="s">
        <v>388</v>
      </c>
      <c r="C11" s="535">
        <v>-0.24474026454851153</v>
      </c>
      <c r="D11" s="535"/>
      <c r="E11" s="534">
        <v>0</v>
      </c>
    </row>
    <row r="12" spans="1:10">
      <c r="B12" s="536" t="s">
        <v>393</v>
      </c>
      <c r="C12" s="535">
        <v>5.2708724959764763E-3</v>
      </c>
      <c r="D12" s="535"/>
      <c r="E12" s="534">
        <v>0</v>
      </c>
    </row>
    <row r="13" spans="1:10">
      <c r="B13" s="536" t="s">
        <v>406</v>
      </c>
      <c r="C13" s="535">
        <v>5.3612819270586379E-2</v>
      </c>
      <c r="D13" s="535"/>
      <c r="E13" s="534">
        <v>0</v>
      </c>
    </row>
    <row r="14" spans="1:10">
      <c r="B14" s="536" t="s">
        <v>411</v>
      </c>
      <c r="C14" s="535">
        <v>1.4136146452159618E-2</v>
      </c>
      <c r="D14" s="535"/>
      <c r="E14" s="534">
        <v>0</v>
      </c>
    </row>
    <row r="15" spans="1:10">
      <c r="B15" s="536" t="s">
        <v>416</v>
      </c>
      <c r="C15" s="535">
        <v>-6.4419312677854695E-2</v>
      </c>
      <c r="D15" s="535"/>
      <c r="E15" s="534">
        <v>0</v>
      </c>
    </row>
    <row r="16" spans="1:10">
      <c r="B16" s="536" t="s">
        <v>421</v>
      </c>
      <c r="C16" s="535">
        <v>-0.12680985878671999</v>
      </c>
      <c r="D16" s="535"/>
      <c r="E16" s="534">
        <v>0</v>
      </c>
    </row>
    <row r="17" spans="2:10">
      <c r="B17" s="539" t="s">
        <v>207</v>
      </c>
      <c r="C17" s="535">
        <v>-9.0242655942224304E-2</v>
      </c>
      <c r="D17" s="535"/>
      <c r="E17" s="534">
        <v>0</v>
      </c>
    </row>
    <row r="18" spans="2:10">
      <c r="B18" s="536" t="s">
        <v>216</v>
      </c>
      <c r="C18" s="535">
        <v>-8.4951002998176428E-2</v>
      </c>
      <c r="D18" s="535"/>
      <c r="E18" s="534">
        <v>0</v>
      </c>
    </row>
    <row r="19" spans="2:10">
      <c r="B19" s="536" t="s">
        <v>225</v>
      </c>
      <c r="C19" s="535">
        <v>-9.3806073585073382E-2</v>
      </c>
      <c r="D19" s="535"/>
      <c r="E19" s="534">
        <v>0</v>
      </c>
      <c r="G19" s="820"/>
      <c r="J19" s="819" t="s">
        <v>63</v>
      </c>
    </row>
    <row r="20" spans="2:10">
      <c r="B20" s="536" t="s">
        <v>234</v>
      </c>
      <c r="C20" s="535">
        <v>-9.0267353564769962E-2</v>
      </c>
      <c r="D20" s="535">
        <v>-0.51442409786669718</v>
      </c>
      <c r="E20" s="534">
        <v>0</v>
      </c>
      <c r="J20" s="819" t="s">
        <v>64</v>
      </c>
    </row>
    <row r="21" spans="2:10">
      <c r="B21" s="536" t="s">
        <v>243</v>
      </c>
      <c r="C21" s="535">
        <v>-0.18231129051571443</v>
      </c>
      <c r="D21" s="535">
        <v>-0.56818423249124062</v>
      </c>
      <c r="E21" s="534">
        <v>0</v>
      </c>
      <c r="J21" s="577" t="s">
        <v>301</v>
      </c>
    </row>
    <row r="22" spans="2:10">
      <c r="B22" s="536" t="s">
        <v>252</v>
      </c>
      <c r="C22" s="535">
        <v>-0.19112219054742927</v>
      </c>
      <c r="D22" s="535">
        <v>-0.56779810346927273</v>
      </c>
      <c r="E22" s="534">
        <v>0</v>
      </c>
    </row>
    <row r="23" spans="2:10">
      <c r="B23" s="536" t="s">
        <v>261</v>
      </c>
      <c r="C23" s="535">
        <v>-0.30706327826706487</v>
      </c>
      <c r="D23" s="535">
        <v>-0.54196080966193461</v>
      </c>
      <c r="E23" s="534">
        <v>0</v>
      </c>
      <c r="J23" s="211" t="s">
        <v>40</v>
      </c>
    </row>
    <row r="24" spans="2:10">
      <c r="B24" s="536" t="s">
        <v>394</v>
      </c>
      <c r="C24" s="535">
        <v>-0.52522049603554577</v>
      </c>
      <c r="D24" s="535">
        <v>-0.49315878712820133</v>
      </c>
      <c r="E24" s="534">
        <v>0</v>
      </c>
    </row>
    <row r="25" spans="2:10">
      <c r="B25" s="536" t="s">
        <v>269</v>
      </c>
      <c r="C25" s="535">
        <v>-0.41756846931852781</v>
      </c>
      <c r="D25" s="535">
        <v>-0.41908475104513443</v>
      </c>
      <c r="E25" s="534">
        <v>0</v>
      </c>
    </row>
    <row r="26" spans="2:10">
      <c r="B26" s="536" t="s">
        <v>277</v>
      </c>
      <c r="C26" s="535">
        <v>-0.27037889356676365</v>
      </c>
      <c r="D26" s="535">
        <v>-0.37086601617651277</v>
      </c>
      <c r="E26" s="534">
        <v>0</v>
      </c>
    </row>
    <row r="27" spans="2:10">
      <c r="B27" s="536" t="s">
        <v>285</v>
      </c>
      <c r="C27" s="535">
        <v>-2.1779664314459941E-2</v>
      </c>
      <c r="D27" s="535">
        <v>-0.31001207396332731</v>
      </c>
      <c r="E27" s="534">
        <v>0</v>
      </c>
    </row>
    <row r="28" spans="2:10">
      <c r="B28" s="536" t="s">
        <v>293</v>
      </c>
      <c r="C28" s="535">
        <v>0.16859173448850717</v>
      </c>
      <c r="D28" s="535">
        <v>-0.21847566551402378</v>
      </c>
      <c r="E28" s="534">
        <v>0</v>
      </c>
    </row>
    <row r="29" spans="2:10">
      <c r="B29" s="536" t="s">
        <v>208</v>
      </c>
      <c r="C29" s="535">
        <v>0.34008249846956939</v>
      </c>
      <c r="D29" s="535">
        <v>-7.4419096589240785E-2</v>
      </c>
      <c r="E29" s="534">
        <v>0</v>
      </c>
    </row>
    <row r="30" spans="2:10">
      <c r="B30" s="536" t="s">
        <v>217</v>
      </c>
      <c r="C30" s="535">
        <v>0.46180690510142619</v>
      </c>
      <c r="D30" s="535">
        <v>7.4473527219854466E-2</v>
      </c>
      <c r="E30" s="534">
        <v>0</v>
      </c>
    </row>
    <row r="31" spans="2:10">
      <c r="B31" s="536" t="s">
        <v>226</v>
      </c>
      <c r="C31" s="535">
        <v>0.53975157401574025</v>
      </c>
      <c r="D31" s="535">
        <v>0.19647144211445053</v>
      </c>
      <c r="E31" s="534">
        <v>0</v>
      </c>
    </row>
    <row r="32" spans="2:10">
      <c r="B32" s="536" t="s">
        <v>235</v>
      </c>
      <c r="C32" s="535">
        <v>0.50451400552703296</v>
      </c>
      <c r="D32" s="535">
        <v>0.32018165270279642</v>
      </c>
      <c r="E32" s="534">
        <v>0</v>
      </c>
    </row>
    <row r="33" spans="2:5">
      <c r="B33" s="536" t="s">
        <v>244</v>
      </c>
      <c r="C33" s="535">
        <v>0.45238766891120957</v>
      </c>
      <c r="D33" s="535">
        <v>0.47105539964352089</v>
      </c>
      <c r="E33" s="534">
        <v>0</v>
      </c>
    </row>
    <row r="34" spans="2:5">
      <c r="B34" s="536" t="s">
        <v>253</v>
      </c>
      <c r="C34" s="535">
        <v>0.21497728518756906</v>
      </c>
      <c r="D34" s="535">
        <v>0.62326059481722917</v>
      </c>
      <c r="E34" s="534">
        <v>0</v>
      </c>
    </row>
    <row r="35" spans="2:5">
      <c r="B35" s="536" t="s">
        <v>262</v>
      </c>
      <c r="C35" s="535">
        <v>-1.0717497027181869E-2</v>
      </c>
      <c r="D35" s="535">
        <v>0.73254336434812328</v>
      </c>
      <c r="E35" s="534">
        <v>0</v>
      </c>
    </row>
    <row r="36" spans="2:5">
      <c r="B36" s="536" t="s">
        <v>395</v>
      </c>
      <c r="C36" s="535">
        <v>-9.2288478661814333E-2</v>
      </c>
      <c r="D36" s="535">
        <v>0.8681470380432047</v>
      </c>
      <c r="E36" s="534">
        <v>0</v>
      </c>
    </row>
    <row r="37" spans="2:5">
      <c r="B37" s="536" t="s">
        <v>270</v>
      </c>
      <c r="C37" s="535">
        <v>-0.11863615045134414</v>
      </c>
      <c r="D37" s="535">
        <v>0.96581298863366982</v>
      </c>
      <c r="E37" s="534">
        <v>0</v>
      </c>
    </row>
    <row r="38" spans="2:5">
      <c r="B38" s="536" t="s">
        <v>278</v>
      </c>
      <c r="C38" s="535">
        <v>1.8642762624505135E-2</v>
      </c>
      <c r="D38" s="535">
        <v>1.0450824865902772</v>
      </c>
      <c r="E38" s="534">
        <v>0</v>
      </c>
    </row>
    <row r="39" spans="2:5">
      <c r="B39" s="536" t="s">
        <v>286</v>
      </c>
      <c r="C39" s="535">
        <v>-3.8527325651603883E-2</v>
      </c>
      <c r="D39" s="535">
        <v>1.1245317934745893</v>
      </c>
      <c r="E39" s="534">
        <v>0</v>
      </c>
    </row>
    <row r="40" spans="2:5">
      <c r="B40" s="536" t="s">
        <v>294</v>
      </c>
      <c r="C40" s="535">
        <v>-0.24846666558993472</v>
      </c>
      <c r="D40" s="535">
        <v>0.95260210196038086</v>
      </c>
      <c r="E40" s="534">
        <v>0</v>
      </c>
    </row>
    <row r="41" spans="2:5">
      <c r="B41" s="536" t="s">
        <v>209</v>
      </c>
      <c r="C41" s="535">
        <v>-0.47536846118169152</v>
      </c>
      <c r="D41" s="535">
        <v>0.71139708929568946</v>
      </c>
      <c r="E41" s="534">
        <v>0</v>
      </c>
    </row>
    <row r="42" spans="2:5">
      <c r="B42" s="536" t="s">
        <v>218</v>
      </c>
      <c r="C42" s="535">
        <v>-0.67797135561030331</v>
      </c>
      <c r="D42" s="535">
        <v>0.47424829013011577</v>
      </c>
      <c r="E42" s="534">
        <v>0</v>
      </c>
    </row>
    <row r="43" spans="2:5">
      <c r="B43" s="536" t="s">
        <v>227</v>
      </c>
      <c r="C43" s="535">
        <v>-0.80640615509193336</v>
      </c>
      <c r="D43" s="535">
        <v>0.21538066236782766</v>
      </c>
      <c r="E43" s="534">
        <v>0</v>
      </c>
    </row>
    <row r="44" spans="2:5">
      <c r="B44" s="536" t="s">
        <v>236</v>
      </c>
      <c r="C44" s="535">
        <v>-0.84473730014898951</v>
      </c>
      <c r="D44" s="535">
        <v>6.0821356046723632E-2</v>
      </c>
      <c r="E44" s="534">
        <v>0</v>
      </c>
    </row>
    <row r="45" spans="2:5">
      <c r="B45" s="536" t="s">
        <v>245</v>
      </c>
      <c r="C45" s="535">
        <v>-0.78614619892023629</v>
      </c>
      <c r="D45" s="535">
        <v>-3.869338592528896E-2</v>
      </c>
      <c r="E45" s="534">
        <v>0</v>
      </c>
    </row>
    <row r="46" spans="2:5">
      <c r="B46" s="536" t="s">
        <v>254</v>
      </c>
      <c r="C46" s="535">
        <v>-0.59681310716952385</v>
      </c>
      <c r="D46" s="535">
        <v>-8.6315329278137259E-2</v>
      </c>
      <c r="E46" s="534">
        <v>0</v>
      </c>
    </row>
    <row r="47" spans="2:5">
      <c r="B47" s="536" t="s">
        <v>263</v>
      </c>
      <c r="C47" s="535">
        <v>-0.43023011461876687</v>
      </c>
      <c r="D47" s="535">
        <v>-0.10790481508593627</v>
      </c>
      <c r="E47" s="534">
        <v>0</v>
      </c>
    </row>
    <row r="48" spans="2:5">
      <c r="B48" s="536" t="s">
        <v>396</v>
      </c>
      <c r="C48" s="535">
        <v>-0.21666661388440364</v>
      </c>
      <c r="D48" s="535">
        <v>-0.13208955958387725</v>
      </c>
      <c r="E48" s="534">
        <v>0</v>
      </c>
    </row>
    <row r="49" spans="2:5">
      <c r="B49" s="536" t="s">
        <v>271</v>
      </c>
      <c r="C49" s="535">
        <v>1.7046807454294086E-2</v>
      </c>
      <c r="D49" s="535">
        <v>-0.1126433700495354</v>
      </c>
      <c r="E49" s="534">
        <v>0</v>
      </c>
    </row>
    <row r="50" spans="2:5">
      <c r="B50" s="536" t="s">
        <v>279</v>
      </c>
      <c r="C50" s="535">
        <v>0.32396442941578169</v>
      </c>
      <c r="D50" s="535">
        <v>-5.31084083976796E-2</v>
      </c>
      <c r="E50" s="534">
        <v>0</v>
      </c>
    </row>
    <row r="51" spans="2:5">
      <c r="B51" s="536" t="s">
        <v>287</v>
      </c>
      <c r="C51" s="535">
        <v>0.50256970971843429</v>
      </c>
      <c r="D51" s="535">
        <v>5.165130597775569E-2</v>
      </c>
      <c r="E51" s="534">
        <v>0</v>
      </c>
    </row>
    <row r="52" spans="2:5">
      <c r="B52" s="536" t="s">
        <v>295</v>
      </c>
      <c r="C52" s="535">
        <v>0.53123254548438492</v>
      </c>
      <c r="D52" s="535">
        <v>0.14678345141019025</v>
      </c>
      <c r="E52" s="534">
        <v>0</v>
      </c>
    </row>
    <row r="53" spans="2:5">
      <c r="B53" s="536" t="s">
        <v>210</v>
      </c>
      <c r="C53" s="535">
        <v>0.7224387220877867</v>
      </c>
      <c r="D53" s="535">
        <v>0.18796541454382115</v>
      </c>
      <c r="E53" s="534">
        <v>0</v>
      </c>
    </row>
    <row r="54" spans="2:5">
      <c r="B54" s="536" t="s">
        <v>219</v>
      </c>
      <c r="C54" s="535">
        <v>1.0306590461319345</v>
      </c>
      <c r="D54" s="535">
        <v>0.32526876009048161</v>
      </c>
      <c r="E54" s="534">
        <v>0</v>
      </c>
    </row>
    <row r="55" spans="2:5">
      <c r="B55" s="536" t="s">
        <v>228</v>
      </c>
      <c r="C55" s="535">
        <v>1.4153030670496582</v>
      </c>
      <c r="D55" s="535">
        <v>0.69858530981792077</v>
      </c>
      <c r="E55" s="534">
        <v>0</v>
      </c>
    </row>
    <row r="56" spans="2:5">
      <c r="B56" s="536" t="s">
        <v>237</v>
      </c>
      <c r="C56" s="535">
        <v>1.9633816529222774</v>
      </c>
      <c r="D56" s="535">
        <v>0.95910380210713164</v>
      </c>
      <c r="E56" s="534">
        <v>0</v>
      </c>
    </row>
    <row r="57" spans="2:5">
      <c r="B57" s="536" t="s">
        <v>246</v>
      </c>
      <c r="C57" s="535">
        <v>2.4295033566377082</v>
      </c>
      <c r="D57" s="535">
        <v>1.1264964014620007</v>
      </c>
      <c r="E57" s="534">
        <v>0</v>
      </c>
    </row>
    <row r="58" spans="2:5">
      <c r="B58" s="536" t="s">
        <v>255</v>
      </c>
      <c r="C58" s="535">
        <v>2.690197339538893</v>
      </c>
      <c r="D58" s="535">
        <v>1.0963017681896277</v>
      </c>
      <c r="E58" s="534">
        <v>0</v>
      </c>
    </row>
    <row r="59" spans="2:5">
      <c r="B59" s="536" t="s">
        <v>264</v>
      </c>
      <c r="C59" s="535">
        <v>2.9179183745047768</v>
      </c>
      <c r="D59" s="535">
        <v>0.96884648233511561</v>
      </c>
      <c r="E59" s="534">
        <v>0</v>
      </c>
    </row>
    <row r="60" spans="2:5">
      <c r="B60" s="536" t="s">
        <v>397</v>
      </c>
      <c r="C60" s="535">
        <v>3.1310882386904493</v>
      </c>
      <c r="D60" s="535">
        <v>0.76654120364633405</v>
      </c>
      <c r="E60" s="534">
        <v>0</v>
      </c>
    </row>
    <row r="61" spans="2:5">
      <c r="B61" s="536" t="s">
        <v>272</v>
      </c>
      <c r="C61" s="535">
        <v>2.9775833930101769</v>
      </c>
      <c r="D61" s="535">
        <v>0.62954055803667419</v>
      </c>
      <c r="E61" s="534">
        <v>0</v>
      </c>
    </row>
    <row r="62" spans="2:5">
      <c r="B62" s="536" t="s">
        <v>280</v>
      </c>
      <c r="C62" s="535">
        <v>2.7750399513236377</v>
      </c>
      <c r="D62" s="535">
        <v>0.45594913999021114</v>
      </c>
      <c r="E62" s="534">
        <v>0</v>
      </c>
    </row>
    <row r="63" spans="2:5">
      <c r="B63" s="536" t="s">
        <v>288</v>
      </c>
      <c r="C63" s="535">
        <v>2.3748777138694503</v>
      </c>
      <c r="D63" s="535">
        <v>0.31883814608129463</v>
      </c>
      <c r="E63" s="534">
        <v>0</v>
      </c>
    </row>
    <row r="64" spans="2:5">
      <c r="B64" s="536" t="s">
        <v>296</v>
      </c>
      <c r="C64" s="535">
        <v>1.9609315745887694</v>
      </c>
      <c r="D64" s="535">
        <v>0.20410573094307169</v>
      </c>
      <c r="E64" s="534">
        <v>0</v>
      </c>
    </row>
    <row r="65" spans="2:5">
      <c r="B65" s="536" t="s">
        <v>211</v>
      </c>
      <c r="C65" s="535">
        <v>1.5586780521457537</v>
      </c>
      <c r="D65" s="535">
        <v>7.9924466273373698E-2</v>
      </c>
      <c r="E65" s="534">
        <v>0</v>
      </c>
    </row>
    <row r="66" spans="2:5">
      <c r="B66" s="536" t="s">
        <v>220</v>
      </c>
      <c r="C66" s="535">
        <v>1.2333172725613191</v>
      </c>
      <c r="D66" s="535">
        <v>-6.1050800091364398E-2</v>
      </c>
      <c r="E66" s="534">
        <v>0</v>
      </c>
    </row>
    <row r="67" spans="2:5">
      <c r="B67" s="536" t="s">
        <v>229</v>
      </c>
      <c r="C67" s="535">
        <v>0.85524953433810569</v>
      </c>
      <c r="D67" s="535">
        <v>-0.2979905937251241</v>
      </c>
      <c r="E67" s="534">
        <v>0</v>
      </c>
    </row>
    <row r="68" spans="2:5">
      <c r="B68" s="536" t="s">
        <v>238</v>
      </c>
      <c r="C68" s="535">
        <v>0.45955524847036994</v>
      </c>
      <c r="D68" s="535">
        <v>-0.50597285972133799</v>
      </c>
      <c r="E68" s="534">
        <v>0</v>
      </c>
    </row>
    <row r="69" spans="2:5">
      <c r="B69" s="536" t="s">
        <v>247</v>
      </c>
      <c r="C69" s="535">
        <v>3.9994054687525045E-2</v>
      </c>
      <c r="D69" s="535">
        <v>-0.68505505341077833</v>
      </c>
      <c r="E69" s="534">
        <v>0</v>
      </c>
    </row>
    <row r="70" spans="2:5">
      <c r="B70" s="536" t="s">
        <v>256</v>
      </c>
      <c r="C70" s="535">
        <v>-0.29068763458270508</v>
      </c>
      <c r="D70" s="535">
        <v>-0.79457968095740428</v>
      </c>
      <c r="E70" s="534">
        <v>0</v>
      </c>
    </row>
    <row r="71" spans="2:5">
      <c r="B71" s="536" t="s">
        <v>265</v>
      </c>
      <c r="C71" s="535">
        <v>-0.67629950096541558</v>
      </c>
      <c r="D71" s="535">
        <v>-0.86219639575774254</v>
      </c>
      <c r="E71" s="534">
        <v>0</v>
      </c>
    </row>
    <row r="72" spans="2:5">
      <c r="B72" s="536" t="s">
        <v>398</v>
      </c>
      <c r="C72" s="535">
        <v>-1.0132903681142382</v>
      </c>
      <c r="D72" s="535">
        <v>-0.83022039967655292</v>
      </c>
      <c r="E72" s="534">
        <v>0</v>
      </c>
    </row>
    <row r="73" spans="2:5">
      <c r="B73" s="536" t="s">
        <v>273</v>
      </c>
      <c r="C73" s="535">
        <v>-1.2558140697139291</v>
      </c>
      <c r="D73" s="535">
        <v>-0.82144341428775958</v>
      </c>
      <c r="E73" s="534">
        <v>0</v>
      </c>
    </row>
    <row r="74" spans="2:5">
      <c r="B74" s="536" t="s">
        <v>281</v>
      </c>
      <c r="C74" s="535">
        <v>-1.3534181377007797</v>
      </c>
      <c r="D74" s="535">
        <v>-0.88571970202646666</v>
      </c>
      <c r="E74" s="534">
        <v>0</v>
      </c>
    </row>
    <row r="75" spans="2:5">
      <c r="B75" s="536" t="s">
        <v>289</v>
      </c>
      <c r="C75" s="535">
        <v>-1.3807275761719184</v>
      </c>
      <c r="D75" s="535">
        <v>-0.85177144653785453</v>
      </c>
      <c r="E75" s="534">
        <v>0</v>
      </c>
    </row>
    <row r="76" spans="2:5">
      <c r="B76" s="536" t="s">
        <v>297</v>
      </c>
      <c r="C76" s="535">
        <v>-1.1640901947796738</v>
      </c>
      <c r="D76" s="535">
        <v>-0.57708339954937937</v>
      </c>
      <c r="E76" s="534">
        <v>0</v>
      </c>
    </row>
    <row r="77" spans="2:5">
      <c r="B77" s="536" t="s">
        <v>212</v>
      </c>
      <c r="C77" s="535">
        <v>-1.0464004789423182</v>
      </c>
      <c r="D77" s="535">
        <v>-0.49556861781487188</v>
      </c>
      <c r="E77" s="534">
        <v>0</v>
      </c>
    </row>
    <row r="78" spans="2:5">
      <c r="B78" s="536" t="s">
        <v>221</v>
      </c>
      <c r="C78" s="535">
        <v>-1.0578240116483422</v>
      </c>
      <c r="D78" s="535">
        <v>-0.5787222688782494</v>
      </c>
      <c r="E78" s="534">
        <v>0</v>
      </c>
    </row>
    <row r="79" spans="2:5">
      <c r="B79" s="536" t="s">
        <v>230</v>
      </c>
      <c r="C79" s="535">
        <v>-1.0683065734423789</v>
      </c>
      <c r="D79" s="535">
        <v>-0.66554745040822638</v>
      </c>
      <c r="E79" s="534">
        <v>0</v>
      </c>
    </row>
    <row r="80" spans="2:5">
      <c r="B80" s="536" t="s">
        <v>239</v>
      </c>
      <c r="C80" s="535">
        <v>-1.1541276739341968</v>
      </c>
      <c r="D80" s="535">
        <v>-0.84135952156387928</v>
      </c>
      <c r="E80" s="534">
        <v>0</v>
      </c>
    </row>
    <row r="81" spans="2:5">
      <c r="B81" s="536" t="s">
        <v>248</v>
      </c>
      <c r="C81" s="535">
        <v>-1.3897515304207251</v>
      </c>
      <c r="D81" s="535">
        <v>-1.0068618237286819</v>
      </c>
      <c r="E81" s="534">
        <v>0</v>
      </c>
    </row>
    <row r="82" spans="2:5">
      <c r="B82" s="536" t="s">
        <v>257</v>
      </c>
      <c r="C82" s="535">
        <v>-1.451910512130294</v>
      </c>
      <c r="D82" s="535">
        <v>-1.1192660843951028</v>
      </c>
      <c r="E82" s="534">
        <v>0</v>
      </c>
    </row>
    <row r="83" spans="2:5">
      <c r="B83" s="536" t="s">
        <v>266</v>
      </c>
      <c r="C83" s="535">
        <v>-1.3157758676687905</v>
      </c>
      <c r="D83" s="535">
        <v>-1.2561451460584141</v>
      </c>
      <c r="E83" s="534">
        <v>0</v>
      </c>
    </row>
    <row r="84" spans="2:5">
      <c r="B84" s="536" t="s">
        <v>399</v>
      </c>
      <c r="C84" s="535">
        <v>-1.2927690897091151</v>
      </c>
      <c r="D84" s="535">
        <v>-1.4513295093444039</v>
      </c>
      <c r="E84" s="534">
        <v>0</v>
      </c>
    </row>
    <row r="85" spans="2:5">
      <c r="B85" s="536" t="s">
        <v>274</v>
      </c>
      <c r="C85" s="535">
        <v>-1.2014693683948916</v>
      </c>
      <c r="D85" s="535">
        <v>-1.7462137200614531</v>
      </c>
      <c r="E85" s="534">
        <v>0</v>
      </c>
    </row>
    <row r="86" spans="2:5">
      <c r="B86" s="536" t="s">
        <v>282</v>
      </c>
      <c r="C86" s="535">
        <v>-1.0500315653295111</v>
      </c>
      <c r="D86" s="535">
        <v>-2.0557547355835659</v>
      </c>
      <c r="E86" s="534">
        <v>0</v>
      </c>
    </row>
    <row r="87" spans="2:5">
      <c r="B87" s="536" t="s">
        <v>290</v>
      </c>
      <c r="C87" s="535">
        <v>-0.92681432080759296</v>
      </c>
      <c r="D87" s="535">
        <v>-2.4343656733977284</v>
      </c>
      <c r="E87" s="534">
        <v>0</v>
      </c>
    </row>
    <row r="88" spans="2:5">
      <c r="B88" s="536" t="s">
        <v>298</v>
      </c>
      <c r="C88" s="535">
        <v>-0.84979850592137707</v>
      </c>
      <c r="D88" s="535">
        <v>-2.7146531105200502</v>
      </c>
      <c r="E88" s="534">
        <v>0</v>
      </c>
    </row>
    <row r="89" spans="2:5">
      <c r="B89" s="536" t="s">
        <v>213</v>
      </c>
      <c r="C89" s="535">
        <v>-0.71353994046942704</v>
      </c>
      <c r="D89" s="535">
        <v>-2.8498558161548595</v>
      </c>
      <c r="E89" s="534">
        <v>0</v>
      </c>
    </row>
    <row r="90" spans="2:5">
      <c r="B90" s="536" t="s">
        <v>222</v>
      </c>
      <c r="C90" s="535">
        <v>-0.53003250848687078</v>
      </c>
      <c r="D90" s="535">
        <v>-2.6754471686535952</v>
      </c>
      <c r="E90" s="534">
        <v>0</v>
      </c>
    </row>
    <row r="91" spans="2:5">
      <c r="B91" s="536" t="s">
        <v>231</v>
      </c>
      <c r="C91" s="535">
        <v>-0.47593277860300942</v>
      </c>
      <c r="D91" s="535">
        <v>-2.3821439496707306</v>
      </c>
      <c r="E91" s="534">
        <v>0</v>
      </c>
    </row>
    <row r="92" spans="2:5">
      <c r="B92" s="536" t="s">
        <v>240</v>
      </c>
      <c r="C92" s="535">
        <v>-0.42215080300369495</v>
      </c>
      <c r="D92" s="535">
        <v>-1.8249968100607168</v>
      </c>
      <c r="E92" s="534">
        <v>0</v>
      </c>
    </row>
    <row r="93" spans="2:5">
      <c r="B93" s="536" t="s">
        <v>249</v>
      </c>
      <c r="C93" s="535">
        <v>-0.39637364427897748</v>
      </c>
      <c r="D93" s="535">
        <v>-1.3740388552499081</v>
      </c>
      <c r="E93" s="534">
        <v>0</v>
      </c>
    </row>
    <row r="94" spans="2:5">
      <c r="B94" s="536" t="s">
        <v>258</v>
      </c>
      <c r="C94" s="535">
        <v>-0.2578743653746956</v>
      </c>
      <c r="D94" s="535">
        <v>-0.88552965347452439</v>
      </c>
      <c r="E94" s="534">
        <v>0</v>
      </c>
    </row>
    <row r="95" spans="2:5">
      <c r="B95" s="536" t="s">
        <v>267</v>
      </c>
      <c r="C95" s="535">
        <v>-0.14579122402789327</v>
      </c>
      <c r="D95" s="535">
        <v>-0.39765088517128788</v>
      </c>
      <c r="E95" s="534">
        <v>0</v>
      </c>
    </row>
    <row r="96" spans="2:5">
      <c r="B96" s="536" t="s">
        <v>400</v>
      </c>
      <c r="C96" s="535">
        <v>-0.10900304655755548</v>
      </c>
      <c r="D96" s="535">
        <v>2.0906870626167438E-2</v>
      </c>
      <c r="E96" s="534">
        <v>0</v>
      </c>
    </row>
    <row r="97" spans="2:12">
      <c r="B97" s="536" t="s">
        <v>275</v>
      </c>
      <c r="C97" s="535">
        <v>-2.7487726929991518E-2</v>
      </c>
      <c r="D97" s="535">
        <v>0.4919641715667411</v>
      </c>
      <c r="E97" s="534">
        <v>0</v>
      </c>
    </row>
    <row r="98" spans="2:12">
      <c r="B98" s="536" t="s">
        <v>283</v>
      </c>
      <c r="C98" s="535">
        <v>1.8667654417974393E-2</v>
      </c>
      <c r="D98" s="535">
        <v>0.87600022215748297</v>
      </c>
      <c r="E98" s="534">
        <v>0</v>
      </c>
    </row>
    <row r="99" spans="2:12">
      <c r="B99" s="536" t="s">
        <v>291</v>
      </c>
      <c r="C99" s="535">
        <v>3.916929133501762E-2</v>
      </c>
      <c r="D99" s="535">
        <v>1.1907525514151973</v>
      </c>
      <c r="E99" s="534">
        <v>0</v>
      </c>
    </row>
    <row r="100" spans="2:12">
      <c r="B100" s="536" t="s">
        <v>299</v>
      </c>
      <c r="C100" s="535">
        <v>2.9541076087318242E-2</v>
      </c>
      <c r="D100" s="535">
        <v>1.4001394861769916</v>
      </c>
      <c r="E100" s="534">
        <v>0</v>
      </c>
    </row>
    <row r="101" spans="2:12">
      <c r="B101" s="536" t="s">
        <v>214</v>
      </c>
      <c r="C101" s="535">
        <v>-4.6137876861557627E-3</v>
      </c>
      <c r="D101" s="535">
        <v>1.5426725294261101</v>
      </c>
      <c r="E101" s="534">
        <v>0</v>
      </c>
      <c r="L101" s="538"/>
    </row>
    <row r="102" spans="2:12">
      <c r="B102" s="536" t="s">
        <v>223</v>
      </c>
      <c r="C102" s="535">
        <v>-3.547460298026377E-4</v>
      </c>
      <c r="D102" s="535">
        <v>1.4667154331993164</v>
      </c>
      <c r="E102" s="534">
        <v>0</v>
      </c>
      <c r="L102" s="538"/>
    </row>
    <row r="103" spans="2:12">
      <c r="B103" s="536" t="s">
        <v>232</v>
      </c>
      <c r="C103" s="535">
        <v>4.4560195964390252E-2</v>
      </c>
      <c r="D103" s="535">
        <v>1.532458337425173</v>
      </c>
      <c r="E103" s="534">
        <v>0</v>
      </c>
      <c r="L103" s="538"/>
    </row>
    <row r="104" spans="2:12">
      <c r="B104" s="536" t="s">
        <v>241</v>
      </c>
      <c r="C104" s="535">
        <v>0.13010518388412812</v>
      </c>
      <c r="D104" s="535">
        <v>1.5682629122780518</v>
      </c>
      <c r="E104" s="534">
        <v>0</v>
      </c>
      <c r="L104" s="538"/>
    </row>
    <row r="105" spans="2:12">
      <c r="B105" s="536" t="s">
        <v>250</v>
      </c>
      <c r="C105" s="535">
        <v>0.1682706895178035</v>
      </c>
      <c r="D105" s="535">
        <v>1.4200610552225807</v>
      </c>
      <c r="E105" s="534">
        <v>0</v>
      </c>
      <c r="L105" s="538"/>
    </row>
    <row r="106" spans="2:12">
      <c r="B106" s="536" t="s">
        <v>259</v>
      </c>
      <c r="C106" s="535">
        <v>0.15609073927561357</v>
      </c>
      <c r="D106" s="535">
        <v>1.2872621177127066</v>
      </c>
      <c r="E106" s="534">
        <v>0</v>
      </c>
      <c r="L106" s="538"/>
    </row>
    <row r="107" spans="2:12">
      <c r="B107" s="536" t="s">
        <v>268</v>
      </c>
      <c r="C107" s="535">
        <v>0.18179650370940981</v>
      </c>
      <c r="D107" s="535">
        <v>1.1265109181652724</v>
      </c>
      <c r="E107" s="534">
        <v>0</v>
      </c>
      <c r="L107" s="538"/>
    </row>
    <row r="108" spans="2:12">
      <c r="B108" s="536" t="s">
        <v>401</v>
      </c>
      <c r="C108" s="535">
        <v>0.15161469990871529</v>
      </c>
      <c r="D108" s="535">
        <v>1.0379421375560365</v>
      </c>
      <c r="E108" s="534">
        <v>0</v>
      </c>
      <c r="L108" s="538"/>
    </row>
    <row r="109" spans="2:12">
      <c r="B109" s="536" t="s">
        <v>276</v>
      </c>
      <c r="C109" s="535">
        <v>-6.6977534256642483E-4</v>
      </c>
      <c r="D109" s="535">
        <v>0.97276791507047389</v>
      </c>
      <c r="E109" s="534">
        <v>0</v>
      </c>
      <c r="L109" s="538"/>
    </row>
    <row r="110" spans="2:12">
      <c r="B110" s="536" t="s">
        <v>284</v>
      </c>
      <c r="C110" s="535"/>
      <c r="D110" s="537">
        <v>0.96266334465380876</v>
      </c>
      <c r="E110" s="534">
        <v>4</v>
      </c>
    </row>
    <row r="111" spans="2:12">
      <c r="B111" s="536" t="s">
        <v>292</v>
      </c>
      <c r="C111" s="535"/>
      <c r="D111" s="535">
        <v>1.0541376834033092</v>
      </c>
      <c r="E111" s="534">
        <v>4</v>
      </c>
    </row>
    <row r="112" spans="2:12">
      <c r="B112" s="536" t="s">
        <v>300</v>
      </c>
      <c r="C112" s="535"/>
      <c r="D112" s="535">
        <v>1.1013016829638373</v>
      </c>
      <c r="E112" s="534">
        <v>4</v>
      </c>
    </row>
    <row r="113" spans="2:5">
      <c r="B113" s="536" t="s">
        <v>215</v>
      </c>
      <c r="C113" s="535"/>
      <c r="D113" s="535">
        <v>1.0647699733146752</v>
      </c>
      <c r="E113" s="534">
        <v>4</v>
      </c>
    </row>
    <row r="114" spans="2:5">
      <c r="B114" s="536" t="s">
        <v>224</v>
      </c>
      <c r="C114" s="535"/>
      <c r="D114" s="535">
        <v>0.98560111463463174</v>
      </c>
      <c r="E114" s="534">
        <v>4</v>
      </c>
    </row>
    <row r="115" spans="2:5">
      <c r="B115" s="536" t="s">
        <v>233</v>
      </c>
      <c r="C115" s="535"/>
      <c r="D115" s="535">
        <v>0.85564876889588859</v>
      </c>
      <c r="E115" s="534">
        <v>4</v>
      </c>
    </row>
    <row r="116" spans="2:5">
      <c r="B116" s="536" t="s">
        <v>242</v>
      </c>
      <c r="C116" s="535"/>
      <c r="D116" s="535">
        <v>0.7554117210712058</v>
      </c>
      <c r="E116" s="534">
        <v>4</v>
      </c>
    </row>
    <row r="117" spans="2:5">
      <c r="B117" s="536" t="s">
        <v>251</v>
      </c>
      <c r="C117" s="535"/>
      <c r="D117" s="535">
        <v>0.59255969379187201</v>
      </c>
      <c r="E117" s="534">
        <v>4</v>
      </c>
    </row>
    <row r="118" spans="2:5">
      <c r="B118" s="536" t="s">
        <v>260</v>
      </c>
      <c r="C118" s="535"/>
      <c r="D118" s="535">
        <v>0.38974473515885466</v>
      </c>
      <c r="E118" s="534">
        <v>4</v>
      </c>
    </row>
    <row r="119" spans="2:5">
      <c r="B119" s="536" t="s">
        <v>57</v>
      </c>
      <c r="C119" s="535"/>
      <c r="D119" s="535">
        <v>0.1916503425738241</v>
      </c>
      <c r="E119" s="534">
        <v>4</v>
      </c>
    </row>
    <row r="120" spans="2:5">
      <c r="B120" s="536" t="s">
        <v>58</v>
      </c>
      <c r="C120" s="535"/>
      <c r="D120" s="535">
        <v>4.9474285662661918E-2</v>
      </c>
      <c r="E120" s="534">
        <v>4</v>
      </c>
    </row>
    <row r="121" spans="2:5">
      <c r="B121" s="536" t="s">
        <v>59</v>
      </c>
      <c r="C121" s="535"/>
      <c r="D121" s="535">
        <v>-5.0356753060515555E-2</v>
      </c>
      <c r="E121" s="534">
        <v>4</v>
      </c>
    </row>
    <row r="122" spans="2:5">
      <c r="B122" s="536" t="s">
        <v>60</v>
      </c>
      <c r="C122" s="535"/>
      <c r="D122" s="535">
        <v>-8.9942226476688175E-2</v>
      </c>
      <c r="E122" s="534">
        <v>4</v>
      </c>
    </row>
    <row r="123" spans="2:5">
      <c r="B123" s="536" t="s">
        <v>61</v>
      </c>
      <c r="C123" s="535"/>
      <c r="D123" s="537">
        <v>-0.12084556526120502</v>
      </c>
      <c r="E123" s="534">
        <v>4</v>
      </c>
    </row>
    <row r="124" spans="2:5">
      <c r="B124" s="536" t="s">
        <v>62</v>
      </c>
      <c r="C124" s="535"/>
      <c r="D124" s="535">
        <v>9.525860537694374E-3</v>
      </c>
      <c r="E124" s="534">
        <v>4</v>
      </c>
    </row>
  </sheetData>
  <phoneticPr fontId="45" type="noConversion"/>
  <hyperlinks>
    <hyperlink ref="J23" location="Мазмұны!B60" display="мазмұнға"/>
  </hyperlinks>
  <pageMargins left="0.7" right="0.7" top="0.75" bottom="0.75" header="0.3" footer="0.3"/>
  <pageSetup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tabColor indexed="9"/>
  </sheetPr>
  <dimension ref="A2:N41"/>
  <sheetViews>
    <sheetView topLeftCell="A14" workbookViewId="0">
      <selection activeCell="B39" sqref="B39"/>
    </sheetView>
  </sheetViews>
  <sheetFormatPr defaultRowHeight="12.75"/>
  <cols>
    <col min="2" max="2" width="22.140625" customWidth="1"/>
    <col min="3" max="14" width="11.7109375" customWidth="1"/>
  </cols>
  <sheetData>
    <row r="2" spans="1:14">
      <c r="A2" s="26" t="s">
        <v>161</v>
      </c>
      <c r="B2" s="53" t="s">
        <v>102</v>
      </c>
    </row>
    <row r="3" spans="1:14">
      <c r="A3" s="26"/>
      <c r="B3" s="53"/>
    </row>
    <row r="4" spans="1:14">
      <c r="B4" s="54"/>
      <c r="C4" s="371">
        <v>39814</v>
      </c>
      <c r="D4" s="82">
        <v>39904</v>
      </c>
      <c r="E4" s="82">
        <v>39995</v>
      </c>
      <c r="F4" s="82">
        <v>40087</v>
      </c>
      <c r="G4" s="82">
        <v>40179</v>
      </c>
      <c r="H4" s="82">
        <v>40269</v>
      </c>
      <c r="I4" s="82">
        <v>40360</v>
      </c>
      <c r="J4" s="82">
        <v>40452</v>
      </c>
      <c r="K4" s="82">
        <v>40544</v>
      </c>
      <c r="L4" s="82">
        <v>40634</v>
      </c>
      <c r="M4" s="82">
        <v>40725</v>
      </c>
      <c r="N4" s="82">
        <v>40817</v>
      </c>
    </row>
    <row r="5" spans="1:14">
      <c r="B5" s="54" t="s">
        <v>646</v>
      </c>
      <c r="C5" s="370">
        <v>3977.3016389999998</v>
      </c>
      <c r="D5" s="370">
        <v>3637.837027</v>
      </c>
      <c r="E5" s="370">
        <v>3233.8753390000002</v>
      </c>
      <c r="F5" s="370">
        <v>2792.8393820000001</v>
      </c>
      <c r="G5" s="370">
        <v>2449.2265440000001</v>
      </c>
      <c r="H5" s="370">
        <v>2441.0588980000002</v>
      </c>
      <c r="I5" s="370">
        <v>2430.0438039999999</v>
      </c>
      <c r="J5" s="370">
        <v>2406.2307609999998</v>
      </c>
      <c r="K5" s="370">
        <v>2389.363006</v>
      </c>
      <c r="L5" s="370">
        <v>2310.0534280000002</v>
      </c>
      <c r="M5" s="370">
        <v>2407.9711609999999</v>
      </c>
      <c r="N5" s="370">
        <v>2554.9546529999998</v>
      </c>
    </row>
    <row r="6" spans="1:14">
      <c r="B6" s="54" t="s">
        <v>647</v>
      </c>
      <c r="C6" s="370">
        <v>2232.5956169999999</v>
      </c>
      <c r="D6" s="370">
        <v>2770.3131269999999</v>
      </c>
      <c r="E6" s="370">
        <v>2102.3742510000002</v>
      </c>
      <c r="F6" s="370">
        <v>1933.3687259999999</v>
      </c>
      <c r="G6" s="370">
        <v>1678.7892850000001</v>
      </c>
      <c r="H6" s="370">
        <v>1607.642141</v>
      </c>
      <c r="I6" s="370">
        <v>1510.517797</v>
      </c>
      <c r="J6" s="370">
        <v>1658.150126</v>
      </c>
      <c r="K6" s="370">
        <v>1598.818064</v>
      </c>
      <c r="L6" s="370">
        <v>1424.2345849999999</v>
      </c>
      <c r="M6" s="370">
        <v>1502.12453</v>
      </c>
      <c r="N6" s="370">
        <v>1544.964164</v>
      </c>
    </row>
    <row r="7" spans="1:14">
      <c r="B7" s="54" t="s">
        <v>648</v>
      </c>
      <c r="C7" s="370">
        <v>595.82102599999996</v>
      </c>
      <c r="D7" s="370">
        <v>517.17220199999997</v>
      </c>
      <c r="E7" s="370">
        <v>253.20940400000001</v>
      </c>
      <c r="F7" s="370">
        <v>366.51257900000002</v>
      </c>
      <c r="G7" s="370">
        <v>376.27101900000002</v>
      </c>
      <c r="H7" s="370">
        <v>457.12061399999999</v>
      </c>
      <c r="I7" s="370">
        <v>581.52729499999998</v>
      </c>
      <c r="J7" s="370">
        <v>592.33765200000005</v>
      </c>
      <c r="K7" s="370">
        <v>573.33810400000004</v>
      </c>
      <c r="L7" s="370">
        <v>683.49877400000003</v>
      </c>
      <c r="M7" s="370">
        <v>643.35063200000002</v>
      </c>
      <c r="N7" s="370">
        <v>531.22852399999999</v>
      </c>
    </row>
    <row r="8" spans="1:14">
      <c r="B8" s="54" t="s">
        <v>649</v>
      </c>
      <c r="C8" s="370">
        <v>1577.4270509999999</v>
      </c>
      <c r="D8" s="370">
        <v>1307.358759</v>
      </c>
      <c r="E8" s="370">
        <v>1047.5860479999999</v>
      </c>
      <c r="F8" s="370">
        <v>993.58597599999996</v>
      </c>
      <c r="G8" s="370">
        <v>1266.3478439999999</v>
      </c>
      <c r="H8" s="370">
        <v>1123.1318920000001</v>
      </c>
      <c r="I8" s="370">
        <v>839.01630299999999</v>
      </c>
      <c r="J8" s="370">
        <v>831.13562100000001</v>
      </c>
      <c r="K8" s="370">
        <v>954.27345100000002</v>
      </c>
      <c r="L8" s="370">
        <v>1129.0195510000001</v>
      </c>
      <c r="M8" s="370">
        <v>1132.0873779999999</v>
      </c>
      <c r="N8" s="370">
        <v>1224.4979679999999</v>
      </c>
    </row>
    <row r="9" spans="1:14">
      <c r="B9" s="54" t="s">
        <v>650</v>
      </c>
      <c r="C9" s="370">
        <v>205.98024699999999</v>
      </c>
      <c r="D9" s="370">
        <v>739.71331999999995</v>
      </c>
      <c r="E9" s="370">
        <v>285.86184100000003</v>
      </c>
      <c r="F9" s="370">
        <v>517.42814599999997</v>
      </c>
      <c r="G9" s="370">
        <v>225.51569499999999</v>
      </c>
      <c r="H9" s="370">
        <v>315.17635100000001</v>
      </c>
      <c r="I9" s="370">
        <v>520.31857000000002</v>
      </c>
      <c r="J9" s="370">
        <v>530.99758999999995</v>
      </c>
      <c r="K9" s="370">
        <v>486.438378</v>
      </c>
      <c r="L9" s="370">
        <v>464.51487200000003</v>
      </c>
      <c r="M9" s="370">
        <v>449.64217100000002</v>
      </c>
      <c r="N9" s="370">
        <v>442.07986199999999</v>
      </c>
    </row>
    <row r="10" spans="1:14">
      <c r="B10" s="54" t="s">
        <v>651</v>
      </c>
      <c r="C10" s="370">
        <v>253.20986199999999</v>
      </c>
      <c r="D10" s="370">
        <v>598.08178199999998</v>
      </c>
      <c r="E10" s="370">
        <v>964.39060700000005</v>
      </c>
      <c r="F10" s="370">
        <v>493.462107</v>
      </c>
      <c r="G10" s="370">
        <v>694.94369099999994</v>
      </c>
      <c r="H10" s="370">
        <v>692.81491000000005</v>
      </c>
      <c r="I10" s="370">
        <v>713.79918399999997</v>
      </c>
      <c r="J10" s="370">
        <v>1079.841469</v>
      </c>
      <c r="K10" s="370">
        <v>1245.367166</v>
      </c>
      <c r="L10" s="370">
        <v>1254.917745</v>
      </c>
      <c r="M10" s="370">
        <v>1297.9925929999999</v>
      </c>
      <c r="N10" s="370">
        <v>1552.315791</v>
      </c>
    </row>
    <row r="11" spans="1:14">
      <c r="B11" s="54" t="s">
        <v>652</v>
      </c>
      <c r="C11" s="370">
        <v>402.20739900000001</v>
      </c>
      <c r="D11" s="370">
        <v>684.07787800000006</v>
      </c>
      <c r="E11" s="370">
        <v>2333.5792759999999</v>
      </c>
      <c r="F11" s="370">
        <v>3041.1484009999999</v>
      </c>
      <c r="G11" s="370">
        <v>2947.757153</v>
      </c>
      <c r="H11" s="370">
        <v>2834.9169900000002</v>
      </c>
      <c r="I11" s="370">
        <v>2529.1601409999998</v>
      </c>
      <c r="J11" s="370">
        <v>2160.187574</v>
      </c>
      <c r="K11" s="370">
        <v>1818.336141</v>
      </c>
      <c r="L11" s="370">
        <v>1860.913429</v>
      </c>
      <c r="M11" s="370">
        <v>1921.175978</v>
      </c>
      <c r="N11" s="370">
        <v>2245.278429</v>
      </c>
    </row>
    <row r="12" spans="1:14" ht="38.25">
      <c r="B12" s="270" t="s">
        <v>653</v>
      </c>
      <c r="C12" s="369">
        <v>7.0897747165299785E-2</v>
      </c>
      <c r="D12" s="369">
        <v>0.12503319482464539</v>
      </c>
      <c r="E12" s="369">
        <v>0.32266995860578007</v>
      </c>
      <c r="F12" s="369">
        <v>0.34863780996620397</v>
      </c>
      <c r="G12" s="369">
        <v>0.37791856692263537</v>
      </c>
      <c r="H12" s="369">
        <v>0.37244334598397255</v>
      </c>
      <c r="I12" s="369">
        <v>0.35541683109869648</v>
      </c>
      <c r="J12" s="369">
        <v>0.34993744011150485</v>
      </c>
      <c r="K12" s="369">
        <v>0.33793574961387512</v>
      </c>
      <c r="L12" s="369">
        <v>0.34138042654597139</v>
      </c>
      <c r="M12" s="369">
        <v>0.34413620223370689</v>
      </c>
      <c r="N12" s="369">
        <v>0.37617375666049396</v>
      </c>
    </row>
    <row r="15" spans="1:14">
      <c r="B15" s="53" t="s">
        <v>102</v>
      </c>
    </row>
    <row r="37" spans="2:2">
      <c r="B37" s="76" t="s">
        <v>479</v>
      </c>
    </row>
    <row r="39" spans="2:2">
      <c r="B39" s="211" t="s">
        <v>40</v>
      </c>
    </row>
    <row r="41" spans="2:2">
      <c r="B41" s="26"/>
    </row>
  </sheetData>
  <phoneticPr fontId="40" type="noConversion"/>
  <hyperlinks>
    <hyperlink ref="B39" location="Мазмұны!B63" display="мазмұнға"/>
  </hyperlinks>
  <pageMargins left="0.75" right="0.75" top="1" bottom="1" header="0.5" footer="0.5"/>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tabColor indexed="9"/>
  </sheetPr>
  <dimension ref="A2:AN36"/>
  <sheetViews>
    <sheetView topLeftCell="A8" workbookViewId="0">
      <selection activeCell="B36" sqref="B36"/>
    </sheetView>
  </sheetViews>
  <sheetFormatPr defaultRowHeight="12.75"/>
  <cols>
    <col min="2" max="2" width="22.85546875" customWidth="1"/>
    <col min="3" max="40" width="10.28515625" customWidth="1"/>
  </cols>
  <sheetData>
    <row r="2" spans="1:40">
      <c r="A2" s="26" t="s">
        <v>161</v>
      </c>
      <c r="B2" s="53" t="s">
        <v>654</v>
      </c>
      <c r="C2" s="53"/>
      <c r="D2" s="53"/>
      <c r="E2" s="53"/>
      <c r="F2" s="53"/>
      <c r="G2" s="53"/>
      <c r="H2" s="53"/>
      <c r="I2" s="53"/>
      <c r="J2" s="53"/>
      <c r="K2" s="53"/>
      <c r="L2" s="53"/>
      <c r="M2" s="53"/>
      <c r="N2" s="53"/>
      <c r="O2" s="53"/>
      <c r="P2" s="53"/>
      <c r="Q2" s="53"/>
      <c r="R2" s="716"/>
      <c r="S2" s="716"/>
      <c r="T2" s="716"/>
      <c r="U2" s="716"/>
      <c r="V2" s="716"/>
      <c r="W2" s="716"/>
      <c r="X2" s="716"/>
      <c r="Y2" s="716"/>
      <c r="Z2" s="716"/>
      <c r="AA2" s="716"/>
      <c r="AB2" s="716"/>
      <c r="AC2" s="716"/>
      <c r="AD2" s="716"/>
      <c r="AE2" s="716"/>
      <c r="AF2" s="716"/>
      <c r="AG2" s="716"/>
      <c r="AH2" s="716"/>
      <c r="AI2" s="716"/>
      <c r="AJ2" s="716"/>
      <c r="AK2" s="716"/>
      <c r="AL2" s="716"/>
      <c r="AM2" s="716"/>
      <c r="AN2" s="716"/>
    </row>
    <row r="3" spans="1:40">
      <c r="A3" s="26"/>
      <c r="B3" s="53"/>
      <c r="C3" s="53"/>
      <c r="D3" s="53"/>
      <c r="E3" s="53"/>
      <c r="F3" s="53"/>
      <c r="G3" s="53"/>
      <c r="H3" s="53"/>
      <c r="I3" s="53"/>
      <c r="J3" s="53"/>
      <c r="K3" s="53"/>
      <c r="L3" s="53"/>
      <c r="M3" s="53"/>
      <c r="N3" s="53"/>
      <c r="O3" s="53"/>
      <c r="P3" s="53"/>
      <c r="Q3" s="53"/>
      <c r="R3" s="716"/>
      <c r="S3" s="716"/>
      <c r="T3" s="716"/>
      <c r="U3" s="716"/>
      <c r="V3" s="716"/>
      <c r="W3" s="716"/>
      <c r="X3" s="716"/>
      <c r="Y3" s="716"/>
      <c r="Z3" s="716"/>
      <c r="AA3" s="716"/>
      <c r="AB3" s="716"/>
      <c r="AC3" s="716"/>
      <c r="AD3" s="716"/>
      <c r="AE3" s="716"/>
      <c r="AF3" s="716"/>
      <c r="AG3" s="716"/>
      <c r="AH3" s="716"/>
      <c r="AI3" s="716"/>
      <c r="AJ3" s="716"/>
      <c r="AK3" s="716"/>
      <c r="AL3" s="716"/>
      <c r="AM3" s="716"/>
      <c r="AN3" s="716"/>
    </row>
    <row r="4" spans="1:40">
      <c r="A4" s="26"/>
      <c r="B4" s="270"/>
      <c r="C4" s="1119" t="s">
        <v>655</v>
      </c>
      <c r="D4" s="1119"/>
      <c r="E4" s="1119"/>
      <c r="F4" s="1119"/>
      <c r="G4" s="1119"/>
      <c r="H4" s="1119"/>
      <c r="I4" s="1119"/>
      <c r="J4" s="1119"/>
      <c r="K4" s="1119"/>
      <c r="L4" s="1119"/>
      <c r="M4" s="1119"/>
      <c r="N4" s="1119"/>
      <c r="O4" s="1120"/>
      <c r="P4" s="1119" t="s">
        <v>656</v>
      </c>
      <c r="Q4" s="1119"/>
      <c r="R4" s="1119"/>
      <c r="S4" s="1119"/>
      <c r="T4" s="1119"/>
      <c r="U4" s="1119"/>
      <c r="V4" s="1119"/>
      <c r="W4" s="1119"/>
      <c r="X4" s="1119"/>
      <c r="Y4" s="1119"/>
      <c r="Z4" s="1119"/>
      <c r="AA4" s="1119"/>
      <c r="AB4" s="1120"/>
      <c r="AC4" s="1119" t="s">
        <v>657</v>
      </c>
      <c r="AD4" s="1119"/>
      <c r="AE4" s="1119"/>
      <c r="AF4" s="1119"/>
      <c r="AG4" s="1119"/>
      <c r="AH4" s="1119"/>
      <c r="AI4" s="1119"/>
      <c r="AJ4" s="1119"/>
      <c r="AK4" s="1119"/>
      <c r="AL4" s="1119"/>
      <c r="AM4" s="1119"/>
      <c r="AN4" s="1119"/>
    </row>
    <row r="5" spans="1:40" s="374" customFormat="1">
      <c r="A5" s="53"/>
      <c r="B5" s="74"/>
      <c r="C5" s="375">
        <v>39814</v>
      </c>
      <c r="D5" s="375">
        <v>39904</v>
      </c>
      <c r="E5" s="375">
        <v>39995</v>
      </c>
      <c r="F5" s="375">
        <v>40087</v>
      </c>
      <c r="G5" s="375">
        <v>40179</v>
      </c>
      <c r="H5" s="375">
        <v>40269</v>
      </c>
      <c r="I5" s="375">
        <v>40360</v>
      </c>
      <c r="J5" s="375">
        <v>40452</v>
      </c>
      <c r="K5" s="375">
        <v>40544</v>
      </c>
      <c r="L5" s="375">
        <v>40634</v>
      </c>
      <c r="M5" s="375">
        <v>40725</v>
      </c>
      <c r="N5" s="375">
        <v>40817</v>
      </c>
      <c r="O5" s="1121"/>
      <c r="P5" s="375">
        <v>39814</v>
      </c>
      <c r="Q5" s="375">
        <v>39904</v>
      </c>
      <c r="R5" s="375">
        <v>39995</v>
      </c>
      <c r="S5" s="375">
        <v>40087</v>
      </c>
      <c r="T5" s="375">
        <v>40179</v>
      </c>
      <c r="U5" s="375">
        <v>40269</v>
      </c>
      <c r="V5" s="375">
        <v>40360</v>
      </c>
      <c r="W5" s="375">
        <v>40452</v>
      </c>
      <c r="X5" s="375">
        <v>40544</v>
      </c>
      <c r="Y5" s="375">
        <v>40634</v>
      </c>
      <c r="Z5" s="375">
        <v>40725</v>
      </c>
      <c r="AA5" s="375">
        <v>40817</v>
      </c>
      <c r="AB5" s="1121"/>
      <c r="AC5" s="375">
        <v>39814</v>
      </c>
      <c r="AD5" s="375">
        <v>39904</v>
      </c>
      <c r="AE5" s="375">
        <v>39995</v>
      </c>
      <c r="AF5" s="375">
        <v>40087</v>
      </c>
      <c r="AG5" s="375">
        <v>40179</v>
      </c>
      <c r="AH5" s="375">
        <v>40269</v>
      </c>
      <c r="AI5" s="375">
        <v>40360</v>
      </c>
      <c r="AJ5" s="375">
        <v>40452</v>
      </c>
      <c r="AK5" s="375">
        <v>40544</v>
      </c>
      <c r="AL5" s="375">
        <v>40634</v>
      </c>
      <c r="AM5" s="375">
        <v>40725</v>
      </c>
      <c r="AN5" s="375">
        <v>40817</v>
      </c>
    </row>
    <row r="6" spans="1:40">
      <c r="A6" s="26"/>
      <c r="B6" s="270" t="s">
        <v>658</v>
      </c>
      <c r="C6" s="373">
        <v>3266.7061119999998</v>
      </c>
      <c r="D6" s="373">
        <v>3613.484293</v>
      </c>
      <c r="E6" s="373">
        <v>3583.1015160000002</v>
      </c>
      <c r="F6" s="373">
        <v>3533.156829</v>
      </c>
      <c r="G6" s="373">
        <v>3291.4351099999999</v>
      </c>
      <c r="H6" s="373">
        <v>3109.0347750000001</v>
      </c>
      <c r="I6" s="373">
        <v>2712.952769</v>
      </c>
      <c r="J6" s="373">
        <v>2704.3535419999998</v>
      </c>
      <c r="K6" s="373">
        <v>2402.4383400000002</v>
      </c>
      <c r="L6" s="373">
        <v>2406.9467519999998</v>
      </c>
      <c r="M6" s="373">
        <v>2468.3335699999998</v>
      </c>
      <c r="N6" s="373">
        <v>2834.6515009999998</v>
      </c>
      <c r="O6" s="1121"/>
      <c r="P6" s="373">
        <v>5624.7747470000004</v>
      </c>
      <c r="Q6" s="373">
        <v>6278.5174310000002</v>
      </c>
      <c r="R6" s="373">
        <v>6297.0292440000003</v>
      </c>
      <c r="S6" s="373">
        <v>6261.6252189999996</v>
      </c>
      <c r="T6" s="373">
        <v>6005.7966829999996</v>
      </c>
      <c r="U6" s="373">
        <v>6002.8255239999999</v>
      </c>
      <c r="V6" s="373">
        <v>6040.0846769999998</v>
      </c>
      <c r="W6" s="373">
        <v>6151.4495909999996</v>
      </c>
      <c r="X6" s="373">
        <v>6219.2685959999999</v>
      </c>
      <c r="Y6" s="373">
        <v>6248.9853819999998</v>
      </c>
      <c r="Z6" s="373">
        <v>6362.1106829999999</v>
      </c>
      <c r="AA6" s="373">
        <v>6702.7475000000004</v>
      </c>
      <c r="AB6" s="1121"/>
      <c r="AC6" s="373">
        <v>340.87067300000001</v>
      </c>
      <c r="AD6" s="373">
        <v>348.60446899999999</v>
      </c>
      <c r="AE6" s="373">
        <v>327.28837900000002</v>
      </c>
      <c r="AF6" s="373">
        <v>332.279447</v>
      </c>
      <c r="AG6" s="373">
        <v>328.24700999999999</v>
      </c>
      <c r="AH6" s="373">
        <v>346.28665100000001</v>
      </c>
      <c r="AI6" s="373">
        <v>355.871149</v>
      </c>
      <c r="AJ6" s="373">
        <v>386.33875499999999</v>
      </c>
      <c r="AK6" s="373">
        <v>422.80983800000001</v>
      </c>
      <c r="AL6" s="373">
        <v>450.03733299999999</v>
      </c>
      <c r="AM6" s="373">
        <v>499.77827000000002</v>
      </c>
      <c r="AN6" s="373">
        <v>533.19651299999998</v>
      </c>
    </row>
    <row r="7" spans="1:40" ht="38.25">
      <c r="A7" s="26"/>
      <c r="B7" s="270" t="s">
        <v>659</v>
      </c>
      <c r="C7" s="372">
        <v>5.5032417620798822E-2</v>
      </c>
      <c r="D7" s="372">
        <v>9.4511444165283939E-2</v>
      </c>
      <c r="E7" s="372">
        <v>0.20620520621609983</v>
      </c>
      <c r="F7" s="372">
        <v>0.29719071069290481</v>
      </c>
      <c r="G7" s="372">
        <v>0.34228126071122822</v>
      </c>
      <c r="H7" s="372">
        <v>0.43035503100797579</v>
      </c>
      <c r="I7" s="372">
        <v>0.4543127739206137</v>
      </c>
      <c r="J7" s="372">
        <v>0.4618820677847601</v>
      </c>
      <c r="K7" s="372">
        <v>0.44138530356620925</v>
      </c>
      <c r="L7" s="372">
        <v>0.45711108859627991</v>
      </c>
      <c r="M7" s="372">
        <v>0.50102859233891961</v>
      </c>
      <c r="N7" s="372">
        <v>0.58524234545754839</v>
      </c>
      <c r="O7" s="1121"/>
      <c r="P7" s="372">
        <v>5.1518404920046834E-2</v>
      </c>
      <c r="Q7" s="372">
        <v>6.8813872820798413E-2</v>
      </c>
      <c r="R7" s="372">
        <v>9.7492543739566603E-2</v>
      </c>
      <c r="S7" s="372">
        <v>0.11274022323436665</v>
      </c>
      <c r="T7" s="372">
        <v>0.14888868041955328</v>
      </c>
      <c r="U7" s="372">
        <v>0.16727432089861954</v>
      </c>
      <c r="V7" s="372">
        <v>0.17281429745094945</v>
      </c>
      <c r="W7" s="372">
        <v>0.18115469622483657</v>
      </c>
      <c r="X7" s="372">
        <v>0.17104174575836251</v>
      </c>
      <c r="Y7" s="372">
        <v>0.18779036391735313</v>
      </c>
      <c r="Z7" s="372">
        <v>0.18625347310701604</v>
      </c>
      <c r="AA7" s="372">
        <v>0.18996821646645648</v>
      </c>
      <c r="AB7" s="1121"/>
      <c r="AC7" s="372">
        <v>1.8281516990462831E-2</v>
      </c>
      <c r="AD7" s="372">
        <v>2.8104338501753402E-2</v>
      </c>
      <c r="AE7" s="372">
        <v>5.295840339017964E-2</v>
      </c>
      <c r="AF7" s="372">
        <v>5.8259766515140497E-2</v>
      </c>
      <c r="AG7" s="372">
        <v>5.5599817954168115E-2</v>
      </c>
      <c r="AH7" s="372">
        <v>6.0211368066856265E-2</v>
      </c>
      <c r="AI7" s="372">
        <v>7.5000080998417776E-2</v>
      </c>
      <c r="AJ7" s="372">
        <v>7.0223866099066348E-2</v>
      </c>
      <c r="AK7" s="372">
        <v>6.7973415982813534E-2</v>
      </c>
      <c r="AL7" s="372">
        <v>7.0716544309447321E-2</v>
      </c>
      <c r="AM7" s="372">
        <v>6.9737031584026249E-2</v>
      </c>
      <c r="AN7" s="372">
        <v>7.6491248546481025E-2</v>
      </c>
    </row>
    <row r="8" spans="1:40" ht="25.5">
      <c r="A8" s="26"/>
      <c r="B8" s="270" t="s">
        <v>660</v>
      </c>
      <c r="C8" s="372">
        <v>0.10509157764112942</v>
      </c>
      <c r="D8" s="372">
        <v>0.27251006290730817</v>
      </c>
      <c r="E8" s="372">
        <v>0.35356685216506711</v>
      </c>
      <c r="F8" s="372">
        <v>0.40451621260314002</v>
      </c>
      <c r="G8" s="372">
        <v>0.49288002703477268</v>
      </c>
      <c r="H8" s="372">
        <v>0.5548455246853905</v>
      </c>
      <c r="I8" s="372">
        <v>0.50993356456770667</v>
      </c>
      <c r="J8" s="372">
        <v>0.56382719615584942</v>
      </c>
      <c r="K8" s="372">
        <v>0.50887426188844453</v>
      </c>
      <c r="L8" s="372">
        <v>0.54956031574062836</v>
      </c>
      <c r="M8" s="372">
        <v>0.5507459860864754</v>
      </c>
      <c r="N8" s="372">
        <v>0.70934474424480587</v>
      </c>
      <c r="O8" s="1122"/>
      <c r="P8" s="372">
        <v>0.1095821169245482</v>
      </c>
      <c r="Q8" s="372">
        <v>0.17180710858171383</v>
      </c>
      <c r="R8" s="372">
        <v>0.17654434701240523</v>
      </c>
      <c r="S8" s="372">
        <v>0.21479360197396061</v>
      </c>
      <c r="T8" s="372">
        <v>0.22117203863392926</v>
      </c>
      <c r="U8" s="372">
        <v>0.25069464004631298</v>
      </c>
      <c r="V8" s="372">
        <v>0.25082153811003599</v>
      </c>
      <c r="W8" s="372">
        <v>0.25495849227060668</v>
      </c>
      <c r="X8" s="372">
        <v>0.23312274451894408</v>
      </c>
      <c r="Y8" s="372">
        <v>0.25814019338987793</v>
      </c>
      <c r="Z8" s="372">
        <v>0.23868369125636604</v>
      </c>
      <c r="AA8" s="372">
        <v>0.24991602876283195</v>
      </c>
      <c r="AB8" s="1122"/>
      <c r="AC8" s="372">
        <v>5.5558114851376489E-2</v>
      </c>
      <c r="AD8" s="372">
        <v>7.997439355833387E-2</v>
      </c>
      <c r="AE8" s="372">
        <v>9.6324000553652395E-2</v>
      </c>
      <c r="AF8" s="372">
        <v>8.2242766583152521E-2</v>
      </c>
      <c r="AG8" s="372">
        <v>9.5058416526018014E-2</v>
      </c>
      <c r="AH8" s="372">
        <v>9.9819057131370612E-2</v>
      </c>
      <c r="AI8" s="372">
        <v>0.10784222915468768</v>
      </c>
      <c r="AJ8" s="372">
        <v>0.10696705019924806</v>
      </c>
      <c r="AK8" s="372">
        <v>8.8782853723474608E-2</v>
      </c>
      <c r="AL8" s="372">
        <v>9.7243276926094496E-2</v>
      </c>
      <c r="AM8" s="372">
        <v>9.6291989645728299E-2</v>
      </c>
      <c r="AN8" s="372">
        <v>0.1048493015932383</v>
      </c>
    </row>
    <row r="9" spans="1:40">
      <c r="A9" s="26"/>
      <c r="B9" s="26"/>
      <c r="C9" s="26"/>
      <c r="D9" s="26"/>
      <c r="E9" s="26"/>
      <c r="F9" s="26"/>
      <c r="G9" s="26"/>
      <c r="H9" s="26"/>
      <c r="I9" s="26"/>
      <c r="J9" s="26"/>
      <c r="K9" s="26"/>
      <c r="L9" s="26"/>
      <c r="M9" s="26"/>
      <c r="N9" s="53"/>
      <c r="O9" s="53"/>
      <c r="P9" s="53"/>
      <c r="Q9" s="53"/>
    </row>
    <row r="10" spans="1:40">
      <c r="A10" s="26"/>
      <c r="B10" s="26"/>
      <c r="C10" s="26"/>
      <c r="D10" s="26"/>
      <c r="E10" s="26"/>
      <c r="F10" s="26"/>
      <c r="G10" s="26"/>
      <c r="H10" s="26"/>
      <c r="I10" s="26"/>
      <c r="J10" s="26"/>
      <c r="K10" s="26"/>
      <c r="L10" s="26"/>
      <c r="M10" s="26"/>
      <c r="N10" s="53"/>
      <c r="O10" s="53"/>
      <c r="P10" s="53"/>
      <c r="Q10" s="53"/>
    </row>
    <row r="11" spans="1:40">
      <c r="A11" s="26"/>
      <c r="B11" s="53" t="s">
        <v>654</v>
      </c>
      <c r="C11" s="26"/>
      <c r="D11" s="26"/>
      <c r="E11" s="26"/>
      <c r="F11" s="26"/>
      <c r="G11" s="26"/>
      <c r="H11" s="26"/>
      <c r="I11" s="26"/>
      <c r="J11" s="26"/>
      <c r="K11" s="26"/>
      <c r="L11" s="26"/>
      <c r="M11" s="26"/>
      <c r="N11" s="53"/>
      <c r="O11" s="53"/>
      <c r="P11" s="53"/>
      <c r="Q11" s="53"/>
    </row>
    <row r="12" spans="1:40">
      <c r="A12" s="26"/>
      <c r="B12" s="26"/>
      <c r="C12" s="26"/>
      <c r="D12" s="26"/>
      <c r="E12" s="26"/>
      <c r="F12" s="26"/>
      <c r="G12" s="26"/>
      <c r="H12" s="26"/>
      <c r="I12" s="26"/>
      <c r="J12" s="26"/>
      <c r="K12" s="26"/>
      <c r="L12" s="26"/>
      <c r="M12" s="26"/>
      <c r="N12" s="53"/>
      <c r="O12" s="53"/>
      <c r="P12" s="53"/>
      <c r="Q12" s="53"/>
    </row>
    <row r="13" spans="1:40">
      <c r="A13" s="26"/>
      <c r="B13" s="26"/>
      <c r="C13" s="26"/>
      <c r="D13" s="26"/>
      <c r="E13" s="26"/>
      <c r="F13" s="26"/>
      <c r="G13" s="26"/>
      <c r="H13" s="26"/>
      <c r="I13" s="26"/>
      <c r="J13" s="26"/>
      <c r="K13" s="26"/>
      <c r="L13" s="26"/>
      <c r="M13" s="26"/>
      <c r="N13" s="53"/>
      <c r="O13" s="53"/>
      <c r="P13" s="53"/>
      <c r="Q13" s="53"/>
    </row>
    <row r="14" spans="1:40">
      <c r="A14" s="26"/>
      <c r="B14" s="26"/>
      <c r="C14" s="26"/>
      <c r="D14" s="26"/>
      <c r="E14" s="26"/>
      <c r="F14" s="26"/>
      <c r="G14" s="26"/>
      <c r="H14" s="26"/>
      <c r="I14" s="26"/>
      <c r="J14" s="26"/>
      <c r="K14" s="26"/>
      <c r="L14" s="26"/>
      <c r="M14" s="26"/>
      <c r="N14" s="53"/>
      <c r="O14" s="53"/>
      <c r="P14" s="53"/>
      <c r="Q14" s="53"/>
    </row>
    <row r="15" spans="1:40">
      <c r="A15" s="53"/>
      <c r="B15" s="26"/>
      <c r="C15" s="26"/>
      <c r="D15" s="26"/>
      <c r="E15" s="26"/>
      <c r="F15" s="26"/>
      <c r="G15" s="26"/>
      <c r="H15" s="26"/>
      <c r="I15" s="26"/>
      <c r="J15" s="26"/>
      <c r="K15" s="26"/>
      <c r="L15" s="26"/>
      <c r="M15" s="26"/>
      <c r="N15" s="53"/>
      <c r="O15" s="53"/>
      <c r="P15" s="53"/>
      <c r="Q15" s="53"/>
    </row>
    <row r="16" spans="1:40">
      <c r="A16" s="53"/>
      <c r="B16" s="26"/>
      <c r="C16" s="26"/>
      <c r="D16" s="26"/>
      <c r="E16" s="26"/>
      <c r="F16" s="26"/>
      <c r="G16" s="26"/>
      <c r="H16" s="26"/>
      <c r="I16" s="26"/>
      <c r="J16" s="26"/>
      <c r="K16" s="26"/>
      <c r="L16" s="26"/>
      <c r="M16" s="26"/>
      <c r="N16" s="53"/>
      <c r="O16" s="53"/>
      <c r="P16" s="53"/>
      <c r="Q16" s="53"/>
    </row>
    <row r="17" spans="1:17">
      <c r="A17" s="53"/>
      <c r="B17" s="26"/>
      <c r="C17" s="26"/>
      <c r="D17" s="26"/>
      <c r="E17" s="26"/>
      <c r="F17" s="26"/>
      <c r="G17" s="26"/>
      <c r="H17" s="26"/>
      <c r="I17" s="26"/>
      <c r="J17" s="26"/>
      <c r="K17" s="26"/>
      <c r="L17" s="26"/>
      <c r="M17" s="26"/>
      <c r="N17" s="53"/>
      <c r="O17" s="53"/>
      <c r="P17" s="53"/>
      <c r="Q17" s="53"/>
    </row>
    <row r="18" spans="1:17">
      <c r="A18" s="53"/>
      <c r="B18" s="26"/>
      <c r="C18" s="26"/>
      <c r="D18" s="26"/>
      <c r="E18" s="26"/>
      <c r="F18" s="26"/>
      <c r="G18" s="26"/>
      <c r="H18" s="26"/>
      <c r="I18" s="26"/>
      <c r="J18" s="26"/>
      <c r="K18" s="26"/>
      <c r="L18" s="26"/>
      <c r="M18" s="26"/>
      <c r="N18" s="53"/>
      <c r="O18" s="53"/>
      <c r="P18" s="53"/>
      <c r="Q18" s="53"/>
    </row>
    <row r="19" spans="1:17">
      <c r="A19" s="53"/>
      <c r="B19" s="26"/>
      <c r="C19" s="26"/>
      <c r="D19" s="26"/>
      <c r="E19" s="26"/>
      <c r="F19" s="26"/>
      <c r="G19" s="26"/>
      <c r="H19" s="26"/>
      <c r="I19" s="26"/>
      <c r="J19" s="26"/>
      <c r="K19" s="26"/>
      <c r="L19" s="26"/>
      <c r="M19" s="26"/>
      <c r="N19" s="53"/>
      <c r="O19" s="53"/>
      <c r="P19" s="53"/>
      <c r="Q19" s="53"/>
    </row>
    <row r="20" spans="1:17">
      <c r="A20" s="53"/>
      <c r="B20" s="26"/>
      <c r="C20" s="26"/>
      <c r="D20" s="26"/>
      <c r="E20" s="26"/>
      <c r="F20" s="26"/>
      <c r="G20" s="26"/>
      <c r="H20" s="26"/>
      <c r="I20" s="26"/>
      <c r="J20" s="26"/>
      <c r="K20" s="26"/>
      <c r="L20" s="26"/>
      <c r="M20" s="26"/>
      <c r="N20" s="53"/>
      <c r="O20" s="53"/>
      <c r="P20" s="53"/>
      <c r="Q20" s="53"/>
    </row>
    <row r="21" spans="1:17">
      <c r="A21" s="53"/>
      <c r="B21" s="26"/>
      <c r="C21" s="26"/>
      <c r="D21" s="26"/>
      <c r="E21" s="26"/>
      <c r="F21" s="26"/>
      <c r="G21" s="26"/>
      <c r="H21" s="26"/>
      <c r="I21" s="26"/>
      <c r="J21" s="26"/>
      <c r="K21" s="26"/>
      <c r="L21" s="26"/>
      <c r="M21" s="26"/>
      <c r="N21" s="53"/>
      <c r="O21" s="53"/>
      <c r="P21" s="53"/>
      <c r="Q21" s="53"/>
    </row>
    <row r="22" spans="1:17">
      <c r="A22" s="53"/>
      <c r="B22" s="26"/>
      <c r="C22" s="26"/>
      <c r="D22" s="26"/>
      <c r="E22" s="26"/>
      <c r="F22" s="26"/>
      <c r="G22" s="26"/>
      <c r="H22" s="26"/>
      <c r="I22" s="26"/>
      <c r="J22" s="26"/>
      <c r="K22" s="26"/>
      <c r="L22" s="26"/>
      <c r="M22" s="26"/>
      <c r="N22" s="53"/>
      <c r="O22" s="53"/>
      <c r="P22" s="53"/>
      <c r="Q22" s="53"/>
    </row>
    <row r="23" spans="1:17">
      <c r="A23" s="53"/>
      <c r="B23" s="26"/>
      <c r="C23" s="26"/>
      <c r="D23" s="26"/>
      <c r="E23" s="26"/>
      <c r="F23" s="26"/>
      <c r="G23" s="26"/>
      <c r="H23" s="26"/>
      <c r="I23" s="26"/>
      <c r="J23" s="26"/>
      <c r="K23" s="26"/>
      <c r="L23" s="26"/>
      <c r="M23" s="26"/>
      <c r="N23" s="53"/>
      <c r="O23" s="53"/>
      <c r="P23" s="53"/>
      <c r="Q23" s="53"/>
    </row>
    <row r="24" spans="1:17">
      <c r="A24" s="53"/>
      <c r="B24" s="26"/>
      <c r="C24" s="26"/>
      <c r="D24" s="26"/>
      <c r="E24" s="26"/>
      <c r="F24" s="26"/>
      <c r="G24" s="26"/>
      <c r="H24" s="26"/>
      <c r="I24" s="26"/>
      <c r="J24" s="26"/>
      <c r="K24" s="26"/>
      <c r="L24" s="26"/>
      <c r="M24" s="26"/>
      <c r="N24" s="53"/>
      <c r="O24" s="53"/>
      <c r="P24" s="53"/>
      <c r="Q24" s="53"/>
    </row>
    <row r="25" spans="1:17">
      <c r="A25" s="53"/>
      <c r="B25" s="26"/>
      <c r="C25" s="26"/>
      <c r="D25" s="26"/>
      <c r="E25" s="26"/>
      <c r="F25" s="26"/>
      <c r="G25" s="26"/>
      <c r="H25" s="26"/>
      <c r="I25" s="26"/>
      <c r="J25" s="26"/>
      <c r="K25" s="26"/>
      <c r="L25" s="26"/>
      <c r="M25" s="26"/>
      <c r="N25" s="53"/>
      <c r="O25" s="53"/>
      <c r="P25" s="53"/>
      <c r="Q25" s="53"/>
    </row>
    <row r="26" spans="1:17">
      <c r="A26" s="53"/>
      <c r="B26" s="26"/>
      <c r="C26" s="26"/>
      <c r="D26" s="26"/>
      <c r="E26" s="26"/>
      <c r="F26" s="26"/>
      <c r="G26" s="26"/>
      <c r="H26" s="26"/>
      <c r="I26" s="26"/>
      <c r="J26" s="26"/>
      <c r="K26" s="26"/>
      <c r="L26" s="26"/>
      <c r="M26" s="26"/>
      <c r="N26" s="53"/>
      <c r="O26" s="53"/>
      <c r="P26" s="53"/>
      <c r="Q26" s="53"/>
    </row>
    <row r="27" spans="1:17">
      <c r="A27" s="53"/>
      <c r="B27" s="26"/>
      <c r="C27" s="26"/>
      <c r="D27" s="26"/>
      <c r="E27" s="26"/>
      <c r="F27" s="26"/>
      <c r="G27" s="26"/>
      <c r="H27" s="26"/>
      <c r="I27" s="26"/>
      <c r="J27" s="26"/>
      <c r="K27" s="26"/>
      <c r="L27" s="26"/>
      <c r="M27" s="26"/>
      <c r="N27" s="53"/>
      <c r="O27" s="53"/>
      <c r="P27" s="53"/>
      <c r="Q27" s="53"/>
    </row>
    <row r="28" spans="1:17">
      <c r="A28" s="53"/>
      <c r="B28" s="26"/>
      <c r="C28" s="26"/>
      <c r="D28" s="26"/>
      <c r="E28" s="26"/>
      <c r="F28" s="26"/>
      <c r="G28" s="26"/>
      <c r="H28" s="26"/>
      <c r="I28" s="26"/>
      <c r="J28" s="26"/>
      <c r="K28" s="26"/>
      <c r="L28" s="26"/>
      <c r="M28" s="26"/>
      <c r="N28" s="53"/>
      <c r="O28" s="53"/>
      <c r="P28" s="53"/>
      <c r="Q28" s="53"/>
    </row>
    <row r="29" spans="1:17">
      <c r="A29" s="53"/>
      <c r="B29" s="26"/>
      <c r="C29" s="26"/>
      <c r="D29" s="26"/>
      <c r="E29" s="26"/>
      <c r="F29" s="26"/>
      <c r="G29" s="26"/>
      <c r="H29" s="26"/>
      <c r="I29" s="26"/>
      <c r="J29" s="26"/>
      <c r="K29" s="26"/>
      <c r="L29" s="26"/>
      <c r="M29" s="26"/>
      <c r="N29" s="53"/>
      <c r="O29" s="53"/>
      <c r="P29" s="53"/>
      <c r="Q29" s="53"/>
    </row>
    <row r="30" spans="1:17">
      <c r="A30" s="53"/>
      <c r="B30" s="26"/>
      <c r="C30" s="26"/>
      <c r="D30" s="26"/>
      <c r="E30" s="26"/>
      <c r="F30" s="26"/>
      <c r="G30" s="26"/>
      <c r="H30" s="26"/>
      <c r="I30" s="26"/>
      <c r="J30" s="26"/>
      <c r="K30" s="26"/>
      <c r="L30" s="26"/>
      <c r="M30" s="26"/>
      <c r="N30" s="53"/>
      <c r="O30" s="53"/>
      <c r="P30" s="53"/>
      <c r="Q30" s="53"/>
    </row>
    <row r="31" spans="1:17">
      <c r="A31" s="53"/>
      <c r="B31" s="26"/>
      <c r="C31" s="26"/>
      <c r="D31" s="26"/>
      <c r="E31" s="26"/>
      <c r="F31" s="26"/>
      <c r="G31" s="26"/>
      <c r="H31" s="26"/>
      <c r="I31" s="26"/>
      <c r="J31" s="26"/>
      <c r="K31" s="26"/>
      <c r="L31" s="26"/>
      <c r="M31" s="26"/>
      <c r="N31" s="53"/>
      <c r="O31" s="53"/>
      <c r="P31" s="53"/>
      <c r="Q31" s="53"/>
    </row>
    <row r="32" spans="1:17">
      <c r="A32" s="53"/>
      <c r="B32" s="53"/>
      <c r="C32" s="53"/>
      <c r="D32" s="53"/>
      <c r="E32" s="53"/>
      <c r="F32" s="53"/>
      <c r="G32" s="53"/>
      <c r="H32" s="53"/>
      <c r="I32" s="53"/>
      <c r="J32" s="53"/>
      <c r="K32" s="53"/>
      <c r="L32" s="53"/>
      <c r="M32" s="53"/>
      <c r="N32" s="53"/>
      <c r="O32" s="53"/>
      <c r="P32" s="53"/>
      <c r="Q32" s="53"/>
    </row>
    <row r="33" spans="1:17" ht="24.75" customHeight="1">
      <c r="A33" s="53"/>
      <c r="B33" s="1118" t="s">
        <v>661</v>
      </c>
      <c r="C33" s="1118"/>
      <c r="D33" s="1118"/>
      <c r="E33" s="1118"/>
      <c r="F33" s="1118"/>
      <c r="G33" s="1118"/>
      <c r="H33" s="812"/>
      <c r="I33" s="812"/>
      <c r="J33" s="812"/>
      <c r="K33" s="812"/>
      <c r="L33" s="812"/>
      <c r="M33" s="812"/>
      <c r="N33" s="53"/>
      <c r="O33" s="53"/>
      <c r="P33" s="53"/>
      <c r="Q33" s="53"/>
    </row>
    <row r="34" spans="1:17" ht="12.75" customHeight="1">
      <c r="A34" s="53"/>
      <c r="B34" s="76" t="s">
        <v>479</v>
      </c>
      <c r="C34" s="53"/>
      <c r="D34" s="53"/>
      <c r="E34" s="53"/>
      <c r="F34" s="53"/>
      <c r="G34" s="53"/>
      <c r="H34" s="53"/>
      <c r="I34" s="53"/>
      <c r="J34" s="53"/>
      <c r="K34" s="53"/>
      <c r="L34" s="53"/>
      <c r="M34" s="53"/>
      <c r="N34" s="53"/>
      <c r="O34" s="53"/>
      <c r="P34" s="53"/>
      <c r="Q34" s="53"/>
    </row>
    <row r="35" spans="1:17">
      <c r="A35" s="53"/>
      <c r="C35" s="53"/>
      <c r="D35" s="53"/>
      <c r="E35" s="53"/>
      <c r="F35" s="53"/>
      <c r="G35" s="53"/>
      <c r="H35" s="53"/>
      <c r="I35" s="53"/>
      <c r="J35" s="53"/>
      <c r="K35" s="53"/>
      <c r="L35" s="53"/>
      <c r="M35" s="53"/>
      <c r="N35" s="53"/>
      <c r="O35" s="53"/>
      <c r="P35" s="53"/>
      <c r="Q35" s="53"/>
    </row>
    <row r="36" spans="1:17">
      <c r="A36" s="53"/>
      <c r="B36" s="211" t="s">
        <v>40</v>
      </c>
      <c r="N36" s="53"/>
      <c r="O36" s="53"/>
      <c r="P36" s="53"/>
      <c r="Q36" s="53"/>
    </row>
  </sheetData>
  <mergeCells count="6">
    <mergeCell ref="B33:G33"/>
    <mergeCell ref="C4:N4"/>
    <mergeCell ref="P4:AA4"/>
    <mergeCell ref="AC4:AN4"/>
    <mergeCell ref="O4:O8"/>
    <mergeCell ref="AB4:AB8"/>
  </mergeCells>
  <phoneticPr fontId="40" type="noConversion"/>
  <hyperlinks>
    <hyperlink ref="B36" location="Мазмұны!B64" display="мазмұнға"/>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tabColor indexed="9"/>
  </sheetPr>
  <dimension ref="A1:Y34"/>
  <sheetViews>
    <sheetView topLeftCell="A11" workbookViewId="0">
      <selection activeCell="B34" sqref="B34"/>
    </sheetView>
  </sheetViews>
  <sheetFormatPr defaultRowHeight="12.75"/>
  <cols>
    <col min="1" max="1" width="8.85546875" bestFit="1" customWidth="1"/>
    <col min="2" max="2" width="24.85546875" customWidth="1"/>
    <col min="3" max="9" width="9.7109375" customWidth="1"/>
    <col min="10" max="10" width="3.7109375" customWidth="1"/>
    <col min="11" max="17" width="9.7109375" customWidth="1"/>
    <col min="18" max="18" width="3.7109375" customWidth="1"/>
    <col min="19" max="25" width="9.7109375" customWidth="1"/>
  </cols>
  <sheetData>
    <row r="1" spans="1:25">
      <c r="A1" s="53"/>
    </row>
    <row r="2" spans="1:25">
      <c r="A2" s="26" t="s">
        <v>161</v>
      </c>
      <c r="B2" s="53" t="s">
        <v>751</v>
      </c>
    </row>
    <row r="3" spans="1:25">
      <c r="A3" s="26"/>
      <c r="B3" s="53"/>
    </row>
    <row r="4" spans="1:25">
      <c r="B4" s="1124"/>
      <c r="C4" s="1123" t="s">
        <v>655</v>
      </c>
      <c r="D4" s="1123"/>
      <c r="E4" s="1123"/>
      <c r="F4" s="1123"/>
      <c r="G4" s="1123"/>
      <c r="H4" s="1123"/>
      <c r="I4" s="1123"/>
      <c r="J4" s="1124"/>
      <c r="K4" s="1123" t="s">
        <v>656</v>
      </c>
      <c r="L4" s="1123"/>
      <c r="M4" s="1123"/>
      <c r="N4" s="1123"/>
      <c r="O4" s="1123"/>
      <c r="P4" s="1123"/>
      <c r="Q4" s="1123"/>
      <c r="R4" s="1124"/>
      <c r="S4" s="1123" t="s">
        <v>657</v>
      </c>
      <c r="T4" s="1123"/>
      <c r="U4" s="1123"/>
      <c r="V4" s="1123"/>
      <c r="W4" s="1123"/>
      <c r="X4" s="1123"/>
      <c r="Y4" s="1123"/>
    </row>
    <row r="5" spans="1:25" s="377" customFormat="1">
      <c r="B5" s="1125"/>
      <c r="C5" s="55">
        <v>38718</v>
      </c>
      <c r="D5" s="55">
        <v>39083</v>
      </c>
      <c r="E5" s="55">
        <v>39448</v>
      </c>
      <c r="F5" s="55">
        <v>39814</v>
      </c>
      <c r="G5" s="55">
        <v>40179</v>
      </c>
      <c r="H5" s="55">
        <v>40544</v>
      </c>
      <c r="I5" s="55">
        <v>40817</v>
      </c>
      <c r="J5" s="1126"/>
      <c r="K5" s="55">
        <v>38718</v>
      </c>
      <c r="L5" s="55">
        <v>39083</v>
      </c>
      <c r="M5" s="55">
        <v>39448</v>
      </c>
      <c r="N5" s="55">
        <v>39814</v>
      </c>
      <c r="O5" s="55">
        <v>40179</v>
      </c>
      <c r="P5" s="55">
        <v>40544</v>
      </c>
      <c r="Q5" s="55">
        <v>40817</v>
      </c>
      <c r="R5" s="1126"/>
      <c r="S5" s="55">
        <v>38718</v>
      </c>
      <c r="T5" s="55">
        <v>39083</v>
      </c>
      <c r="U5" s="55">
        <v>39448</v>
      </c>
      <c r="V5" s="55">
        <v>39814</v>
      </c>
      <c r="W5" s="55">
        <v>40179</v>
      </c>
      <c r="X5" s="55">
        <v>40544</v>
      </c>
      <c r="Y5" s="55">
        <v>40817</v>
      </c>
    </row>
    <row r="6" spans="1:25">
      <c r="B6" s="270" t="s">
        <v>658</v>
      </c>
      <c r="C6" s="370">
        <v>929.21320400000002</v>
      </c>
      <c r="D6" s="370">
        <v>2080.041886</v>
      </c>
      <c r="E6" s="370">
        <v>3245.8316669999999</v>
      </c>
      <c r="F6" s="370">
        <v>3266.7061119999998</v>
      </c>
      <c r="G6" s="370">
        <v>3291.4351099999999</v>
      </c>
      <c r="H6" s="370">
        <v>2402.4383400000002</v>
      </c>
      <c r="I6" s="370">
        <v>2834.6515009999998</v>
      </c>
      <c r="J6" s="1126"/>
      <c r="K6" s="370">
        <v>1964.433878</v>
      </c>
      <c r="L6" s="370">
        <v>3762.6917130000002</v>
      </c>
      <c r="M6" s="370">
        <v>5394.3796830000001</v>
      </c>
      <c r="N6" s="370">
        <v>5624.7747470000004</v>
      </c>
      <c r="O6" s="370">
        <v>6005.7966829999996</v>
      </c>
      <c r="P6" s="370">
        <v>6219.2685959999999</v>
      </c>
      <c r="Q6" s="370">
        <v>6702.7475000000004</v>
      </c>
      <c r="R6" s="1126"/>
      <c r="S6" s="370">
        <v>106.264025</v>
      </c>
      <c r="T6" s="370">
        <v>139.97214299999999</v>
      </c>
      <c r="U6" s="370">
        <v>216.03330500000001</v>
      </c>
      <c r="V6" s="370">
        <v>340.87067300000001</v>
      </c>
      <c r="W6" s="370">
        <v>328.24700999999999</v>
      </c>
      <c r="X6" s="370">
        <v>422.80983800000001</v>
      </c>
      <c r="Y6" s="370">
        <v>533.19651299999998</v>
      </c>
    </row>
    <row r="7" spans="1:25" ht="25.5">
      <c r="B7" s="270" t="s">
        <v>662</v>
      </c>
      <c r="C7" s="370">
        <v>26.935448000000001</v>
      </c>
      <c r="D7" s="370">
        <v>46.639651999999998</v>
      </c>
      <c r="E7" s="370">
        <v>52.499963000000001</v>
      </c>
      <c r="F7" s="370">
        <v>182.91861299999999</v>
      </c>
      <c r="G7" s="370">
        <v>2477.1954639999999</v>
      </c>
      <c r="H7" s="370">
        <v>1549.4992810000001</v>
      </c>
      <c r="I7" s="370">
        <v>2017.1741280000001</v>
      </c>
      <c r="J7" s="1126"/>
      <c r="K7" s="370">
        <v>69.438619000000003</v>
      </c>
      <c r="L7" s="370">
        <v>93.278803999999994</v>
      </c>
      <c r="M7" s="370">
        <v>181.746872</v>
      </c>
      <c r="N7" s="370">
        <v>460.24662899999998</v>
      </c>
      <c r="O7" s="370">
        <v>1139.36635</v>
      </c>
      <c r="P7" s="370">
        <v>1481.679756</v>
      </c>
      <c r="Q7" s="370">
        <v>1740.482528</v>
      </c>
      <c r="R7" s="1126"/>
      <c r="S7" s="370">
        <v>3.2599710000000002</v>
      </c>
      <c r="T7" s="370">
        <v>1.925227</v>
      </c>
      <c r="U7" s="370">
        <v>1.8294049999999999</v>
      </c>
      <c r="V7" s="370">
        <v>11.388439</v>
      </c>
      <c r="W7" s="370">
        <v>24.649158</v>
      </c>
      <c r="X7" s="370">
        <v>31.972667999999999</v>
      </c>
      <c r="Y7" s="370">
        <v>39.336274000000003</v>
      </c>
    </row>
    <row r="8" spans="1:25" ht="38.25">
      <c r="B8" s="270" t="s">
        <v>663</v>
      </c>
      <c r="C8" s="369">
        <v>2.241691025303166E-2</v>
      </c>
      <c r="D8" s="369">
        <v>1.3071597347631489E-2</v>
      </c>
      <c r="E8" s="369">
        <v>8.7170349244115632E-3</v>
      </c>
      <c r="F8" s="369">
        <v>1.1043979091805121E-2</v>
      </c>
      <c r="G8" s="369">
        <v>2.8580142052382736E-2</v>
      </c>
      <c r="H8" s="369">
        <v>0.37237806111602428</v>
      </c>
      <c r="I8" s="369">
        <v>0.15751175368206224</v>
      </c>
      <c r="J8" s="1125"/>
      <c r="K8" s="369">
        <v>1.2430862282247811E-2</v>
      </c>
      <c r="L8" s="369">
        <v>7.1458389501069383E-3</v>
      </c>
      <c r="M8" s="369">
        <v>4.6592680673196874E-3</v>
      </c>
      <c r="N8" s="369">
        <v>5.2800208605402483E-3</v>
      </c>
      <c r="O8" s="369">
        <v>1.1355900574032136E-2</v>
      </c>
      <c r="P8" s="369">
        <v>1.387554093667898E-2</v>
      </c>
      <c r="Q8" s="369">
        <v>1.6778786363979847E-2</v>
      </c>
      <c r="R8" s="1125"/>
      <c r="S8" s="369">
        <v>2.0962240043137834E-2</v>
      </c>
      <c r="T8" s="369">
        <v>6.4949352100724788E-3</v>
      </c>
      <c r="U8" s="369">
        <v>8.5415440920093306E-3</v>
      </c>
      <c r="V8" s="369">
        <v>1.2993599481642705E-2</v>
      </c>
      <c r="W8" s="369">
        <v>3.0550471731638926E-2</v>
      </c>
      <c r="X8" s="369">
        <v>2.8721202556313268E-2</v>
      </c>
      <c r="Y8" s="369">
        <v>2.4912940494042579E-2</v>
      </c>
    </row>
    <row r="11" spans="1:25">
      <c r="B11" s="53" t="s">
        <v>751</v>
      </c>
    </row>
    <row r="31" spans="2:13" ht="30.75" customHeight="1">
      <c r="B31" s="1118" t="s">
        <v>661</v>
      </c>
      <c r="C31" s="1118"/>
      <c r="D31" s="1118"/>
      <c r="E31" s="1118"/>
      <c r="F31" s="1118"/>
      <c r="G31" s="1118"/>
      <c r="H31" s="821"/>
      <c r="I31" s="821"/>
      <c r="J31" s="821"/>
      <c r="K31" s="821"/>
      <c r="L31" s="821"/>
      <c r="M31" s="821"/>
    </row>
    <row r="32" spans="2:13">
      <c r="B32" s="76" t="s">
        <v>479</v>
      </c>
    </row>
    <row r="34" spans="2:2">
      <c r="B34" s="211" t="s">
        <v>40</v>
      </c>
    </row>
  </sheetData>
  <mergeCells count="7">
    <mergeCell ref="B31:G31"/>
    <mergeCell ref="S4:Y4"/>
    <mergeCell ref="C4:I4"/>
    <mergeCell ref="K4:Q4"/>
    <mergeCell ref="B4:B5"/>
    <mergeCell ref="J4:J8"/>
    <mergeCell ref="R4:R8"/>
  </mergeCells>
  <phoneticPr fontId="40" type="noConversion"/>
  <hyperlinks>
    <hyperlink ref="B34" location="Мазмұны!B65" display="мазмұнға"/>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tabColor indexed="9"/>
  </sheetPr>
  <dimension ref="A2:AN35"/>
  <sheetViews>
    <sheetView topLeftCell="A8" workbookViewId="0">
      <selection activeCell="L38" sqref="L38"/>
    </sheetView>
  </sheetViews>
  <sheetFormatPr defaultRowHeight="12.75"/>
  <cols>
    <col min="2" max="2" width="22.7109375" customWidth="1"/>
    <col min="3" max="14" width="9.7109375" customWidth="1"/>
    <col min="15" max="15" width="3.7109375" customWidth="1"/>
    <col min="16" max="27" width="9.7109375" customWidth="1"/>
    <col min="28" max="28" width="3.7109375" customWidth="1"/>
    <col min="29" max="40" width="9.7109375" customWidth="1"/>
  </cols>
  <sheetData>
    <row r="2" spans="1:40">
      <c r="A2" s="26" t="s">
        <v>161</v>
      </c>
      <c r="B2" s="53" t="s">
        <v>752</v>
      </c>
    </row>
    <row r="3" spans="1:40">
      <c r="A3" s="26"/>
      <c r="B3" s="53"/>
    </row>
    <row r="4" spans="1:40">
      <c r="B4" s="1124"/>
      <c r="C4" s="1123" t="s">
        <v>655</v>
      </c>
      <c r="D4" s="1123"/>
      <c r="E4" s="1123"/>
      <c r="F4" s="1123"/>
      <c r="G4" s="1123"/>
      <c r="H4" s="1123"/>
      <c r="I4" s="1123"/>
      <c r="J4" s="1123"/>
      <c r="K4" s="1123"/>
      <c r="L4" s="1123"/>
      <c r="M4" s="1123"/>
      <c r="N4" s="1123"/>
      <c r="O4" s="1124"/>
      <c r="P4" s="1123" t="s">
        <v>656</v>
      </c>
      <c r="Q4" s="1123"/>
      <c r="R4" s="1123"/>
      <c r="S4" s="1123"/>
      <c r="T4" s="1123"/>
      <c r="U4" s="1123"/>
      <c r="V4" s="1123"/>
      <c r="W4" s="1123"/>
      <c r="X4" s="1123"/>
      <c r="Y4" s="1123"/>
      <c r="Z4" s="1123"/>
      <c r="AA4" s="1123"/>
      <c r="AB4" s="1127"/>
      <c r="AC4" s="1123" t="s">
        <v>657</v>
      </c>
      <c r="AD4" s="1123"/>
      <c r="AE4" s="1123"/>
      <c r="AF4" s="1123"/>
      <c r="AG4" s="1123"/>
      <c r="AH4" s="1123"/>
      <c r="AI4" s="1123"/>
      <c r="AJ4" s="1123"/>
      <c r="AK4" s="1123"/>
      <c r="AL4" s="1123"/>
      <c r="AM4" s="1123"/>
      <c r="AN4" s="1123"/>
    </row>
    <row r="5" spans="1:40" s="377" customFormat="1">
      <c r="B5" s="1125"/>
      <c r="C5" s="55">
        <v>39814</v>
      </c>
      <c r="D5" s="55">
        <v>39904</v>
      </c>
      <c r="E5" s="55">
        <v>39995</v>
      </c>
      <c r="F5" s="55">
        <v>40087</v>
      </c>
      <c r="G5" s="55">
        <v>40179</v>
      </c>
      <c r="H5" s="55">
        <v>40269</v>
      </c>
      <c r="I5" s="55">
        <v>40360</v>
      </c>
      <c r="J5" s="55">
        <v>40452</v>
      </c>
      <c r="K5" s="55">
        <v>40544</v>
      </c>
      <c r="L5" s="55">
        <v>40634</v>
      </c>
      <c r="M5" s="55">
        <v>40725</v>
      </c>
      <c r="N5" s="55">
        <v>40817</v>
      </c>
      <c r="O5" s="1126"/>
      <c r="P5" s="55">
        <v>39814</v>
      </c>
      <c r="Q5" s="55">
        <v>39904</v>
      </c>
      <c r="R5" s="55">
        <v>39995</v>
      </c>
      <c r="S5" s="55">
        <v>40087</v>
      </c>
      <c r="T5" s="55">
        <v>40179</v>
      </c>
      <c r="U5" s="55">
        <v>40269</v>
      </c>
      <c r="V5" s="55">
        <v>40360</v>
      </c>
      <c r="W5" s="55">
        <v>40452</v>
      </c>
      <c r="X5" s="55">
        <v>40544</v>
      </c>
      <c r="Y5" s="55">
        <v>40634</v>
      </c>
      <c r="Z5" s="55">
        <v>40725</v>
      </c>
      <c r="AA5" s="55">
        <v>40817</v>
      </c>
      <c r="AB5" s="1128"/>
      <c r="AC5" s="55">
        <v>39814</v>
      </c>
      <c r="AD5" s="55">
        <v>39904</v>
      </c>
      <c r="AE5" s="55">
        <v>39995</v>
      </c>
      <c r="AF5" s="55">
        <v>40087</v>
      </c>
      <c r="AG5" s="55">
        <v>40179</v>
      </c>
      <c r="AH5" s="55">
        <v>40269</v>
      </c>
      <c r="AI5" s="55">
        <v>40360</v>
      </c>
      <c r="AJ5" s="55">
        <v>40452</v>
      </c>
      <c r="AK5" s="55">
        <v>40544</v>
      </c>
      <c r="AL5" s="55">
        <v>40634</v>
      </c>
      <c r="AM5" s="55">
        <v>40725</v>
      </c>
      <c r="AN5" s="55">
        <v>40817</v>
      </c>
    </row>
    <row r="6" spans="1:40" ht="25.5">
      <c r="B6" s="270" t="s">
        <v>664</v>
      </c>
      <c r="C6" s="370">
        <v>179.77473499999999</v>
      </c>
      <c r="D6" s="370">
        <v>341.51561900000002</v>
      </c>
      <c r="E6" s="370">
        <v>738.85418700000002</v>
      </c>
      <c r="F6" s="370">
        <v>1050.021389</v>
      </c>
      <c r="G6" s="370">
        <v>1126.5965590000001</v>
      </c>
      <c r="H6" s="370">
        <v>1337.9887570000001</v>
      </c>
      <c r="I6" s="370">
        <v>1232.529098</v>
      </c>
      <c r="J6" s="370">
        <v>1249.092406</v>
      </c>
      <c r="K6" s="370">
        <v>1060.4009759999999</v>
      </c>
      <c r="L6" s="370">
        <v>1100.2420500000001</v>
      </c>
      <c r="M6" s="370">
        <v>1236.705694</v>
      </c>
      <c r="N6" s="370">
        <v>1658.958093</v>
      </c>
      <c r="O6" s="1126"/>
      <c r="P6" s="370">
        <v>289.77942300000001</v>
      </c>
      <c r="Q6" s="370">
        <v>432.04910000000001</v>
      </c>
      <c r="R6" s="370">
        <v>613.91339900000003</v>
      </c>
      <c r="S6" s="370">
        <v>705.93702499999995</v>
      </c>
      <c r="T6" s="370">
        <v>894.19514300000003</v>
      </c>
      <c r="U6" s="370">
        <v>1004.118563</v>
      </c>
      <c r="V6" s="370">
        <v>1043.8129899999999</v>
      </c>
      <c r="W6" s="370">
        <v>1114.3639820000001</v>
      </c>
      <c r="X6" s="370">
        <v>1063.7545580000001</v>
      </c>
      <c r="Y6" s="370">
        <v>1173.499239</v>
      </c>
      <c r="Z6" s="370">
        <v>1184.965211</v>
      </c>
      <c r="AA6" s="370">
        <v>1273.308988</v>
      </c>
      <c r="AB6" s="1128"/>
      <c r="AC6" s="370">
        <v>6.2316330000000004</v>
      </c>
      <c r="AD6" s="370">
        <v>9.7972979999999996</v>
      </c>
      <c r="AE6" s="370">
        <v>17.33267</v>
      </c>
      <c r="AF6" s="370">
        <v>19.358523000000002</v>
      </c>
      <c r="AG6" s="370">
        <v>18.250474000000001</v>
      </c>
      <c r="AH6" s="370">
        <v>20.850393</v>
      </c>
      <c r="AI6" s="370">
        <v>26.690365</v>
      </c>
      <c r="AJ6" s="370">
        <v>27.130201</v>
      </c>
      <c r="AK6" s="370">
        <v>28.739829</v>
      </c>
      <c r="AL6" s="370">
        <v>31.825085000000001</v>
      </c>
      <c r="AM6" s="370">
        <v>34.853053000000003</v>
      </c>
      <c r="AN6" s="370">
        <v>40.784866999999998</v>
      </c>
    </row>
    <row r="7" spans="1:40" ht="38.25">
      <c r="B7" s="270" t="s">
        <v>665</v>
      </c>
      <c r="C7" s="369">
        <v>0.62409007027600405</v>
      </c>
      <c r="D7" s="369">
        <v>0.54263827096001715</v>
      </c>
      <c r="E7" s="369">
        <v>0.83621441127462937</v>
      </c>
      <c r="F7" s="369">
        <v>0.91009805610731231</v>
      </c>
      <c r="G7" s="369">
        <v>0.90379859574912835</v>
      </c>
      <c r="H7" s="369">
        <v>0.91447872084025295</v>
      </c>
      <c r="I7" s="369">
        <v>0.91884880108526257</v>
      </c>
      <c r="J7" s="369">
        <v>0.81993493121917205</v>
      </c>
      <c r="K7" s="369">
        <v>0.70312632190561097</v>
      </c>
      <c r="L7" s="369">
        <v>0.7130775314395591</v>
      </c>
      <c r="M7" s="369">
        <v>0.73207967214227132</v>
      </c>
      <c r="N7" s="369">
        <v>0.74754286755813792</v>
      </c>
      <c r="O7" s="1126"/>
      <c r="P7" s="369">
        <v>0.73155226070002899</v>
      </c>
      <c r="Q7" s="369">
        <v>0.6972848016579597</v>
      </c>
      <c r="R7" s="369">
        <v>0.62775625947854574</v>
      </c>
      <c r="S7" s="369">
        <v>0.60331115229435661</v>
      </c>
      <c r="T7" s="369">
        <v>0.55420720508207899</v>
      </c>
      <c r="U7" s="369">
        <v>0.52747572399973641</v>
      </c>
      <c r="V7" s="369">
        <v>0.53144857490229169</v>
      </c>
      <c r="W7" s="369">
        <v>0.53280304064960349</v>
      </c>
      <c r="X7" s="369">
        <v>0.56369278372577369</v>
      </c>
      <c r="Y7" s="369">
        <v>0.56976598857427974</v>
      </c>
      <c r="Z7" s="369">
        <v>0.58111150994794902</v>
      </c>
      <c r="AA7" s="369">
        <v>0.58219787418951285</v>
      </c>
      <c r="AB7" s="1128"/>
      <c r="AC7" s="369">
        <v>0.60093814895710318</v>
      </c>
      <c r="AD7" s="369">
        <v>0.56620304904474683</v>
      </c>
      <c r="AE7" s="369">
        <v>0.67530207406014198</v>
      </c>
      <c r="AF7" s="369">
        <v>0.72408127417572088</v>
      </c>
      <c r="AG7" s="369">
        <v>0.79904593162895388</v>
      </c>
      <c r="AH7" s="369">
        <v>0.76546422889966625</v>
      </c>
      <c r="AI7" s="369">
        <v>0.68210839379678778</v>
      </c>
      <c r="AJ7" s="369">
        <v>0.66969953521538605</v>
      </c>
      <c r="AK7" s="369">
        <v>0.52385256015267179</v>
      </c>
      <c r="AL7" s="369">
        <v>0.64588521915966601</v>
      </c>
      <c r="AM7" s="369">
        <v>0.64795987886627882</v>
      </c>
      <c r="AN7" s="369">
        <v>0.59409807564163442</v>
      </c>
    </row>
    <row r="8" spans="1:40" ht="25.5">
      <c r="B8" s="270" t="s">
        <v>666</v>
      </c>
      <c r="C8" s="369">
        <v>9.0836733647376239E-2</v>
      </c>
      <c r="D8" s="369">
        <v>0.17176551762030864</v>
      </c>
      <c r="E8" s="369">
        <v>0.57968557065018411</v>
      </c>
      <c r="F8" s="369">
        <v>0.72604033705632032</v>
      </c>
      <c r="G8" s="369">
        <v>0.74861502495183629</v>
      </c>
      <c r="H8" s="369">
        <v>0.74099835856612439</v>
      </c>
      <c r="I8" s="369">
        <v>0.71922937520185048</v>
      </c>
      <c r="J8" s="369">
        <v>0.63481587977967124</v>
      </c>
      <c r="K8" s="369">
        <v>0.56239646841466906</v>
      </c>
      <c r="L8" s="369">
        <v>0.55325166578508511</v>
      </c>
      <c r="M8" s="369">
        <v>0.55221283321119363</v>
      </c>
      <c r="N8" s="369">
        <v>0.59843905552466004</v>
      </c>
      <c r="O8" s="1125"/>
      <c r="P8" s="369">
        <v>0.12721645260223963</v>
      </c>
      <c r="Q8" s="369">
        <v>0.14695326136142409</v>
      </c>
      <c r="R8" s="369">
        <v>0.16297420549187464</v>
      </c>
      <c r="S8" s="369">
        <v>0.17514501948667333</v>
      </c>
      <c r="T8" s="369">
        <v>0.18935291669446613</v>
      </c>
      <c r="U8" s="369">
        <v>0.19440889633293296</v>
      </c>
      <c r="V8" s="369">
        <v>0.20553512150703912</v>
      </c>
      <c r="W8" s="369">
        <v>0.20829920168324115</v>
      </c>
      <c r="X8" s="369">
        <v>0.22805718825397392</v>
      </c>
      <c r="Y8" s="369">
        <v>0.23448503387777647</v>
      </c>
      <c r="Z8" s="369">
        <v>0.23737971928647128</v>
      </c>
      <c r="AA8" s="369">
        <v>0.2349166248616705</v>
      </c>
      <c r="AB8" s="1129"/>
      <c r="AC8" s="369">
        <v>3.6202310663434517E-2</v>
      </c>
      <c r="AD8" s="369">
        <v>4.7137416359398429E-2</v>
      </c>
      <c r="AE8" s="369">
        <v>7.2184001986822746E-2</v>
      </c>
      <c r="AF8" s="369">
        <v>7.6006166580625131E-2</v>
      </c>
      <c r="AG8" s="369">
        <v>8.7341566340543367E-2</v>
      </c>
      <c r="AH8" s="369">
        <v>8.4060557679423803E-2</v>
      </c>
      <c r="AI8" s="369">
        <v>8.6944477198965059E-2</v>
      </c>
      <c r="AJ8" s="369">
        <v>8.6125773222000476E-2</v>
      </c>
      <c r="AK8" s="369">
        <v>7.9811032211601476E-2</v>
      </c>
      <c r="AL8" s="369">
        <v>8.7225583571752266E-2</v>
      </c>
      <c r="AM8" s="369">
        <v>7.9376374246923537E-2</v>
      </c>
      <c r="AN8" s="369">
        <v>8.5079644922584116E-2</v>
      </c>
    </row>
    <row r="9" spans="1:40">
      <c r="B9" s="26"/>
      <c r="C9" s="26"/>
      <c r="D9" s="26"/>
      <c r="E9" s="26"/>
      <c r="F9" s="26"/>
      <c r="G9" s="26"/>
      <c r="H9" s="26"/>
      <c r="I9" s="26"/>
      <c r="J9" s="26"/>
      <c r="K9" s="26"/>
      <c r="L9" s="26"/>
      <c r="M9" s="26"/>
      <c r="N9" s="26"/>
      <c r="O9" s="26"/>
      <c r="P9" s="26"/>
      <c r="Q9" s="26"/>
      <c r="R9" s="26"/>
      <c r="S9" s="26"/>
      <c r="T9" s="26"/>
      <c r="U9" s="26"/>
      <c r="V9" s="26"/>
      <c r="W9" s="26"/>
      <c r="X9" s="26"/>
      <c r="Y9" s="26"/>
      <c r="Z9" s="26"/>
      <c r="AA9" s="26"/>
    </row>
    <row r="10" spans="1:40">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row>
    <row r="11" spans="1:40">
      <c r="B11" s="53" t="s">
        <v>752</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row>
    <row r="12" spans="1:40">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row>
    <row r="13" spans="1:40">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row>
    <row r="14" spans="1:40">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row>
    <row r="15" spans="1:40">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row>
    <row r="16" spans="1:40">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row>
    <row r="17" spans="2:27">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row>
    <row r="32" spans="2:27" ht="25.5" customHeight="1">
      <c r="B32" s="1118" t="s">
        <v>661</v>
      </c>
      <c r="C32" s="1118"/>
      <c r="D32" s="1118"/>
      <c r="E32" s="1118"/>
      <c r="F32" s="1118"/>
      <c r="G32" s="1118"/>
      <c r="H32" s="1118"/>
    </row>
    <row r="33" spans="2:13" ht="12.75" customHeight="1">
      <c r="B33" s="76" t="s">
        <v>479</v>
      </c>
      <c r="C33" s="821"/>
      <c r="D33" s="821"/>
      <c r="E33" s="821"/>
      <c r="F33" s="821"/>
      <c r="G33" s="821"/>
      <c r="H33" s="821"/>
      <c r="I33" s="821"/>
      <c r="J33" s="821"/>
      <c r="K33" s="821"/>
      <c r="L33" s="821"/>
      <c r="M33" s="821"/>
    </row>
    <row r="35" spans="2:13">
      <c r="B35" s="211" t="s">
        <v>40</v>
      </c>
    </row>
  </sheetData>
  <mergeCells count="7">
    <mergeCell ref="B32:H32"/>
    <mergeCell ref="P4:AA4"/>
    <mergeCell ref="AC4:AN4"/>
    <mergeCell ref="C4:N4"/>
    <mergeCell ref="B4:B5"/>
    <mergeCell ref="O4:O8"/>
    <mergeCell ref="AB4:AB8"/>
  </mergeCells>
  <phoneticPr fontId="40" type="noConversion"/>
  <hyperlinks>
    <hyperlink ref="B35" location="Мазмұны!B66" display="мазмұнға"/>
  </hyperlinks>
  <pageMargins left="0.75" right="0.75" top="1" bottom="1" header="0.5" footer="0.5"/>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tabColor indexed="9"/>
  </sheetPr>
  <dimension ref="A2:J37"/>
  <sheetViews>
    <sheetView topLeftCell="A8" workbookViewId="0">
      <selection activeCell="B37" sqref="B37"/>
    </sheetView>
  </sheetViews>
  <sheetFormatPr defaultRowHeight="12.75"/>
  <cols>
    <col min="2" max="2" width="25.7109375" customWidth="1"/>
    <col min="3" max="9" width="9.85546875" bestFit="1" customWidth="1"/>
  </cols>
  <sheetData>
    <row r="2" spans="1:9">
      <c r="A2" s="26" t="s">
        <v>161</v>
      </c>
      <c r="B2" s="53" t="s">
        <v>667</v>
      </c>
    </row>
    <row r="3" spans="1:9">
      <c r="A3" s="26"/>
      <c r="B3" s="53"/>
      <c r="I3" s="1059" t="s">
        <v>460</v>
      </c>
    </row>
    <row r="4" spans="1:9">
      <c r="B4" s="378"/>
      <c r="C4" s="393">
        <v>40269</v>
      </c>
      <c r="D4" s="393">
        <v>40360</v>
      </c>
      <c r="E4" s="393">
        <v>40452</v>
      </c>
      <c r="F4" s="393">
        <v>40544</v>
      </c>
      <c r="G4" s="393">
        <v>40634</v>
      </c>
      <c r="H4" s="393">
        <v>40725</v>
      </c>
      <c r="I4" s="393">
        <v>40817</v>
      </c>
    </row>
    <row r="5" spans="1:9" ht="38.25">
      <c r="B5" s="391" t="s">
        <v>567</v>
      </c>
      <c r="C5" s="392">
        <v>1236.3790149315473</v>
      </c>
      <c r="D5" s="392">
        <v>1302.0887390497794</v>
      </c>
      <c r="E5" s="392">
        <v>1345.8749985352736</v>
      </c>
      <c r="F5" s="392">
        <v>1268.3553087475552</v>
      </c>
      <c r="G5" s="392">
        <v>1197.9473554340661</v>
      </c>
      <c r="H5" s="392">
        <v>1190.7210101678945</v>
      </c>
      <c r="I5" s="392">
        <v>1213.7522972423149</v>
      </c>
    </row>
    <row r="6" spans="1:9" ht="38.25">
      <c r="B6" s="391" t="s">
        <v>568</v>
      </c>
      <c r="C6" s="392">
        <v>273.43241369459776</v>
      </c>
      <c r="D6" s="392">
        <v>296.70393933707049</v>
      </c>
      <c r="E6" s="392">
        <v>300.8982608440582</v>
      </c>
      <c r="F6" s="392">
        <v>310.30920335987184</v>
      </c>
      <c r="G6" s="392">
        <v>301.60373275487996</v>
      </c>
      <c r="H6" s="392">
        <v>338.56871411336624</v>
      </c>
      <c r="I6" s="392">
        <v>320.96878991230733</v>
      </c>
    </row>
    <row r="7" spans="1:9" ht="38.25">
      <c r="B7" s="391" t="s">
        <v>668</v>
      </c>
      <c r="C7" s="369">
        <v>0.16939791772736892</v>
      </c>
      <c r="D7" s="369">
        <v>0.18580107306024402</v>
      </c>
      <c r="E7" s="369">
        <v>0.18945626482767414</v>
      </c>
      <c r="F7" s="369">
        <v>0.18338117980343507</v>
      </c>
      <c r="G7" s="369">
        <v>0.17339900735916183</v>
      </c>
      <c r="H7" s="369">
        <v>0.17444865287963168</v>
      </c>
      <c r="I7" s="369">
        <v>0.16156192661517593</v>
      </c>
    </row>
    <row r="10" spans="1:9">
      <c r="B10" s="53" t="s">
        <v>667</v>
      </c>
    </row>
    <row r="11" spans="1:9">
      <c r="B11" s="292" t="s">
        <v>105</v>
      </c>
    </row>
    <row r="24" spans="2:10">
      <c r="H24" s="87"/>
      <c r="I24" s="87"/>
      <c r="J24" s="87"/>
    </row>
    <row r="25" spans="2:10">
      <c r="H25" s="87"/>
      <c r="I25" s="87"/>
      <c r="J25" s="87"/>
    </row>
    <row r="26" spans="2:10">
      <c r="H26" s="87"/>
      <c r="I26" s="87"/>
      <c r="J26" s="87"/>
    </row>
    <row r="27" spans="2:10">
      <c r="H27" s="87"/>
      <c r="I27" s="87"/>
      <c r="J27" s="87"/>
    </row>
    <row r="28" spans="2:10">
      <c r="H28" s="87"/>
      <c r="I28" s="87"/>
      <c r="J28" s="87"/>
    </row>
    <row r="32" spans="2:10" ht="12.75" customHeight="1">
      <c r="B32" s="1118" t="s">
        <v>569</v>
      </c>
      <c r="C32" s="1118"/>
      <c r="D32" s="1118"/>
      <c r="E32" s="1118"/>
      <c r="F32" s="1118"/>
      <c r="G32" s="1118"/>
      <c r="H32" s="1118"/>
    </row>
    <row r="33" spans="2:8">
      <c r="B33" s="1118"/>
      <c r="C33" s="1118"/>
      <c r="D33" s="1118"/>
      <c r="E33" s="1118"/>
      <c r="F33" s="1118"/>
      <c r="G33" s="1118"/>
      <c r="H33" s="1118"/>
    </row>
    <row r="34" spans="2:8" ht="12.75" customHeight="1">
      <c r="B34" s="1118"/>
      <c r="C34" s="1118"/>
      <c r="D34" s="1118"/>
      <c r="E34" s="1118"/>
      <c r="F34" s="1118"/>
      <c r="G34" s="1118"/>
      <c r="H34" s="1118"/>
    </row>
    <row r="35" spans="2:8">
      <c r="B35" s="57" t="s">
        <v>479</v>
      </c>
    </row>
    <row r="37" spans="2:8">
      <c r="B37" s="211" t="s">
        <v>40</v>
      </c>
    </row>
  </sheetData>
  <mergeCells count="1">
    <mergeCell ref="B32:H34"/>
  </mergeCells>
  <phoneticPr fontId="40" type="noConversion"/>
  <hyperlinks>
    <hyperlink ref="B37" location="Мазмұны!B67" display="мазмұнға"/>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tabColor indexed="9"/>
  </sheetPr>
  <dimension ref="A2:H41"/>
  <sheetViews>
    <sheetView workbookViewId="0">
      <selection activeCell="B41" sqref="B41"/>
    </sheetView>
  </sheetViews>
  <sheetFormatPr defaultRowHeight="12.75"/>
  <cols>
    <col min="1" max="1" width="8.85546875" bestFit="1" customWidth="1"/>
    <col min="2" max="2" width="31.5703125" customWidth="1"/>
    <col min="3" max="3" width="10" customWidth="1"/>
    <col min="4" max="4" width="10.7109375" customWidth="1"/>
    <col min="5" max="5" width="11" customWidth="1"/>
  </cols>
  <sheetData>
    <row r="2" spans="1:7">
      <c r="A2" s="273" t="s">
        <v>161</v>
      </c>
      <c r="B2" s="53" t="s">
        <v>754</v>
      </c>
      <c r="C2" s="607"/>
      <c r="D2" s="607"/>
      <c r="E2" s="607"/>
      <c r="F2" s="716"/>
      <c r="G2" s="716"/>
    </row>
    <row r="3" spans="1:7">
      <c r="A3" s="273"/>
      <c r="B3" s="53"/>
      <c r="C3" s="823"/>
      <c r="D3" s="823"/>
      <c r="E3" s="823"/>
      <c r="F3" s="716"/>
      <c r="G3" s="716"/>
    </row>
    <row r="4" spans="1:7">
      <c r="A4" s="716"/>
      <c r="B4" s="74" t="s">
        <v>669</v>
      </c>
      <c r="C4" s="270" t="s">
        <v>655</v>
      </c>
      <c r="D4" s="270" t="s">
        <v>656</v>
      </c>
      <c r="E4" s="270" t="s">
        <v>657</v>
      </c>
      <c r="F4" s="716"/>
      <c r="G4" s="716"/>
    </row>
    <row r="5" spans="1:7">
      <c r="A5" s="716"/>
      <c r="B5" s="74" t="s">
        <v>162</v>
      </c>
      <c r="C5" s="369">
        <v>1.1202215461870621E-2</v>
      </c>
      <c r="D5" s="369">
        <v>1.9187291718072753E-2</v>
      </c>
      <c r="E5" s="369">
        <v>6.5910304427374986E-2</v>
      </c>
      <c r="F5" s="716"/>
      <c r="G5" s="716"/>
    </row>
    <row r="6" spans="1:7">
      <c r="A6" s="716"/>
      <c r="B6" s="74" t="s">
        <v>179</v>
      </c>
      <c r="C6" s="369">
        <v>3.2692125996940422E-2</v>
      </c>
      <c r="D6" s="369">
        <v>3.8428415617215453E-2</v>
      </c>
      <c r="E6" s="369">
        <v>4.6732529494334261E-3</v>
      </c>
      <c r="F6" s="716"/>
      <c r="G6" s="716"/>
    </row>
    <row r="7" spans="1:7">
      <c r="A7" s="716"/>
      <c r="B7" s="74" t="s">
        <v>180</v>
      </c>
      <c r="C7" s="369">
        <v>0.11307337225184506</v>
      </c>
      <c r="D7" s="369">
        <v>8.0858632091898808E-2</v>
      </c>
      <c r="E7" s="369">
        <v>0.19869129400372937</v>
      </c>
      <c r="F7" s="716"/>
      <c r="G7" s="716"/>
    </row>
    <row r="8" spans="1:7">
      <c r="A8" s="716"/>
      <c r="B8" s="74" t="s">
        <v>164</v>
      </c>
      <c r="C8" s="369">
        <v>0.16969312195880767</v>
      </c>
      <c r="D8" s="369">
        <v>0.22695922413452721</v>
      </c>
      <c r="E8" s="369">
        <v>0.18290357548548583</v>
      </c>
      <c r="F8" s="716"/>
      <c r="G8" s="716"/>
    </row>
    <row r="9" spans="1:7">
      <c r="A9" s="716"/>
      <c r="B9" s="74" t="s">
        <v>176</v>
      </c>
      <c r="C9" s="369">
        <v>0.29704281384761899</v>
      </c>
      <c r="D9" s="369">
        <v>0.2128796141035329</v>
      </c>
      <c r="E9" s="369">
        <v>0.30115537706669487</v>
      </c>
      <c r="F9" s="716"/>
      <c r="G9" s="716"/>
    </row>
    <row r="10" spans="1:7">
      <c r="A10" s="716"/>
      <c r="B10" s="74" t="s">
        <v>539</v>
      </c>
      <c r="C10" s="369">
        <v>2.4656765094065579E-2</v>
      </c>
      <c r="D10" s="369">
        <v>1.9178249136807317E-2</v>
      </c>
      <c r="E10" s="369">
        <v>3.7862352229811123E-2</v>
      </c>
      <c r="F10" s="716"/>
      <c r="G10" s="716"/>
    </row>
    <row r="11" spans="1:7">
      <c r="A11" s="716"/>
      <c r="B11" s="74" t="s">
        <v>537</v>
      </c>
      <c r="C11" s="369">
        <v>2.4597680418923035E-2</v>
      </c>
      <c r="D11" s="369">
        <v>9.1880887594896956E-3</v>
      </c>
      <c r="E11" s="369">
        <v>0</v>
      </c>
      <c r="F11" s="716"/>
      <c r="G11" s="716"/>
    </row>
    <row r="12" spans="1:7" ht="25.5">
      <c r="A12" s="716"/>
      <c r="B12" s="74" t="s">
        <v>173</v>
      </c>
      <c r="C12" s="369">
        <v>0.14598055130015875</v>
      </c>
      <c r="D12" s="369">
        <v>8.7896755661635212E-2</v>
      </c>
      <c r="E12" s="369">
        <v>1.3949536724001087E-3</v>
      </c>
      <c r="F12" s="716"/>
      <c r="G12" s="716"/>
    </row>
    <row r="13" spans="1:7">
      <c r="A13" s="716"/>
      <c r="B13" s="74" t="s">
        <v>670</v>
      </c>
      <c r="C13" s="369">
        <v>5.0550873680206942E-2</v>
      </c>
      <c r="D13" s="369">
        <v>0.10849837180290131</v>
      </c>
      <c r="E13" s="369">
        <v>7.1726088992762935E-2</v>
      </c>
      <c r="F13" s="716"/>
      <c r="G13" s="716"/>
    </row>
    <row r="14" spans="1:7">
      <c r="A14" s="716"/>
      <c r="B14" s="74" t="s">
        <v>671</v>
      </c>
      <c r="C14" s="369">
        <v>5.1652501869436915E-2</v>
      </c>
      <c r="D14" s="369">
        <v>8.7940159109282906E-2</v>
      </c>
      <c r="E14" s="369">
        <v>8.2119502804802569E-2</v>
      </c>
      <c r="F14" s="716"/>
      <c r="G14" s="716"/>
    </row>
    <row r="15" spans="1:7">
      <c r="A15" s="716"/>
      <c r="B15" s="74" t="s">
        <v>672</v>
      </c>
      <c r="C15" s="369">
        <v>6.9002947984654117E-2</v>
      </c>
      <c r="D15" s="369">
        <v>7.4979221775508267E-2</v>
      </c>
      <c r="E15" s="369">
        <v>8.9867572695529446E-2</v>
      </c>
      <c r="F15" s="716"/>
      <c r="G15" s="716"/>
    </row>
    <row r="16" spans="1:7">
      <c r="A16" s="716"/>
      <c r="B16" s="74" t="s">
        <v>673</v>
      </c>
      <c r="C16" s="369">
        <v>1.0410302751390842E-2</v>
      </c>
      <c r="D16" s="369">
        <v>4.0935745754745269E-2</v>
      </c>
      <c r="E16" s="369">
        <v>8.1823731336429263E-3</v>
      </c>
      <c r="F16" s="716"/>
      <c r="G16" s="716"/>
    </row>
    <row r="17" spans="1:7">
      <c r="A17" s="716"/>
      <c r="B17" s="716"/>
      <c r="C17" s="716"/>
      <c r="D17" s="716"/>
      <c r="E17" s="716"/>
      <c r="F17" s="716"/>
      <c r="G17" s="716"/>
    </row>
    <row r="18" spans="1:7">
      <c r="A18" s="716"/>
      <c r="B18" s="716"/>
      <c r="C18" s="716"/>
      <c r="D18" s="716"/>
      <c r="E18" s="716"/>
      <c r="F18" s="716"/>
      <c r="G18" s="716"/>
    </row>
    <row r="19" spans="1:7">
      <c r="A19" s="716"/>
      <c r="B19" s="53" t="s">
        <v>754</v>
      </c>
      <c r="C19" s="607"/>
      <c r="D19" s="607"/>
      <c r="E19" s="607"/>
      <c r="F19" s="716"/>
      <c r="G19" s="716"/>
    </row>
    <row r="38" spans="1:8" ht="28.5" customHeight="1">
      <c r="B38" s="1118" t="s">
        <v>661</v>
      </c>
      <c r="C38" s="1118"/>
      <c r="D38" s="1118"/>
      <c r="E38" s="1118"/>
      <c r="F38" s="1118"/>
      <c r="G38" s="1058"/>
      <c r="H38" s="1058"/>
    </row>
    <row r="39" spans="1:8" ht="12.75" customHeight="1">
      <c r="A39" s="821"/>
      <c r="B39" s="57" t="s">
        <v>479</v>
      </c>
      <c r="C39" s="26"/>
      <c r="D39" s="26"/>
      <c r="E39" s="26"/>
      <c r="F39" s="26"/>
      <c r="G39" s="26"/>
      <c r="H39" s="26"/>
    </row>
    <row r="40" spans="1:8">
      <c r="A40" s="26"/>
      <c r="B40" s="26"/>
      <c r="C40" s="26"/>
      <c r="D40" s="26"/>
      <c r="E40" s="26"/>
      <c r="F40" s="26"/>
      <c r="G40" s="26"/>
      <c r="H40" s="26"/>
    </row>
    <row r="41" spans="1:8">
      <c r="A41" s="26"/>
      <c r="B41" s="211" t="s">
        <v>40</v>
      </c>
    </row>
  </sheetData>
  <mergeCells count="1">
    <mergeCell ref="B38:F38"/>
  </mergeCells>
  <phoneticPr fontId="40" type="noConversion"/>
  <hyperlinks>
    <hyperlink ref="B41" location="Мазмұны!B68" display="мазмұнға"/>
  </hyperlinks>
  <pageMargins left="0.75" right="0.75" top="1" bottom="1" header="0.5" footer="0.5"/>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tabColor indexed="9"/>
  </sheetPr>
  <dimension ref="A2:L36"/>
  <sheetViews>
    <sheetView topLeftCell="A13" workbookViewId="0">
      <selection activeCell="B32" sqref="B32"/>
    </sheetView>
  </sheetViews>
  <sheetFormatPr defaultRowHeight="12.75"/>
  <cols>
    <col min="2" max="2" width="20.85546875" customWidth="1"/>
    <col min="3" max="12" width="9.7109375" customWidth="1"/>
  </cols>
  <sheetData>
    <row r="2" spans="1:12">
      <c r="A2" s="26" t="s">
        <v>161</v>
      </c>
      <c r="B2" s="53" t="s">
        <v>921</v>
      </c>
      <c r="C2" s="26"/>
      <c r="D2" s="26"/>
      <c r="E2" s="26"/>
      <c r="F2" s="26"/>
      <c r="G2" s="26"/>
      <c r="H2" s="26"/>
      <c r="I2" s="26"/>
      <c r="J2" s="26"/>
      <c r="K2" s="26"/>
    </row>
    <row r="3" spans="1:12">
      <c r="A3" s="26"/>
      <c r="B3" s="53"/>
      <c r="C3" s="26"/>
      <c r="D3" s="26"/>
      <c r="E3" s="26"/>
      <c r="F3" s="26"/>
      <c r="G3" s="26"/>
      <c r="H3" s="26"/>
      <c r="I3" s="26"/>
      <c r="J3" s="26"/>
      <c r="K3" s="26"/>
    </row>
    <row r="4" spans="1:12">
      <c r="A4" s="26"/>
      <c r="B4" s="54"/>
      <c r="C4" s="82">
        <v>39448</v>
      </c>
      <c r="D4" s="82">
        <v>39814</v>
      </c>
      <c r="E4" s="82">
        <v>40179</v>
      </c>
      <c r="F4" s="82">
        <v>40269</v>
      </c>
      <c r="G4" s="82">
        <v>40360</v>
      </c>
      <c r="H4" s="82">
        <v>40452</v>
      </c>
      <c r="I4" s="82">
        <v>40544</v>
      </c>
      <c r="J4" s="82">
        <v>40634</v>
      </c>
      <c r="K4" s="82">
        <v>40725</v>
      </c>
      <c r="L4" s="82">
        <v>40817</v>
      </c>
    </row>
    <row r="5" spans="1:12" ht="63.75">
      <c r="A5" s="26"/>
      <c r="B5" s="270" t="s">
        <v>570</v>
      </c>
      <c r="C5" s="369">
        <v>3.9601997493069564E-2</v>
      </c>
      <c r="D5" s="369">
        <v>0.14301952461098311</v>
      </c>
      <c r="E5" s="369">
        <v>0.2913459441955597</v>
      </c>
      <c r="F5" s="369">
        <v>0.31126167789484377</v>
      </c>
      <c r="G5" s="369">
        <v>0.33838774149809758</v>
      </c>
      <c r="H5" s="369">
        <v>0.32516794442036728</v>
      </c>
      <c r="I5" s="369">
        <v>0.29510906091592665</v>
      </c>
      <c r="J5" s="369">
        <v>0.29929182535873894</v>
      </c>
      <c r="K5" s="369">
        <v>0.28687997107571583</v>
      </c>
      <c r="L5" s="369">
        <v>0.27834726683690064</v>
      </c>
    </row>
    <row r="6" spans="1:12" ht="65.25" customHeight="1">
      <c r="A6" s="26"/>
      <c r="B6" s="299" t="s">
        <v>674</v>
      </c>
      <c r="C6" s="369">
        <v>0.16069381019283513</v>
      </c>
      <c r="D6" s="369">
        <v>9.8303326497225105E-2</v>
      </c>
      <c r="E6" s="369">
        <v>0.27461199967811578</v>
      </c>
      <c r="F6" s="369">
        <v>0.29369899027757745</v>
      </c>
      <c r="G6" s="369">
        <v>0.31178599904271076</v>
      </c>
      <c r="H6" s="369">
        <v>0.31503346465527349</v>
      </c>
      <c r="I6" s="369">
        <v>0.31659773183121748</v>
      </c>
      <c r="J6" s="369">
        <v>0.30176684149190686</v>
      </c>
      <c r="K6" s="369">
        <v>0.28592916298076021</v>
      </c>
      <c r="L6" s="369">
        <v>0.32800833572825011</v>
      </c>
    </row>
    <row r="7" spans="1:12" ht="63.75">
      <c r="A7" s="26"/>
      <c r="B7" s="270" t="s">
        <v>675</v>
      </c>
      <c r="C7" s="369">
        <v>4.2921337249878719E-3</v>
      </c>
      <c r="D7" s="369">
        <v>6.9694843882620811E-3</v>
      </c>
      <c r="E7" s="369">
        <v>0.10378097337811272</v>
      </c>
      <c r="F7" s="369">
        <v>0.1093862346510952</v>
      </c>
      <c r="G7" s="369">
        <v>0.11081399176070147</v>
      </c>
      <c r="H7" s="369">
        <v>0.11024200417092464</v>
      </c>
      <c r="I7" s="369">
        <v>0.10698969183243509</v>
      </c>
      <c r="J7" s="369">
        <v>0.1030172930659377</v>
      </c>
      <c r="K7" s="369">
        <v>9.8398576256061437E-2</v>
      </c>
      <c r="L7" s="369">
        <v>0.12403665644460243</v>
      </c>
    </row>
    <row r="8" spans="1:12">
      <c r="A8" s="26"/>
      <c r="B8" s="273"/>
      <c r="C8" s="822"/>
      <c r="D8" s="822"/>
      <c r="E8" s="822"/>
      <c r="F8" s="822"/>
      <c r="G8" s="822"/>
      <c r="H8" s="822"/>
      <c r="I8" s="822"/>
      <c r="J8" s="822"/>
      <c r="K8" s="822"/>
      <c r="L8" s="822"/>
    </row>
    <row r="9" spans="1:12">
      <c r="A9" s="26"/>
      <c r="B9" s="26"/>
      <c r="C9" s="26"/>
      <c r="D9" s="26"/>
      <c r="E9" s="26"/>
      <c r="F9" s="26"/>
      <c r="G9" s="26"/>
      <c r="H9" s="26"/>
      <c r="I9" s="26"/>
      <c r="J9" s="26"/>
      <c r="K9" s="26"/>
    </row>
    <row r="10" spans="1:12">
      <c r="A10" s="26"/>
      <c r="B10" s="53" t="s">
        <v>921</v>
      </c>
      <c r="C10" s="26"/>
      <c r="D10" s="26"/>
      <c r="E10" s="26"/>
      <c r="F10" s="26"/>
      <c r="G10" s="26"/>
      <c r="H10" s="26"/>
      <c r="I10" s="26"/>
      <c r="J10" s="26"/>
      <c r="K10" s="26"/>
    </row>
    <row r="11" spans="1:12">
      <c r="A11" s="26"/>
      <c r="B11" s="26"/>
      <c r="C11" s="26"/>
      <c r="D11" s="26"/>
      <c r="E11" s="26"/>
      <c r="F11" s="26"/>
      <c r="G11" s="26"/>
      <c r="H11" s="26"/>
      <c r="I11" s="26"/>
      <c r="J11" s="26"/>
      <c r="K11" s="26"/>
    </row>
    <row r="29" spans="2:2">
      <c r="B29" s="57" t="s">
        <v>676</v>
      </c>
    </row>
    <row r="30" spans="2:2">
      <c r="B30" s="57" t="s">
        <v>479</v>
      </c>
    </row>
    <row r="32" spans="2:2">
      <c r="B32" s="211" t="s">
        <v>40</v>
      </c>
    </row>
    <row r="36" spans="2:2">
      <c r="B36" s="26"/>
    </row>
  </sheetData>
  <phoneticPr fontId="40" type="noConversion"/>
  <hyperlinks>
    <hyperlink ref="B32" location="Мазмұны!B69" display="мазмұнға"/>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9"/>
  </sheetPr>
  <dimension ref="A2:T36"/>
  <sheetViews>
    <sheetView topLeftCell="A13" workbookViewId="0">
      <selection activeCell="B36" sqref="B36"/>
    </sheetView>
  </sheetViews>
  <sheetFormatPr defaultRowHeight="12.75"/>
  <cols>
    <col min="1" max="1" width="8.42578125" style="195" bestFit="1" customWidth="1"/>
    <col min="2" max="2" width="32.7109375" style="195" customWidth="1"/>
    <col min="3" max="13" width="8.85546875" style="195" customWidth="1"/>
    <col min="14" max="14" width="11.140625" style="195" bestFit="1" customWidth="1"/>
    <col min="15" max="15" width="9.140625" style="195"/>
    <col min="16" max="16" width="15.85546875" style="195" customWidth="1"/>
    <col min="17" max="18" width="14.140625" style="195" bestFit="1" customWidth="1"/>
    <col min="19" max="19" width="11.140625" style="196" bestFit="1" customWidth="1"/>
    <col min="20" max="20" width="9.140625" style="195"/>
    <col min="21" max="23" width="14.140625" style="195" bestFit="1" customWidth="1"/>
    <col min="24" max="24" width="11.140625" style="195" bestFit="1" customWidth="1"/>
    <col min="25" max="25" width="9.140625" style="195"/>
    <col min="26" max="28" width="14.140625" style="195" bestFit="1" customWidth="1"/>
    <col min="29" max="29" width="11.140625" style="195" bestFit="1" customWidth="1"/>
    <col min="30" max="30" width="9.140625" style="195"/>
    <col min="31" max="33" width="14.140625" style="195" bestFit="1" customWidth="1"/>
    <col min="34" max="34" width="11.140625" style="195" bestFit="1" customWidth="1"/>
    <col min="35" max="16384" width="9.140625" style="195"/>
  </cols>
  <sheetData>
    <row r="2" spans="1:20">
      <c r="A2" s="1047" t="s">
        <v>161</v>
      </c>
      <c r="B2" s="53" t="s">
        <v>922</v>
      </c>
      <c r="C2" s="194"/>
      <c r="D2" s="194"/>
      <c r="E2" s="194"/>
      <c r="F2" s="194"/>
      <c r="G2" s="194"/>
      <c r="H2" s="194"/>
      <c r="I2" s="194"/>
      <c r="J2" s="194"/>
      <c r="K2" s="194"/>
      <c r="L2" s="194"/>
      <c r="M2" s="194"/>
    </row>
    <row r="3" spans="1:20">
      <c r="A3" s="193"/>
      <c r="B3" s="53"/>
      <c r="C3" s="194"/>
      <c r="D3" s="194"/>
      <c r="E3" s="194"/>
      <c r="F3" s="194"/>
      <c r="G3" s="194"/>
      <c r="H3" s="194"/>
      <c r="I3" s="194"/>
      <c r="J3" s="194"/>
      <c r="K3" s="194"/>
      <c r="L3" s="194"/>
      <c r="M3" s="194"/>
    </row>
    <row r="4" spans="1:20">
      <c r="B4" s="197"/>
      <c r="C4" s="197" t="s">
        <v>677</v>
      </c>
      <c r="D4" s="197" t="s">
        <v>678</v>
      </c>
      <c r="E4" s="197" t="s">
        <v>679</v>
      </c>
      <c r="F4" s="197" t="s">
        <v>680</v>
      </c>
      <c r="G4" s="197" t="s">
        <v>681</v>
      </c>
      <c r="H4" s="197" t="s">
        <v>682</v>
      </c>
      <c r="I4" s="197" t="s">
        <v>683</v>
      </c>
      <c r="J4" s="197" t="s">
        <v>684</v>
      </c>
      <c r="K4" s="197" t="s">
        <v>685</v>
      </c>
      <c r="L4" s="197" t="s">
        <v>686</v>
      </c>
      <c r="M4" s="197" t="s">
        <v>687</v>
      </c>
      <c r="S4" s="195"/>
    </row>
    <row r="5" spans="1:20" ht="25.5">
      <c r="B5" s="388" t="s">
        <v>688</v>
      </c>
      <c r="C5" s="386">
        <v>2.7311504949212126E-2</v>
      </c>
      <c r="D5" s="386">
        <v>1.384975451055713E-2</v>
      </c>
      <c r="E5" s="386">
        <v>9.4691959274853122E-3</v>
      </c>
      <c r="F5" s="386">
        <v>2.2954290333759318E-2</v>
      </c>
      <c r="G5" s="386">
        <v>2.5283111889928975E-2</v>
      </c>
      <c r="H5" s="386">
        <v>1.0180507104065926E-2</v>
      </c>
      <c r="I5" s="386">
        <v>1.965082125929667E-2</v>
      </c>
      <c r="J5" s="386">
        <v>1.7425577317273209E-2</v>
      </c>
      <c r="K5" s="386">
        <v>6.725266273091805E-3</v>
      </c>
      <c r="L5" s="386">
        <v>1.970139406282077E-2</v>
      </c>
      <c r="M5" s="386">
        <v>1.0265155573249021E-2</v>
      </c>
      <c r="S5" s="195"/>
    </row>
    <row r="6" spans="1:20" ht="38.25">
      <c r="B6" s="388" t="s">
        <v>689</v>
      </c>
      <c r="C6" s="386">
        <v>0.16397154260893568</v>
      </c>
      <c r="D6" s="386">
        <v>0.14270411187800397</v>
      </c>
      <c r="E6" s="386">
        <v>0.11930315956083599</v>
      </c>
      <c r="F6" s="386">
        <v>0.14189513563549699</v>
      </c>
      <c r="G6" s="386">
        <v>0.125105777584609</v>
      </c>
      <c r="H6" s="386">
        <v>0.1139124410880306</v>
      </c>
      <c r="I6" s="386">
        <v>7.1084107420898879E-2</v>
      </c>
      <c r="J6" s="386">
        <v>6.0901485020704832E-2</v>
      </c>
      <c r="K6" s="386">
        <v>8.246333108643758E-2</v>
      </c>
      <c r="L6" s="386">
        <v>9.6252450129453715E-2</v>
      </c>
      <c r="M6" s="386">
        <v>0.13607964278677781</v>
      </c>
      <c r="S6" s="195"/>
    </row>
    <row r="7" spans="1:20" ht="25.5">
      <c r="B7" s="388" t="s">
        <v>508</v>
      </c>
      <c r="C7" s="386">
        <v>3.0517380759902991E-2</v>
      </c>
      <c r="D7" s="386">
        <v>2.1634615384615384E-2</v>
      </c>
      <c r="E7" s="387">
        <v>2.2433988485209451E-2</v>
      </c>
      <c r="F7" s="386">
        <v>2.4865725084543464E-2</v>
      </c>
      <c r="G7" s="386">
        <v>3.2859146463634539E-2</v>
      </c>
      <c r="H7" s="386">
        <v>2.7506827936012484E-2</v>
      </c>
      <c r="I7" s="386">
        <v>2.6358148893360162E-2</v>
      </c>
      <c r="J7" s="386">
        <v>2.7236580516898607E-2</v>
      </c>
      <c r="K7" s="386">
        <v>2.716933445661331E-2</v>
      </c>
      <c r="L7" s="386">
        <v>2.6040639179325312E-2</v>
      </c>
      <c r="M7" s="386">
        <v>2.0807833537331701E-2</v>
      </c>
      <c r="S7" s="195"/>
    </row>
    <row r="8" spans="1:20" ht="38.25">
      <c r="B8" s="388" t="s">
        <v>507</v>
      </c>
      <c r="C8" s="387">
        <v>0.17683912691996767</v>
      </c>
      <c r="D8" s="387">
        <v>0.17608173076923078</v>
      </c>
      <c r="E8" s="386">
        <v>0.17411157434981139</v>
      </c>
      <c r="F8" s="387">
        <v>0.16908693057489557</v>
      </c>
      <c r="G8" s="386">
        <v>0.16810258465237427</v>
      </c>
      <c r="H8" s="386">
        <v>0.17440499414748342</v>
      </c>
      <c r="I8" s="386">
        <v>0.14547283702213279</v>
      </c>
      <c r="J8" s="386">
        <v>0.14194831013916501</v>
      </c>
      <c r="K8" s="386">
        <v>0.14300758213984835</v>
      </c>
      <c r="L8" s="386">
        <v>0.16452949299664629</v>
      </c>
      <c r="M8" s="386">
        <v>0.14973480212158302</v>
      </c>
      <c r="S8" s="195"/>
    </row>
    <row r="9" spans="1:20" ht="38.25">
      <c r="B9" s="385" t="s">
        <v>690</v>
      </c>
      <c r="C9" s="384">
        <v>632.10504685714284</v>
      </c>
      <c r="D9" s="384">
        <v>564.72053356086462</v>
      </c>
      <c r="E9" s="384">
        <v>468.0603945267959</v>
      </c>
      <c r="F9" s="384">
        <v>608.43003529411794</v>
      </c>
      <c r="G9" s="384">
        <v>542.10376162097737</v>
      </c>
      <c r="H9" s="384">
        <v>487.53081767337812</v>
      </c>
      <c r="I9" s="384">
        <v>551.1031509054327</v>
      </c>
      <c r="J9" s="384">
        <v>346.77301312127236</v>
      </c>
      <c r="K9" s="384">
        <v>546.86036647009269</v>
      </c>
      <c r="L9" s="384">
        <v>394.45322600000003</v>
      </c>
      <c r="M9" s="384">
        <v>376.01237127702979</v>
      </c>
      <c r="S9" s="195"/>
    </row>
    <row r="10" spans="1:20">
      <c r="C10" s="830"/>
      <c r="D10" s="830"/>
      <c r="E10" s="830"/>
      <c r="F10" s="830"/>
      <c r="G10" s="830"/>
      <c r="H10" s="830"/>
      <c r="I10" s="830"/>
      <c r="J10" s="830"/>
      <c r="K10" s="830"/>
      <c r="L10" s="830"/>
      <c r="M10" s="830"/>
      <c r="S10" s="195"/>
      <c r="T10" s="196"/>
    </row>
    <row r="11" spans="1:20">
      <c r="S11" s="195"/>
      <c r="T11" s="196"/>
    </row>
    <row r="12" spans="1:20" ht="12.75" customHeight="1">
      <c r="B12" s="53" t="s">
        <v>922</v>
      </c>
      <c r="C12"/>
      <c r="D12"/>
      <c r="E12"/>
      <c r="F12"/>
      <c r="G12"/>
      <c r="H12"/>
      <c r="I12"/>
      <c r="J12"/>
      <c r="K12"/>
      <c r="L12" s="75"/>
      <c r="M12"/>
      <c r="S12" s="195"/>
      <c r="T12" s="196"/>
    </row>
    <row r="13" spans="1:20">
      <c r="B13" s="382"/>
      <c r="J13" s="383"/>
      <c r="R13" s="195" t="s">
        <v>132</v>
      </c>
    </row>
    <row r="14" spans="1:20">
      <c r="B14" s="382"/>
    </row>
    <row r="15" spans="1:20">
      <c r="B15" s="381"/>
    </row>
    <row r="33" spans="2:8" ht="26.25" customHeight="1">
      <c r="B33" s="1130" t="s">
        <v>691</v>
      </c>
      <c r="C33" s="1130"/>
      <c r="D33" s="1130"/>
      <c r="E33" s="1130"/>
      <c r="F33" s="1130"/>
      <c r="G33" s="1130"/>
      <c r="H33" s="1130"/>
    </row>
    <row r="34" spans="2:8">
      <c r="B34" s="261" t="s">
        <v>168</v>
      </c>
    </row>
    <row r="36" spans="2:8">
      <c r="B36" s="211" t="s">
        <v>40</v>
      </c>
    </row>
  </sheetData>
  <mergeCells count="1">
    <mergeCell ref="B33:H33"/>
  </mergeCells>
  <phoneticPr fontId="40" type="noConversion"/>
  <hyperlinks>
    <hyperlink ref="B36" location="Мазмұны!B70" display="мазмұнға"/>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9"/>
  </sheetPr>
  <dimension ref="A2:V297"/>
  <sheetViews>
    <sheetView topLeftCell="A13" workbookViewId="0">
      <selection activeCell="B43" sqref="B43"/>
    </sheetView>
  </sheetViews>
  <sheetFormatPr defaultRowHeight="12.75"/>
  <cols>
    <col min="1" max="1" width="9.140625" style="195"/>
    <col min="2" max="2" width="31" style="195" customWidth="1"/>
    <col min="3" max="3" width="8" style="195" customWidth="1"/>
    <col min="4" max="4" width="11.140625" style="195" customWidth="1"/>
    <col min="5" max="5" width="9.140625" style="195"/>
    <col min="6" max="6" width="7.7109375" style="195" customWidth="1"/>
    <col min="7" max="7" width="7.42578125" style="195" customWidth="1"/>
    <col min="8" max="8" width="7.42578125" style="198" customWidth="1"/>
    <col min="9" max="9" width="8.140625" style="198" customWidth="1"/>
    <col min="10" max="10" width="10.42578125" style="198" customWidth="1"/>
    <col min="11" max="12" width="9.140625" style="198"/>
    <col min="13" max="13" width="8.42578125" style="198" customWidth="1"/>
    <col min="14" max="22" width="9.140625" style="198"/>
    <col min="23" max="16384" width="9.140625" style="195"/>
  </cols>
  <sheetData>
    <row r="2" spans="1:22">
      <c r="A2" s="195" t="s">
        <v>161</v>
      </c>
      <c r="B2" s="53" t="s">
        <v>923</v>
      </c>
      <c r="G2" s="198"/>
      <c r="V2" s="195"/>
    </row>
    <row r="3" spans="1:22">
      <c r="B3" s="53"/>
      <c r="G3" s="198"/>
      <c r="V3" s="195"/>
    </row>
    <row r="4" spans="1:22">
      <c r="B4" s="268"/>
      <c r="C4" s="1017" t="s">
        <v>727</v>
      </c>
      <c r="D4" s="1017" t="s">
        <v>692</v>
      </c>
      <c r="E4" s="1017" t="s">
        <v>103</v>
      </c>
      <c r="F4" s="389"/>
      <c r="V4" s="195"/>
    </row>
    <row r="5" spans="1:22">
      <c r="B5" s="269" t="s">
        <v>162</v>
      </c>
      <c r="C5" s="531">
        <f>-3.69661746378069</f>
        <v>-3.6966174637806901</v>
      </c>
      <c r="D5" s="84">
        <v>0.69908881231990139</v>
      </c>
      <c r="E5" s="531">
        <v>405.3865759261223</v>
      </c>
      <c r="F5" s="87"/>
      <c r="G5" s="262"/>
      <c r="H5" s="263"/>
      <c r="L5" s="263"/>
      <c r="V5" s="195"/>
    </row>
    <row r="6" spans="1:22">
      <c r="B6" s="269" t="s">
        <v>163</v>
      </c>
      <c r="C6" s="531">
        <v>0.38585602569234401</v>
      </c>
      <c r="D6" s="84">
        <v>0.64024562673287255</v>
      </c>
      <c r="E6" s="531">
        <v>29.957190249928885</v>
      </c>
      <c r="F6" s="87"/>
      <c r="G6" s="262"/>
      <c r="H6" s="264"/>
      <c r="I6" s="199"/>
      <c r="J6" s="199"/>
      <c r="L6" s="199"/>
      <c r="M6" s="199"/>
      <c r="N6" s="199"/>
      <c r="V6" s="195"/>
    </row>
    <row r="7" spans="1:22">
      <c r="B7" s="269" t="s">
        <v>693</v>
      </c>
      <c r="C7" s="531">
        <v>-0.4963874076405671</v>
      </c>
      <c r="D7" s="84">
        <v>0.64026905005235224</v>
      </c>
      <c r="E7" s="531">
        <v>-20.279886451874653</v>
      </c>
      <c r="F7" s="87"/>
      <c r="G7" s="262"/>
      <c r="H7" s="264"/>
      <c r="I7" s="199"/>
      <c r="J7" s="199"/>
      <c r="L7" s="199"/>
      <c r="M7" s="199"/>
      <c r="N7" s="199"/>
      <c r="V7" s="195"/>
    </row>
    <row r="8" spans="1:22">
      <c r="B8" s="269" t="s">
        <v>180</v>
      </c>
      <c r="C8" s="531">
        <v>4.4730662593110426E-2</v>
      </c>
      <c r="D8" s="84">
        <v>0.67148400348603332</v>
      </c>
      <c r="E8" s="531">
        <v>26.532273240188886</v>
      </c>
      <c r="F8" s="87"/>
      <c r="G8" s="262"/>
      <c r="H8" s="264"/>
      <c r="I8" s="199"/>
      <c r="J8" s="199"/>
      <c r="L8" s="199"/>
      <c r="M8" s="199"/>
      <c r="N8" s="199"/>
      <c r="V8" s="195"/>
    </row>
    <row r="9" spans="1:22">
      <c r="B9" s="269" t="s">
        <v>694</v>
      </c>
      <c r="C9" s="531">
        <v>-6.3991469817608004E-2</v>
      </c>
      <c r="D9" s="84">
        <v>0.49361842136419387</v>
      </c>
      <c r="E9" s="531">
        <v>1.9248568757981184</v>
      </c>
      <c r="F9" s="87"/>
      <c r="G9" s="262"/>
      <c r="H9" s="264"/>
      <c r="I9" s="199"/>
      <c r="J9" s="199"/>
      <c r="L9" s="199"/>
      <c r="M9" s="199"/>
      <c r="N9" s="199"/>
      <c r="V9" s="195"/>
    </row>
    <row r="10" spans="1:22">
      <c r="B10" s="1016" t="s">
        <v>164</v>
      </c>
      <c r="C10" s="531">
        <v>-5.708983000855055E-2</v>
      </c>
      <c r="D10" s="84">
        <v>0.88790748344037829</v>
      </c>
      <c r="E10" s="531">
        <v>6.3885791633300286</v>
      </c>
      <c r="F10" s="87"/>
      <c r="G10" s="262"/>
      <c r="H10" s="264"/>
      <c r="I10" s="199"/>
      <c r="J10" s="199"/>
      <c r="L10" s="199"/>
      <c r="M10" s="199"/>
      <c r="N10" s="199"/>
      <c r="V10" s="195"/>
    </row>
    <row r="11" spans="1:22">
      <c r="B11" s="1016" t="s">
        <v>176</v>
      </c>
      <c r="C11" s="531">
        <v>-0.20793943322573541</v>
      </c>
      <c r="D11" s="84">
        <v>1.0063841286796305</v>
      </c>
      <c r="E11" s="531">
        <v>6.038725691845908</v>
      </c>
      <c r="F11" s="87"/>
      <c r="G11" s="262"/>
      <c r="H11" s="264"/>
      <c r="I11" s="199"/>
      <c r="J11" s="199"/>
      <c r="L11" s="199"/>
      <c r="M11" s="199"/>
      <c r="N11" s="199"/>
      <c r="V11" s="195"/>
    </row>
    <row r="12" spans="1:22">
      <c r="B12" s="1016" t="s">
        <v>695</v>
      </c>
      <c r="C12" s="531">
        <v>-0.28528481515360748</v>
      </c>
      <c r="D12" s="84">
        <v>0.33272854491554665</v>
      </c>
      <c r="E12" s="531">
        <v>3.8874970391551815</v>
      </c>
      <c r="F12" s="87"/>
      <c r="G12" s="262"/>
      <c r="H12" s="264"/>
      <c r="I12" s="199"/>
      <c r="J12" s="199"/>
      <c r="L12" s="199"/>
      <c r="M12" s="199"/>
      <c r="N12" s="199"/>
      <c r="V12" s="195"/>
    </row>
    <row r="13" spans="1:22">
      <c r="B13" s="1016" t="s">
        <v>539</v>
      </c>
      <c r="C13" s="531">
        <v>-0.19520694602770791</v>
      </c>
      <c r="D13" s="84">
        <v>0.58543346139556207</v>
      </c>
      <c r="E13" s="531">
        <v>2.3552599445557449</v>
      </c>
      <c r="F13" s="87"/>
      <c r="G13" s="262"/>
      <c r="H13" s="264"/>
      <c r="I13" s="199"/>
      <c r="J13" s="199"/>
      <c r="L13" s="199"/>
      <c r="M13" s="199"/>
      <c r="N13" s="199"/>
      <c r="V13" s="195"/>
    </row>
    <row r="14" spans="1:22">
      <c r="B14" s="1016" t="s">
        <v>696</v>
      </c>
      <c r="C14" s="531">
        <v>-7.994608788391264E-3</v>
      </c>
      <c r="D14" s="84">
        <v>2.5816558310662048</v>
      </c>
      <c r="E14" s="531">
        <v>4.41036743941486</v>
      </c>
      <c r="F14" s="87"/>
      <c r="G14" s="262"/>
      <c r="H14" s="264"/>
      <c r="I14" s="199"/>
      <c r="J14" s="199"/>
      <c r="L14" s="199"/>
      <c r="M14" s="199"/>
      <c r="N14" s="199"/>
      <c r="V14" s="195"/>
    </row>
    <row r="15" spans="1:22" ht="25.5">
      <c r="B15" s="1016" t="s">
        <v>173</v>
      </c>
      <c r="C15" s="531">
        <v>-3.8216194624834013E-2</v>
      </c>
      <c r="D15" s="84">
        <v>1.431966398387033</v>
      </c>
      <c r="E15" s="531">
        <v>4.3860291384217041</v>
      </c>
      <c r="F15" s="87"/>
      <c r="G15" s="262"/>
      <c r="H15" s="264"/>
      <c r="I15" s="199"/>
      <c r="J15" s="199"/>
      <c r="L15" s="199"/>
      <c r="M15" s="199"/>
      <c r="N15" s="199"/>
      <c r="V15" s="195"/>
    </row>
    <row r="16" spans="1:22">
      <c r="B16" s="1016" t="s">
        <v>697</v>
      </c>
      <c r="C16" s="531">
        <v>1.6733926046634235</v>
      </c>
      <c r="D16" s="84">
        <v>0.47172659715954862</v>
      </c>
      <c r="E16" s="531">
        <v>5.0656151909622702</v>
      </c>
      <c r="F16" s="87"/>
      <c r="G16" s="199"/>
      <c r="H16" s="264"/>
      <c r="I16" s="264"/>
      <c r="V16" s="195"/>
    </row>
    <row r="17" spans="2:22">
      <c r="B17" s="269" t="s">
        <v>1381</v>
      </c>
      <c r="C17" s="531">
        <v>-5.8355478035935847E-2</v>
      </c>
      <c r="D17" s="84">
        <v>0.84976709437686027</v>
      </c>
      <c r="E17" s="531">
        <v>6.935978718325293</v>
      </c>
      <c r="G17" s="198"/>
      <c r="V17" s="195"/>
    </row>
    <row r="18" spans="2:22">
      <c r="G18" s="198"/>
      <c r="V18" s="195"/>
    </row>
    <row r="20" spans="2:22">
      <c r="B20" s="53" t="s">
        <v>923</v>
      </c>
    </row>
    <row r="38" spans="2:7">
      <c r="B38" s="198"/>
      <c r="C38" s="198"/>
      <c r="D38" s="198"/>
      <c r="E38" s="198"/>
    </row>
    <row r="39" spans="2:7">
      <c r="B39" s="198"/>
      <c r="C39" s="198"/>
      <c r="D39" s="198"/>
      <c r="E39" s="198"/>
    </row>
    <row r="40" spans="2:7" s="198" customFormat="1" ht="39" customHeight="1">
      <c r="B40" s="1130" t="s">
        <v>698</v>
      </c>
      <c r="C40" s="1130"/>
      <c r="D40" s="1130"/>
      <c r="E40" s="1130"/>
      <c r="F40" s="1130"/>
      <c r="G40" s="1130"/>
    </row>
    <row r="41" spans="2:7" s="198" customFormat="1">
      <c r="B41" s="261" t="s">
        <v>168</v>
      </c>
    </row>
    <row r="42" spans="2:7" s="198" customFormat="1">
      <c r="B42" s="195"/>
    </row>
    <row r="43" spans="2:7" s="198" customFormat="1">
      <c r="B43" s="211" t="s">
        <v>40</v>
      </c>
    </row>
    <row r="44" spans="2:7" s="198" customFormat="1">
      <c r="B44" s="195"/>
    </row>
    <row r="45" spans="2:7" s="198" customFormat="1"/>
    <row r="46" spans="2:7" s="198" customFormat="1"/>
    <row r="47" spans="2:7" s="198" customFormat="1"/>
    <row r="48" spans="2:7" s="198" customFormat="1"/>
    <row r="49" spans="2:5" s="198" customFormat="1"/>
    <row r="50" spans="2:5" s="198" customFormat="1"/>
    <row r="51" spans="2:5" s="198" customFormat="1"/>
    <row r="52" spans="2:5" s="198" customFormat="1"/>
    <row r="53" spans="2:5" s="198" customFormat="1">
      <c r="B53" s="200"/>
      <c r="C53" s="263"/>
    </row>
    <row r="54" spans="2:5" s="198" customFormat="1">
      <c r="B54" s="265"/>
      <c r="C54" s="264"/>
      <c r="D54" s="199"/>
      <c r="E54" s="199"/>
    </row>
    <row r="55" spans="2:5" s="198" customFormat="1">
      <c r="B55" s="265"/>
      <c r="C55" s="264"/>
      <c r="D55" s="199"/>
      <c r="E55" s="199"/>
    </row>
    <row r="56" spans="2:5" s="198" customFormat="1">
      <c r="B56" s="265"/>
      <c r="C56" s="264"/>
      <c r="D56" s="199"/>
      <c r="E56" s="199"/>
    </row>
    <row r="57" spans="2:5" s="198" customFormat="1" ht="13.5">
      <c r="B57" s="266"/>
      <c r="C57" s="264"/>
      <c r="D57" s="199"/>
      <c r="E57" s="199"/>
    </row>
    <row r="58" spans="2:5" s="198" customFormat="1" ht="13.5">
      <c r="B58" s="266"/>
      <c r="C58" s="264"/>
      <c r="D58" s="199"/>
      <c r="E58" s="199"/>
    </row>
    <row r="59" spans="2:5" s="198" customFormat="1" ht="13.5">
      <c r="B59" s="266"/>
      <c r="C59" s="264"/>
      <c r="D59" s="199"/>
      <c r="E59" s="199"/>
    </row>
    <row r="60" spans="2:5" s="198" customFormat="1" ht="13.5">
      <c r="B60" s="266"/>
      <c r="C60" s="264"/>
      <c r="D60" s="199"/>
      <c r="E60" s="199"/>
    </row>
    <row r="61" spans="2:5" s="198" customFormat="1" ht="13.5">
      <c r="B61" s="266"/>
      <c r="C61" s="264"/>
      <c r="D61" s="199"/>
      <c r="E61" s="199"/>
    </row>
    <row r="62" spans="2:5" s="198" customFormat="1" ht="13.5">
      <c r="B62" s="266"/>
      <c r="C62" s="264"/>
      <c r="D62" s="199"/>
      <c r="E62" s="199"/>
    </row>
    <row r="63" spans="2:5" s="198" customFormat="1" ht="13.5">
      <c r="B63" s="266"/>
      <c r="C63" s="264"/>
      <c r="D63" s="199"/>
      <c r="E63" s="199"/>
    </row>
    <row r="64" spans="2:5" s="198" customFormat="1"/>
    <row r="65" spans="2:5" s="198" customFormat="1" ht="13.5">
      <c r="B65" s="267"/>
    </row>
    <row r="66" spans="2:5" s="198" customFormat="1">
      <c r="B66" s="200"/>
      <c r="C66" s="263"/>
    </row>
    <row r="67" spans="2:5" s="198" customFormat="1">
      <c r="B67" s="265"/>
      <c r="C67" s="264"/>
      <c r="D67" s="199"/>
      <c r="E67" s="199"/>
    </row>
    <row r="68" spans="2:5" s="198" customFormat="1">
      <c r="B68" s="265"/>
      <c r="C68" s="264"/>
      <c r="D68" s="199"/>
      <c r="E68" s="199"/>
    </row>
    <row r="69" spans="2:5" s="198" customFormat="1">
      <c r="B69" s="265"/>
      <c r="C69" s="264"/>
      <c r="D69" s="199"/>
      <c r="E69" s="199"/>
    </row>
    <row r="70" spans="2:5" s="198" customFormat="1" ht="13.5">
      <c r="B70" s="266"/>
      <c r="C70" s="264"/>
      <c r="D70" s="199"/>
      <c r="E70" s="199"/>
    </row>
    <row r="71" spans="2:5" s="198" customFormat="1" ht="13.5">
      <c r="B71" s="266"/>
      <c r="C71" s="264"/>
      <c r="D71" s="199"/>
      <c r="E71" s="199"/>
    </row>
    <row r="72" spans="2:5" s="198" customFormat="1" ht="13.5">
      <c r="B72" s="266"/>
      <c r="C72" s="264"/>
      <c r="D72" s="199"/>
      <c r="E72" s="199"/>
    </row>
    <row r="73" spans="2:5" s="198" customFormat="1" ht="13.5">
      <c r="B73" s="266"/>
      <c r="C73" s="264"/>
      <c r="D73" s="199"/>
      <c r="E73" s="199"/>
    </row>
    <row r="74" spans="2:5" s="198" customFormat="1" ht="13.5">
      <c r="B74" s="266"/>
      <c r="C74" s="264"/>
      <c r="D74" s="199"/>
      <c r="E74" s="199"/>
    </row>
    <row r="75" spans="2:5" s="198" customFormat="1" ht="13.5">
      <c r="B75" s="266"/>
      <c r="C75" s="264"/>
      <c r="D75" s="199"/>
      <c r="E75" s="199"/>
    </row>
    <row r="76" spans="2:5" s="198" customFormat="1" ht="13.5">
      <c r="B76" s="266"/>
      <c r="C76" s="264"/>
      <c r="D76" s="199"/>
      <c r="E76" s="199"/>
    </row>
    <row r="77" spans="2:5" s="198" customFormat="1"/>
    <row r="78" spans="2:5" s="198" customFormat="1"/>
    <row r="79" spans="2:5" s="198" customFormat="1"/>
    <row r="80" spans="2:5" s="198" customFormat="1"/>
    <row r="81" s="198" customFormat="1"/>
    <row r="82" s="198" customFormat="1"/>
    <row r="83" s="198" customFormat="1"/>
    <row r="84" s="198" customFormat="1"/>
    <row r="85" s="198" customFormat="1"/>
    <row r="86" s="198" customFormat="1"/>
    <row r="87" s="198" customFormat="1"/>
    <row r="88" s="198" customFormat="1"/>
    <row r="89" s="198" customFormat="1"/>
    <row r="90" s="198" customFormat="1"/>
    <row r="91" s="198" customFormat="1"/>
    <row r="92" s="198" customFormat="1"/>
    <row r="93" s="198" customFormat="1"/>
    <row r="94" s="198" customFormat="1"/>
    <row r="95" s="198" customFormat="1"/>
    <row r="96" s="198" customFormat="1"/>
    <row r="97" s="198" customFormat="1"/>
    <row r="98" s="198" customFormat="1"/>
    <row r="99" s="198" customFormat="1"/>
    <row r="100" s="198" customFormat="1"/>
    <row r="101" s="198" customFormat="1"/>
    <row r="102" s="198" customFormat="1"/>
    <row r="103" s="198" customFormat="1"/>
    <row r="104" s="198" customFormat="1"/>
    <row r="105" s="198" customFormat="1"/>
    <row r="106" s="198" customFormat="1"/>
    <row r="107" s="198" customFormat="1"/>
    <row r="108" s="198" customFormat="1"/>
    <row r="109" s="198" customFormat="1"/>
    <row r="110" s="198" customFormat="1"/>
    <row r="111" s="198" customFormat="1"/>
    <row r="112" s="198" customFormat="1"/>
    <row r="113" s="198" customFormat="1"/>
    <row r="114" s="198" customFormat="1"/>
    <row r="115" s="198" customFormat="1"/>
    <row r="116" s="198" customFormat="1"/>
    <row r="117" s="198" customFormat="1"/>
    <row r="118" s="198" customFormat="1"/>
    <row r="119" s="198" customFormat="1"/>
    <row r="120" s="198" customFormat="1"/>
    <row r="121" s="198" customFormat="1"/>
    <row r="122" s="198" customFormat="1"/>
    <row r="123" s="198" customFormat="1"/>
    <row r="124" s="198" customFormat="1"/>
    <row r="125" s="198" customFormat="1"/>
    <row r="126" s="198" customFormat="1"/>
    <row r="127" s="198" customFormat="1"/>
    <row r="128" s="198" customFormat="1"/>
    <row r="129" s="198" customFormat="1"/>
    <row r="130" s="198" customFormat="1"/>
    <row r="131" s="198" customFormat="1"/>
    <row r="132" s="198" customFormat="1"/>
    <row r="133" s="198" customFormat="1"/>
    <row r="134" s="198" customFormat="1"/>
    <row r="135" s="198" customFormat="1"/>
    <row r="136" s="198" customFormat="1"/>
    <row r="137" s="198" customFormat="1"/>
    <row r="138" s="198" customFormat="1"/>
    <row r="139" s="198" customFormat="1"/>
    <row r="140" s="198" customFormat="1"/>
    <row r="141" s="198" customFormat="1"/>
    <row r="142" s="198" customFormat="1"/>
    <row r="143" s="198" customFormat="1"/>
    <row r="144" s="198" customFormat="1"/>
    <row r="145" s="198" customFormat="1"/>
    <row r="146" s="198" customFormat="1"/>
    <row r="147" s="198" customFormat="1"/>
    <row r="148" s="198" customFormat="1"/>
    <row r="149" s="198" customFormat="1"/>
    <row r="150" s="198" customFormat="1"/>
    <row r="151" s="198" customFormat="1"/>
    <row r="152" s="198" customFormat="1"/>
    <row r="153" s="198" customFormat="1"/>
    <row r="154" s="198" customFormat="1"/>
    <row r="155" s="198" customFormat="1"/>
    <row r="156" s="198" customFormat="1"/>
    <row r="157" s="198" customFormat="1"/>
    <row r="158" s="198" customFormat="1"/>
    <row r="159" s="198" customFormat="1"/>
    <row r="160" s="198" customFormat="1"/>
    <row r="161" s="198" customFormat="1"/>
    <row r="162" s="198" customFormat="1"/>
    <row r="163" s="198" customFormat="1"/>
    <row r="164" s="198" customFormat="1"/>
    <row r="165" s="198" customFormat="1"/>
    <row r="166" s="198" customFormat="1"/>
    <row r="167" s="198" customFormat="1"/>
    <row r="168" s="198" customFormat="1"/>
    <row r="169" s="198" customFormat="1"/>
    <row r="170" s="198" customFormat="1"/>
    <row r="171" s="198" customFormat="1"/>
    <row r="172" s="198" customFormat="1"/>
    <row r="173" s="198" customFormat="1"/>
    <row r="174" s="198" customFormat="1"/>
    <row r="175" s="198" customFormat="1"/>
    <row r="176" s="198" customFormat="1"/>
    <row r="177" s="198" customFormat="1"/>
    <row r="178" s="198" customFormat="1"/>
    <row r="179" s="198" customFormat="1"/>
    <row r="180" s="198" customFormat="1"/>
    <row r="181" s="198" customFormat="1"/>
    <row r="182" s="198" customFormat="1"/>
    <row r="183" s="198" customFormat="1"/>
    <row r="184" s="198" customFormat="1"/>
    <row r="185" s="198" customFormat="1"/>
    <row r="186" s="198" customFormat="1"/>
    <row r="187" s="198" customFormat="1"/>
    <row r="188" s="198" customFormat="1"/>
    <row r="189" s="198" customFormat="1"/>
    <row r="190" s="198" customFormat="1"/>
    <row r="191" s="198" customFormat="1"/>
    <row r="192" s="198" customFormat="1"/>
    <row r="193" s="198" customFormat="1"/>
    <row r="194" s="198" customFormat="1"/>
    <row r="195" s="198" customFormat="1"/>
    <row r="196" s="198" customFormat="1"/>
    <row r="197" s="198" customFormat="1"/>
    <row r="198" s="198" customFormat="1"/>
    <row r="199" s="198" customFormat="1"/>
    <row r="200" s="198" customFormat="1"/>
    <row r="201" s="198" customFormat="1"/>
    <row r="202" s="198" customFormat="1"/>
    <row r="203" s="198" customFormat="1"/>
    <row r="204" s="198" customFormat="1"/>
    <row r="205" s="198" customFormat="1"/>
    <row r="206" s="198" customFormat="1"/>
    <row r="207" s="198" customFormat="1"/>
    <row r="208" s="198" customFormat="1"/>
    <row r="209" s="198" customFormat="1"/>
    <row r="210" s="198" customFormat="1"/>
    <row r="211" s="198" customFormat="1"/>
    <row r="212" s="198" customFormat="1"/>
    <row r="213" s="198" customFormat="1"/>
    <row r="214" s="198" customFormat="1"/>
    <row r="215" s="198" customFormat="1"/>
    <row r="216" s="198" customFormat="1"/>
    <row r="217" s="198" customFormat="1"/>
    <row r="218" s="198" customFormat="1"/>
    <row r="219" s="198" customFormat="1"/>
    <row r="220" s="198" customFormat="1"/>
    <row r="221" s="198" customFormat="1"/>
    <row r="222" s="198" customFormat="1"/>
    <row r="223" s="198" customFormat="1"/>
    <row r="224" s="198" customFormat="1"/>
    <row r="225" s="198" customFormat="1"/>
    <row r="226" s="198" customFormat="1"/>
    <row r="227" s="198" customFormat="1"/>
    <row r="228" s="198" customFormat="1"/>
    <row r="229" s="198" customFormat="1"/>
    <row r="230" s="198" customFormat="1"/>
    <row r="231" s="198" customFormat="1"/>
    <row r="232" s="198" customFormat="1"/>
    <row r="233" s="198" customFormat="1"/>
    <row r="234" s="198" customFormat="1"/>
    <row r="235" s="198" customFormat="1"/>
    <row r="236" s="198" customFormat="1"/>
    <row r="237" s="198" customFormat="1"/>
    <row r="238" s="198" customFormat="1"/>
    <row r="239" s="198" customFormat="1"/>
    <row r="240" s="198" customFormat="1"/>
    <row r="241" s="198" customFormat="1"/>
    <row r="242" s="198" customFormat="1"/>
    <row r="243" s="198" customFormat="1"/>
    <row r="244" s="198" customFormat="1"/>
    <row r="245" s="198" customFormat="1"/>
    <row r="246" s="198" customFormat="1"/>
    <row r="247" s="198" customFormat="1"/>
    <row r="248" s="198" customFormat="1"/>
    <row r="249" s="198" customFormat="1"/>
    <row r="250" s="198" customFormat="1"/>
    <row r="251" s="198" customFormat="1"/>
    <row r="252" s="198" customFormat="1"/>
    <row r="253" s="198" customFormat="1"/>
    <row r="254" s="198" customFormat="1"/>
    <row r="255" s="198" customFormat="1"/>
    <row r="256" s="198" customFormat="1"/>
    <row r="257" s="198" customFormat="1"/>
    <row r="258" s="198" customFormat="1"/>
    <row r="259" s="198" customFormat="1"/>
    <row r="260" s="198" customFormat="1"/>
    <row r="261" s="198" customFormat="1"/>
    <row r="262" s="198" customFormat="1"/>
    <row r="263" s="198" customFormat="1"/>
    <row r="264" s="198" customFormat="1"/>
    <row r="265" s="198" customFormat="1"/>
    <row r="266" s="198" customFormat="1"/>
    <row r="267" s="198" customFormat="1"/>
    <row r="268" s="198" customFormat="1"/>
    <row r="269" s="198" customFormat="1"/>
    <row r="270" s="198" customFormat="1"/>
    <row r="271" s="198" customFormat="1"/>
    <row r="272" s="198" customFormat="1"/>
    <row r="273" s="198" customFormat="1"/>
    <row r="274" s="198" customFormat="1"/>
    <row r="275" s="198" customFormat="1"/>
    <row r="276" s="198" customFormat="1"/>
    <row r="277" s="198" customFormat="1"/>
    <row r="278" s="198" customFormat="1"/>
    <row r="279" s="198" customFormat="1"/>
    <row r="280" s="198" customFormat="1"/>
    <row r="281" s="198" customFormat="1"/>
    <row r="282" s="198" customFormat="1"/>
    <row r="283" s="198" customFormat="1"/>
    <row r="284" s="198" customFormat="1"/>
    <row r="285" s="198" customFormat="1"/>
    <row r="286" s="198" customFormat="1"/>
    <row r="287" s="198" customFormat="1"/>
    <row r="288" s="198" customFormat="1"/>
    <row r="289" spans="2:5" s="198" customFormat="1"/>
    <row r="290" spans="2:5" s="198" customFormat="1"/>
    <row r="291" spans="2:5" s="198" customFormat="1"/>
    <row r="292" spans="2:5" s="198" customFormat="1"/>
    <row r="293" spans="2:5" s="198" customFormat="1"/>
    <row r="294" spans="2:5" s="198" customFormat="1">
      <c r="B294" s="195"/>
      <c r="C294" s="195"/>
      <c r="D294" s="195"/>
      <c r="E294" s="195"/>
    </row>
    <row r="295" spans="2:5" s="198" customFormat="1">
      <c r="B295" s="195"/>
      <c r="C295" s="195"/>
      <c r="D295" s="195"/>
      <c r="E295" s="195"/>
    </row>
    <row r="296" spans="2:5" s="198" customFormat="1">
      <c r="B296" s="195"/>
      <c r="C296" s="195"/>
      <c r="D296" s="195"/>
      <c r="E296" s="195"/>
    </row>
    <row r="297" spans="2:5" s="198" customFormat="1">
      <c r="B297" s="195"/>
      <c r="C297" s="195"/>
      <c r="D297" s="195"/>
      <c r="E297" s="195"/>
    </row>
  </sheetData>
  <mergeCells count="1">
    <mergeCell ref="B40:G40"/>
  </mergeCells>
  <phoneticPr fontId="40" type="noConversion"/>
  <hyperlinks>
    <hyperlink ref="B43" location="Мазмұны!B71" display="мазмұнға"/>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9"/>
  </sheetPr>
  <dimension ref="A2:L61"/>
  <sheetViews>
    <sheetView topLeftCell="A10" workbookViewId="0">
      <selection activeCell="B39" sqref="B39"/>
    </sheetView>
  </sheetViews>
  <sheetFormatPr defaultRowHeight="12.75"/>
  <cols>
    <col min="3" max="3" width="11.7109375" customWidth="1"/>
    <col min="4" max="4" width="11.42578125" customWidth="1"/>
    <col min="5" max="7" width="10.7109375" customWidth="1"/>
  </cols>
  <sheetData>
    <row r="2" spans="1:12">
      <c r="A2" s="272" t="s">
        <v>161</v>
      </c>
      <c r="B2" s="446" t="s">
        <v>1333</v>
      </c>
      <c r="C2" s="445"/>
      <c r="D2" s="445"/>
      <c r="E2" s="445"/>
      <c r="F2" s="444"/>
      <c r="G2" s="444"/>
      <c r="H2" s="444"/>
      <c r="I2" s="444"/>
      <c r="J2" s="444"/>
      <c r="K2" s="444"/>
      <c r="L2" s="444"/>
    </row>
    <row r="3" spans="1:12">
      <c r="A3" s="272"/>
      <c r="B3" s="446"/>
      <c r="C3" s="445"/>
      <c r="D3" s="445"/>
      <c r="E3" s="445"/>
      <c r="F3" s="444"/>
      <c r="G3" s="444"/>
      <c r="H3" s="444"/>
      <c r="I3" s="444"/>
      <c r="J3" s="444"/>
      <c r="K3" s="444"/>
      <c r="L3" s="444"/>
    </row>
    <row r="4" spans="1:12" ht="48.75" customHeight="1">
      <c r="A4" s="767"/>
      <c r="B4" s="451"/>
      <c r="C4" s="450" t="s">
        <v>194</v>
      </c>
      <c r="D4" s="450" t="s">
        <v>195</v>
      </c>
      <c r="E4" s="450" t="s">
        <v>196</v>
      </c>
      <c r="F4" s="450" t="s">
        <v>197</v>
      </c>
      <c r="G4" s="450" t="s">
        <v>198</v>
      </c>
      <c r="H4" s="444"/>
      <c r="I4" s="444"/>
      <c r="J4" s="444"/>
      <c r="K4" s="444"/>
      <c r="L4" s="444"/>
    </row>
    <row r="5" spans="1:12">
      <c r="B5" s="452">
        <v>2007</v>
      </c>
      <c r="C5" s="449">
        <v>1656.1422969999999</v>
      </c>
      <c r="D5" s="449">
        <v>622.512156</v>
      </c>
      <c r="E5" s="449">
        <v>577.07893999999999</v>
      </c>
      <c r="F5" s="449">
        <v>536.38964899999996</v>
      </c>
      <c r="G5" s="448">
        <v>8.2268919867910881</v>
      </c>
      <c r="H5" s="444"/>
      <c r="I5" s="444"/>
      <c r="J5" s="444"/>
      <c r="K5" s="444"/>
      <c r="L5" s="444"/>
    </row>
    <row r="6" spans="1:12">
      <c r="B6" s="452">
        <v>2008</v>
      </c>
      <c r="C6" s="449">
        <v>1706.1039719999999</v>
      </c>
      <c r="D6" s="449">
        <v>1064.838753</v>
      </c>
      <c r="E6" s="449">
        <v>651.63407699999993</v>
      </c>
      <c r="F6" s="449">
        <v>788.30167700000004</v>
      </c>
      <c r="G6" s="448">
        <v>4.6158248788070892</v>
      </c>
      <c r="H6" s="444"/>
      <c r="I6" s="444"/>
      <c r="J6" s="444"/>
      <c r="K6" s="444"/>
      <c r="L6" s="444"/>
    </row>
    <row r="7" spans="1:12">
      <c r="B7" s="452">
        <v>2009</v>
      </c>
      <c r="C7" s="449">
        <v>1491.4324489999999</v>
      </c>
      <c r="D7" s="449">
        <v>1697.4933410000001</v>
      </c>
      <c r="E7" s="449">
        <v>529.03864199999998</v>
      </c>
      <c r="F7" s="449">
        <v>867.33327600000007</v>
      </c>
      <c r="G7" s="448">
        <v>2.0609525195892502</v>
      </c>
      <c r="H7" s="444"/>
      <c r="I7" s="444"/>
      <c r="J7" s="444"/>
      <c r="K7" s="444"/>
      <c r="L7" s="444"/>
    </row>
    <row r="8" spans="1:12">
      <c r="B8" s="452">
        <v>2010</v>
      </c>
      <c r="C8" s="449">
        <v>1895.9530540000001</v>
      </c>
      <c r="D8" s="449">
        <v>1240.886935</v>
      </c>
      <c r="E8" s="449">
        <v>501.46222499999999</v>
      </c>
      <c r="F8" s="449">
        <v>1015.22578</v>
      </c>
      <c r="G8" s="448">
        <v>-0.47989756176968967</v>
      </c>
      <c r="H8" s="444"/>
      <c r="I8" s="444"/>
      <c r="J8" s="444"/>
      <c r="K8" s="444"/>
      <c r="L8" s="444"/>
    </row>
    <row r="9" spans="1:12">
      <c r="B9" s="1082"/>
      <c r="C9" s="1083"/>
      <c r="D9" s="1083"/>
      <c r="E9" s="1083"/>
      <c r="F9" s="1083"/>
      <c r="G9" s="1084"/>
      <c r="H9" s="444"/>
      <c r="I9" s="444"/>
      <c r="J9" s="444"/>
      <c r="K9" s="444"/>
      <c r="L9" s="444"/>
    </row>
    <row r="10" spans="1:12" ht="25.5">
      <c r="B10" s="450" t="s">
        <v>199</v>
      </c>
      <c r="C10" s="449">
        <v>941.86539500000003</v>
      </c>
      <c r="D10" s="449">
        <v>384.69673499999999</v>
      </c>
      <c r="E10" s="449">
        <v>250.905182</v>
      </c>
      <c r="F10" s="449">
        <v>300.21927699999998</v>
      </c>
      <c r="G10" s="448">
        <v>11.9</v>
      </c>
      <c r="H10" s="444"/>
      <c r="I10" s="444"/>
      <c r="J10" s="444"/>
      <c r="K10" s="444"/>
      <c r="L10" s="444"/>
    </row>
    <row r="11" spans="1:12" ht="38.25">
      <c r="B11" s="450" t="s">
        <v>200</v>
      </c>
      <c r="C11" s="449">
        <v>1127.2899459999994</v>
      </c>
      <c r="D11" s="449">
        <v>600.55049699999995</v>
      </c>
      <c r="E11" s="449">
        <v>380.65487000000002</v>
      </c>
      <c r="F11" s="449">
        <v>479.23405200000002</v>
      </c>
      <c r="G11" s="448">
        <v>8.1973547330683516</v>
      </c>
      <c r="H11" s="444"/>
      <c r="I11" s="444"/>
      <c r="J11" s="444"/>
      <c r="K11" s="444"/>
      <c r="L11" s="444"/>
    </row>
    <row r="12" spans="1:12" ht="25.5">
      <c r="B12" s="450" t="s">
        <v>201</v>
      </c>
      <c r="C12" s="449">
        <v>980.61907199999996</v>
      </c>
      <c r="D12" s="449">
        <v>1247.6635590000001</v>
      </c>
      <c r="E12" s="449">
        <v>275.74519099999998</v>
      </c>
      <c r="F12" s="449">
        <v>521.540753</v>
      </c>
      <c r="G12" s="448">
        <v>2.1814229445321587</v>
      </c>
      <c r="H12" s="444"/>
      <c r="I12" s="444"/>
      <c r="J12" s="444"/>
      <c r="K12" s="444"/>
      <c r="L12" s="444"/>
    </row>
    <row r="13" spans="1:12" ht="38.25">
      <c r="B13" s="450" t="s">
        <v>202</v>
      </c>
      <c r="C13" s="449">
        <v>1440.0182569999999</v>
      </c>
      <c r="D13" s="449">
        <v>789.82428299999992</v>
      </c>
      <c r="E13" s="449">
        <v>248.72815699999998</v>
      </c>
      <c r="F13" s="449">
        <v>648.03925000000004</v>
      </c>
      <c r="G13" s="448">
        <v>-2.1285163285182165</v>
      </c>
      <c r="H13" s="444"/>
      <c r="I13" s="444"/>
      <c r="J13" s="444"/>
      <c r="K13" s="444"/>
      <c r="L13" s="444"/>
    </row>
    <row r="14" spans="1:12" ht="25.5">
      <c r="B14" s="450" t="s">
        <v>172</v>
      </c>
      <c r="C14" s="449">
        <v>1539.5124960000001</v>
      </c>
      <c r="D14" s="449">
        <v>754.65886599999999</v>
      </c>
      <c r="E14" s="449">
        <v>349.037622</v>
      </c>
      <c r="F14" s="449">
        <v>606.73806300000001</v>
      </c>
      <c r="G14" s="448">
        <v>1.4947158677146319</v>
      </c>
      <c r="H14" s="444"/>
      <c r="I14" s="444"/>
      <c r="J14" s="444"/>
      <c r="K14" s="444"/>
      <c r="L14" s="444"/>
    </row>
    <row r="15" spans="1:12">
      <c r="G15" s="447"/>
      <c r="H15" s="444"/>
      <c r="I15" s="444"/>
      <c r="J15" s="444"/>
      <c r="K15" s="444"/>
      <c r="L15" s="444"/>
    </row>
    <row r="16" spans="1:12">
      <c r="A16" s="445"/>
      <c r="B16" s="445"/>
      <c r="C16" s="445"/>
      <c r="D16" s="445"/>
      <c r="E16" s="445"/>
      <c r="F16" s="445"/>
      <c r="G16" s="445"/>
      <c r="H16" s="444"/>
      <c r="I16" s="444"/>
      <c r="J16" s="444"/>
      <c r="K16" s="444"/>
      <c r="L16" s="444"/>
    </row>
    <row r="17" spans="1:12">
      <c r="A17" s="272"/>
      <c r="B17" s="446" t="s">
        <v>1333</v>
      </c>
      <c r="C17" s="445"/>
      <c r="D17" s="445"/>
      <c r="E17" s="445"/>
      <c r="F17" s="444"/>
      <c r="G17" s="444"/>
      <c r="H17" s="444"/>
      <c r="I17" s="444"/>
      <c r="J17" s="444"/>
      <c r="K17" s="444"/>
      <c r="L17" s="444"/>
    </row>
    <row r="18" spans="1:12">
      <c r="A18" s="444"/>
      <c r="B18" s="444"/>
      <c r="C18" s="444"/>
      <c r="D18" s="444"/>
      <c r="E18" s="444"/>
      <c r="F18" s="444"/>
      <c r="G18" s="444"/>
      <c r="H18" s="444"/>
      <c r="I18" s="444"/>
      <c r="J18" s="444"/>
      <c r="K18" s="444"/>
      <c r="L18" s="444"/>
    </row>
    <row r="19" spans="1:12">
      <c r="A19" s="444"/>
      <c r="B19" s="444"/>
      <c r="C19" s="444"/>
      <c r="D19" s="444"/>
      <c r="E19" s="444"/>
      <c r="F19" s="444"/>
      <c r="G19" s="444"/>
      <c r="H19" s="444"/>
      <c r="I19" s="444"/>
      <c r="J19" s="444"/>
      <c r="K19" s="444"/>
      <c r="L19" s="444"/>
    </row>
    <row r="20" spans="1:12">
      <c r="A20" s="444"/>
      <c r="B20" s="444"/>
      <c r="C20" s="444"/>
      <c r="D20" s="444"/>
      <c r="E20" s="444"/>
      <c r="F20" s="444"/>
      <c r="G20" s="444"/>
      <c r="H20" s="444"/>
      <c r="I20" s="444"/>
      <c r="J20" s="444"/>
      <c r="K20" s="444"/>
      <c r="L20" s="444"/>
    </row>
    <row r="21" spans="1:12">
      <c r="A21" s="444"/>
      <c r="B21" s="444"/>
      <c r="C21" s="444"/>
      <c r="D21" s="444"/>
      <c r="E21" s="444"/>
      <c r="F21" s="444"/>
      <c r="G21" s="444"/>
      <c r="H21" s="444"/>
      <c r="I21" s="444"/>
      <c r="J21" s="444"/>
      <c r="K21" s="444"/>
      <c r="L21" s="444"/>
    </row>
    <row r="22" spans="1:12">
      <c r="A22" s="444"/>
      <c r="B22" s="444"/>
      <c r="C22" s="444"/>
      <c r="D22" s="444"/>
      <c r="E22" s="444"/>
      <c r="F22" s="444"/>
      <c r="G22" s="444"/>
      <c r="H22" s="444"/>
      <c r="I22" s="444"/>
      <c r="J22" s="444"/>
      <c r="K22" s="444"/>
      <c r="L22" s="444"/>
    </row>
    <row r="23" spans="1:12">
      <c r="A23" s="444"/>
      <c r="B23" s="444"/>
      <c r="C23" s="444"/>
      <c r="D23" s="444"/>
      <c r="E23" s="444"/>
      <c r="F23" s="444"/>
      <c r="G23" s="444"/>
      <c r="H23" s="444"/>
      <c r="I23" s="444"/>
      <c r="J23" s="444"/>
      <c r="K23" s="444"/>
      <c r="L23" s="444"/>
    </row>
    <row r="24" spans="1:12">
      <c r="A24" s="444"/>
      <c r="B24" s="444"/>
      <c r="C24" s="444"/>
      <c r="D24" s="444"/>
      <c r="E24" s="444"/>
      <c r="F24" s="444"/>
      <c r="G24" s="444"/>
      <c r="H24" s="444"/>
      <c r="I24" s="444"/>
      <c r="J24" s="444"/>
      <c r="K24" s="444"/>
      <c r="L24" s="444"/>
    </row>
    <row r="25" spans="1:12">
      <c r="A25" s="444"/>
      <c r="B25" s="444"/>
      <c r="C25" s="444"/>
      <c r="D25" s="444"/>
      <c r="E25" s="444"/>
      <c r="F25" s="444"/>
      <c r="G25" s="444"/>
      <c r="H25" s="444"/>
      <c r="I25" s="444"/>
      <c r="J25" s="444"/>
      <c r="K25" s="444"/>
      <c r="L25" s="444"/>
    </row>
    <row r="26" spans="1:12">
      <c r="A26" s="444"/>
      <c r="B26" s="444"/>
      <c r="C26" s="444"/>
      <c r="D26" s="444"/>
      <c r="E26" s="444"/>
      <c r="F26" s="444"/>
      <c r="G26" s="444"/>
      <c r="H26" s="444"/>
      <c r="I26" s="444"/>
      <c r="J26" s="444"/>
      <c r="K26" s="444"/>
      <c r="L26" s="444"/>
    </row>
    <row r="27" spans="1:12">
      <c r="A27" s="444"/>
      <c r="B27" s="444"/>
      <c r="C27" s="444"/>
      <c r="D27" s="444"/>
      <c r="E27" s="444"/>
      <c r="F27" s="444"/>
      <c r="G27" s="444"/>
      <c r="H27" s="444"/>
      <c r="I27" s="444"/>
      <c r="J27" s="444"/>
      <c r="K27" s="444"/>
      <c r="L27" s="444"/>
    </row>
    <row r="28" spans="1:12">
      <c r="A28" s="444"/>
      <c r="B28" s="444"/>
      <c r="C28" s="444"/>
      <c r="D28" s="444"/>
      <c r="E28" s="444"/>
      <c r="F28" s="444"/>
      <c r="G28" s="444"/>
      <c r="H28" s="444"/>
      <c r="I28" s="444"/>
      <c r="J28" s="444"/>
      <c r="K28" s="444"/>
      <c r="L28" s="444"/>
    </row>
    <row r="29" spans="1:12">
      <c r="A29" s="444"/>
      <c r="B29" s="444"/>
      <c r="C29" s="444"/>
      <c r="D29" s="444"/>
      <c r="E29" s="444"/>
      <c r="F29" s="444"/>
      <c r="G29" s="444"/>
      <c r="H29" s="444"/>
      <c r="I29" s="444"/>
      <c r="J29" s="444"/>
      <c r="K29" s="444"/>
      <c r="L29" s="444"/>
    </row>
    <row r="30" spans="1:12">
      <c r="A30" s="444"/>
      <c r="B30" s="444"/>
      <c r="C30" s="444"/>
      <c r="D30" s="444"/>
      <c r="E30" s="444"/>
      <c r="F30" s="444"/>
      <c r="G30" s="444"/>
      <c r="H30" s="444"/>
      <c r="I30" s="444"/>
      <c r="J30" s="444"/>
      <c r="K30" s="444"/>
      <c r="L30" s="444"/>
    </row>
    <row r="31" spans="1:12">
      <c r="A31" s="444"/>
      <c r="B31" s="444"/>
      <c r="C31" s="444"/>
      <c r="D31" s="444"/>
      <c r="E31" s="444"/>
      <c r="F31" s="444"/>
      <c r="G31" s="444"/>
      <c r="H31" s="444"/>
      <c r="I31" s="444"/>
      <c r="J31" s="444"/>
      <c r="K31" s="444"/>
      <c r="L31" s="444"/>
    </row>
    <row r="32" spans="1:12">
      <c r="A32" s="444"/>
      <c r="B32" s="444"/>
      <c r="C32" s="444"/>
      <c r="D32" s="444"/>
      <c r="E32" s="444"/>
      <c r="F32" s="444"/>
      <c r="G32" s="444"/>
      <c r="H32" s="444"/>
      <c r="I32" s="444"/>
      <c r="J32" s="444"/>
      <c r="K32" s="444"/>
      <c r="L32" s="444"/>
    </row>
    <row r="33" spans="1:12">
      <c r="A33" s="444"/>
      <c r="B33" s="444"/>
      <c r="C33" s="444"/>
      <c r="D33" s="444"/>
      <c r="E33" s="444"/>
      <c r="F33" s="444"/>
      <c r="G33" s="444"/>
      <c r="H33" s="444"/>
      <c r="I33" s="444"/>
      <c r="J33" s="444"/>
      <c r="K33" s="444"/>
      <c r="L33" s="444"/>
    </row>
    <row r="34" spans="1:12">
      <c r="A34" s="444"/>
      <c r="B34" s="444"/>
      <c r="C34" s="444"/>
      <c r="D34" s="444"/>
      <c r="E34" s="444"/>
      <c r="F34" s="444"/>
      <c r="G34" s="444"/>
      <c r="H34" s="444"/>
      <c r="I34" s="444"/>
      <c r="J34" s="444"/>
      <c r="K34" s="444"/>
      <c r="L34" s="444"/>
    </row>
    <row r="35" spans="1:12">
      <c r="A35" s="444"/>
      <c r="B35" s="444"/>
      <c r="C35" s="444"/>
      <c r="D35" s="444"/>
      <c r="E35" s="444"/>
      <c r="F35" s="444"/>
      <c r="G35" s="444"/>
      <c r="H35" s="444"/>
      <c r="I35" s="444"/>
      <c r="J35" s="444"/>
      <c r="K35" s="444"/>
      <c r="L35" s="444"/>
    </row>
    <row r="36" spans="1:12">
      <c r="A36" s="444"/>
      <c r="B36" s="444"/>
      <c r="C36" s="444"/>
      <c r="D36" s="444"/>
      <c r="E36" s="444"/>
      <c r="F36" s="444"/>
      <c r="G36" s="444"/>
      <c r="H36" s="444"/>
      <c r="I36" s="444"/>
      <c r="J36" s="444"/>
      <c r="K36" s="444"/>
      <c r="L36" s="444"/>
    </row>
    <row r="37" spans="1:12">
      <c r="A37" s="444"/>
      <c r="B37" s="756" t="s">
        <v>168</v>
      </c>
      <c r="C37" s="444"/>
      <c r="D37" s="444"/>
      <c r="E37" s="444"/>
      <c r="F37" s="444"/>
      <c r="G37" s="444"/>
      <c r="H37" s="444"/>
      <c r="I37" s="444"/>
      <c r="J37" s="444"/>
      <c r="K37" s="444"/>
      <c r="L37" s="444"/>
    </row>
    <row r="38" spans="1:12">
      <c r="A38" s="444"/>
      <c r="B38" s="444"/>
      <c r="C38" s="444"/>
      <c r="D38" s="444"/>
      <c r="E38" s="444"/>
      <c r="F38" s="444"/>
      <c r="G38" s="444"/>
      <c r="H38" s="444"/>
      <c r="I38" s="444"/>
      <c r="J38" s="444"/>
      <c r="K38" s="444"/>
      <c r="L38" s="444"/>
    </row>
    <row r="39" spans="1:12">
      <c r="A39" s="444"/>
      <c r="B39" s="211" t="s">
        <v>40</v>
      </c>
      <c r="C39" s="444"/>
      <c r="D39" s="444"/>
      <c r="E39" s="444"/>
      <c r="F39" s="444"/>
      <c r="G39" s="444"/>
      <c r="H39" s="444"/>
      <c r="I39" s="444"/>
      <c r="J39" s="444"/>
      <c r="K39" s="444"/>
      <c r="L39" s="444"/>
    </row>
    <row r="40" spans="1:12">
      <c r="A40" s="444"/>
      <c r="B40" s="444"/>
      <c r="C40" s="444"/>
      <c r="D40" s="444"/>
      <c r="E40" s="444"/>
      <c r="F40" s="444"/>
      <c r="G40" s="444"/>
      <c r="H40" s="444"/>
      <c r="I40" s="444"/>
      <c r="J40" s="444"/>
      <c r="K40" s="444"/>
      <c r="L40" s="444"/>
    </row>
    <row r="41" spans="1:12">
      <c r="A41" s="444"/>
      <c r="B41" s="444"/>
      <c r="C41" s="444"/>
      <c r="D41" s="444"/>
      <c r="E41" s="444"/>
      <c r="F41" s="444"/>
      <c r="G41" s="444"/>
      <c r="H41" s="444"/>
      <c r="I41" s="444"/>
      <c r="J41" s="444"/>
      <c r="K41" s="444"/>
      <c r="L41" s="444"/>
    </row>
    <row r="42" spans="1:12">
      <c r="A42" s="444"/>
      <c r="B42" s="444"/>
      <c r="C42" s="444"/>
      <c r="D42" s="444"/>
      <c r="E42" s="444"/>
      <c r="F42" s="444"/>
      <c r="G42" s="444"/>
      <c r="H42" s="444"/>
      <c r="I42" s="444"/>
      <c r="J42" s="444"/>
      <c r="K42" s="444"/>
      <c r="L42" s="444"/>
    </row>
    <row r="43" spans="1:12">
      <c r="A43" s="444"/>
      <c r="B43" s="444"/>
      <c r="C43" s="444"/>
      <c r="D43" s="444"/>
      <c r="E43" s="444"/>
      <c r="F43" s="444"/>
      <c r="G43" s="444"/>
      <c r="H43" s="444"/>
      <c r="I43" s="444"/>
      <c r="J43" s="444"/>
      <c r="K43" s="444"/>
      <c r="L43" s="444"/>
    </row>
    <row r="44" spans="1:12">
      <c r="A44" s="444"/>
      <c r="B44" s="444"/>
      <c r="C44" s="444"/>
      <c r="D44" s="444"/>
      <c r="E44" s="444"/>
      <c r="F44" s="444"/>
      <c r="G44" s="444"/>
      <c r="H44" s="444"/>
      <c r="I44" s="444"/>
      <c r="J44" s="444"/>
      <c r="K44" s="444"/>
      <c r="L44" s="444"/>
    </row>
    <row r="45" spans="1:12">
      <c r="A45" s="444"/>
      <c r="B45" s="444"/>
      <c r="C45" s="444"/>
      <c r="D45" s="444"/>
      <c r="E45" s="444"/>
      <c r="F45" s="444"/>
      <c r="G45" s="444"/>
      <c r="H45" s="444"/>
      <c r="I45" s="444"/>
      <c r="J45" s="444"/>
      <c r="K45" s="444"/>
      <c r="L45" s="444"/>
    </row>
    <row r="46" spans="1:12">
      <c r="A46" s="444"/>
      <c r="B46" s="444"/>
      <c r="C46" s="444"/>
      <c r="D46" s="444"/>
      <c r="E46" s="444"/>
      <c r="F46" s="444"/>
      <c r="G46" s="444"/>
      <c r="H46" s="444"/>
      <c r="I46" s="444"/>
      <c r="J46" s="444"/>
      <c r="K46" s="444"/>
      <c r="L46" s="444"/>
    </row>
    <row r="47" spans="1:12">
      <c r="A47" s="444"/>
      <c r="B47" s="444"/>
      <c r="C47" s="444"/>
      <c r="D47" s="444"/>
      <c r="E47" s="444"/>
      <c r="F47" s="444"/>
      <c r="G47" s="444"/>
      <c r="H47" s="444"/>
      <c r="I47" s="444"/>
      <c r="J47" s="444"/>
      <c r="K47" s="444"/>
      <c r="L47" s="444"/>
    </row>
    <row r="48" spans="1:12">
      <c r="A48" s="444"/>
      <c r="B48" s="444"/>
      <c r="C48" s="444"/>
      <c r="D48" s="444"/>
      <c r="E48" s="444"/>
      <c r="F48" s="444"/>
      <c r="G48" s="444"/>
      <c r="H48" s="444"/>
      <c r="I48" s="444"/>
      <c r="J48" s="444"/>
      <c r="K48" s="444"/>
      <c r="L48" s="444"/>
    </row>
    <row r="49" spans="1:12">
      <c r="A49" s="444"/>
      <c r="B49" s="444"/>
      <c r="C49" s="444"/>
      <c r="D49" s="444"/>
      <c r="E49" s="444"/>
      <c r="F49" s="444"/>
      <c r="G49" s="444"/>
      <c r="H49" s="444"/>
      <c r="I49" s="444"/>
      <c r="J49" s="444"/>
      <c r="K49" s="444"/>
      <c r="L49" s="444"/>
    </row>
    <row r="50" spans="1:12">
      <c r="A50" s="444"/>
      <c r="B50" s="444"/>
      <c r="C50" s="444"/>
      <c r="D50" s="444"/>
      <c r="E50" s="444"/>
      <c r="F50" s="444"/>
      <c r="G50" s="444"/>
      <c r="H50" s="444"/>
      <c r="I50" s="444"/>
      <c r="J50" s="444"/>
      <c r="K50" s="444"/>
      <c r="L50" s="444"/>
    </row>
    <row r="51" spans="1:12">
      <c r="A51" s="444"/>
      <c r="B51" s="444"/>
      <c r="C51" s="444"/>
      <c r="D51" s="444"/>
      <c r="E51" s="444"/>
      <c r="F51" s="444"/>
      <c r="G51" s="444"/>
      <c r="H51" s="444"/>
      <c r="I51" s="444"/>
      <c r="J51" s="444"/>
      <c r="K51" s="444"/>
      <c r="L51" s="444"/>
    </row>
    <row r="52" spans="1:12">
      <c r="A52" s="444"/>
      <c r="B52" s="444"/>
      <c r="C52" s="444"/>
      <c r="D52" s="444"/>
      <c r="E52" s="444"/>
      <c r="F52" s="444"/>
      <c r="G52" s="444"/>
      <c r="H52" s="444"/>
      <c r="I52" s="444"/>
      <c r="J52" s="444"/>
      <c r="K52" s="444"/>
      <c r="L52" s="444"/>
    </row>
    <row r="53" spans="1:12">
      <c r="A53" s="444"/>
      <c r="B53" s="444"/>
      <c r="C53" s="444"/>
      <c r="D53" s="444"/>
      <c r="E53" s="444"/>
      <c r="F53" s="444"/>
      <c r="G53" s="444"/>
      <c r="H53" s="444"/>
      <c r="I53" s="444"/>
      <c r="J53" s="444"/>
      <c r="K53" s="444"/>
      <c r="L53" s="444"/>
    </row>
    <row r="54" spans="1:12">
      <c r="A54" s="444"/>
      <c r="B54" s="444"/>
      <c r="C54" s="444"/>
      <c r="D54" s="444"/>
      <c r="E54" s="444"/>
      <c r="F54" s="444"/>
      <c r="G54" s="444"/>
      <c r="H54" s="444"/>
      <c r="I54" s="444"/>
      <c r="J54" s="444"/>
      <c r="K54" s="444"/>
      <c r="L54" s="444"/>
    </row>
    <row r="55" spans="1:12">
      <c r="A55" s="444"/>
      <c r="B55" s="444"/>
      <c r="C55" s="444"/>
      <c r="D55" s="444"/>
      <c r="E55" s="444"/>
      <c r="F55" s="444"/>
      <c r="G55" s="444"/>
      <c r="H55" s="444"/>
      <c r="I55" s="444"/>
      <c r="J55" s="444"/>
      <c r="K55" s="444"/>
      <c r="L55" s="444"/>
    </row>
    <row r="56" spans="1:12">
      <c r="A56" s="444"/>
      <c r="B56" s="444"/>
      <c r="C56" s="444"/>
      <c r="D56" s="444"/>
      <c r="E56" s="444"/>
      <c r="F56" s="444"/>
      <c r="G56" s="444"/>
      <c r="H56" s="444"/>
      <c r="I56" s="444"/>
      <c r="J56" s="444"/>
      <c r="K56" s="444"/>
      <c r="L56" s="444"/>
    </row>
    <row r="57" spans="1:12">
      <c r="A57" s="444"/>
      <c r="B57" s="444"/>
      <c r="C57" s="444"/>
      <c r="D57" s="444"/>
      <c r="E57" s="444"/>
      <c r="F57" s="444"/>
      <c r="G57" s="444"/>
      <c r="H57" s="444"/>
      <c r="I57" s="444"/>
      <c r="J57" s="444"/>
      <c r="K57" s="444"/>
      <c r="L57" s="444"/>
    </row>
    <row r="58" spans="1:12">
      <c r="A58" s="444"/>
      <c r="B58" s="444"/>
      <c r="C58" s="444"/>
      <c r="D58" s="444"/>
      <c r="E58" s="444"/>
      <c r="F58" s="444"/>
      <c r="G58" s="444"/>
      <c r="H58" s="444"/>
      <c r="I58" s="444"/>
      <c r="J58" s="444"/>
      <c r="K58" s="444"/>
      <c r="L58" s="444"/>
    </row>
    <row r="59" spans="1:12">
      <c r="A59" s="444"/>
      <c r="B59" s="444"/>
      <c r="C59" s="444"/>
      <c r="D59" s="444"/>
      <c r="E59" s="444"/>
      <c r="F59" s="444"/>
      <c r="G59" s="444"/>
      <c r="H59" s="444"/>
      <c r="I59" s="444"/>
      <c r="J59" s="444"/>
      <c r="K59" s="444"/>
      <c r="L59" s="444"/>
    </row>
    <row r="60" spans="1:12">
      <c r="A60" s="444"/>
      <c r="B60" s="444"/>
      <c r="C60" s="444"/>
      <c r="D60" s="444"/>
      <c r="E60" s="444"/>
      <c r="F60" s="444"/>
      <c r="G60" s="444"/>
      <c r="H60" s="444"/>
      <c r="I60" s="444"/>
      <c r="J60" s="444"/>
      <c r="K60" s="444"/>
      <c r="L60" s="444"/>
    </row>
    <row r="61" spans="1:12">
      <c r="A61" s="444"/>
      <c r="B61" s="444"/>
      <c r="C61" s="444"/>
      <c r="D61" s="444"/>
      <c r="E61" s="444"/>
      <c r="F61" s="444"/>
      <c r="G61" s="444"/>
      <c r="H61" s="444"/>
      <c r="I61" s="444"/>
      <c r="J61" s="444"/>
      <c r="K61" s="444"/>
      <c r="L61" s="444"/>
    </row>
  </sheetData>
  <mergeCells count="1">
    <mergeCell ref="B9:G9"/>
  </mergeCells>
  <phoneticPr fontId="40" type="noConversion"/>
  <hyperlinks>
    <hyperlink ref="B39" location="Мазмұны!B8" display="мазмұнға"/>
  </hyperlinks>
  <pageMargins left="0.75" right="0.75" top="1" bottom="1" header="0.5" footer="0.5"/>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tabColor indexed="9"/>
  </sheetPr>
  <dimension ref="A2:H35"/>
  <sheetViews>
    <sheetView topLeftCell="A7" workbookViewId="0">
      <selection activeCell="B2" sqref="B2"/>
    </sheetView>
  </sheetViews>
  <sheetFormatPr defaultRowHeight="12.75"/>
  <cols>
    <col min="2" max="2" width="21.85546875" customWidth="1"/>
    <col min="3" max="7" width="9.85546875" bestFit="1" customWidth="1"/>
  </cols>
  <sheetData>
    <row r="2" spans="1:8">
      <c r="A2" s="26" t="s">
        <v>161</v>
      </c>
      <c r="B2" s="53" t="s">
        <v>755</v>
      </c>
      <c r="C2" s="716"/>
      <c r="D2" s="716"/>
      <c r="E2" s="716"/>
      <c r="F2" s="716"/>
      <c r="G2" s="716"/>
      <c r="H2" s="716"/>
    </row>
    <row r="3" spans="1:8">
      <c r="A3" s="26"/>
      <c r="B3" s="53"/>
      <c r="C3" s="716"/>
      <c r="D3" s="716"/>
      <c r="E3" s="716"/>
      <c r="F3" s="716"/>
      <c r="G3" s="716"/>
      <c r="H3" s="716"/>
    </row>
    <row r="4" spans="1:8">
      <c r="A4" s="716"/>
      <c r="B4" s="54"/>
      <c r="C4" s="55">
        <v>39448</v>
      </c>
      <c r="D4" s="55">
        <v>39814</v>
      </c>
      <c r="E4" s="55">
        <v>40179</v>
      </c>
      <c r="F4" s="55">
        <v>40544</v>
      </c>
      <c r="G4" s="55">
        <v>40817</v>
      </c>
      <c r="H4" s="716"/>
    </row>
    <row r="5" spans="1:8" ht="25.5">
      <c r="A5" s="716"/>
      <c r="B5" s="270" t="s">
        <v>699</v>
      </c>
      <c r="C5" s="81">
        <v>0.22322538300591613</v>
      </c>
      <c r="D5" s="81">
        <v>0.16768528989796055</v>
      </c>
      <c r="E5" s="81">
        <v>0.15097151880611193</v>
      </c>
      <c r="F5" s="81">
        <v>0.1117681809722445</v>
      </c>
      <c r="G5" s="81">
        <v>0.1052737905340265</v>
      </c>
      <c r="H5" s="716"/>
    </row>
    <row r="6" spans="1:8" ht="51">
      <c r="A6" s="716"/>
      <c r="B6" s="270" t="s">
        <v>700</v>
      </c>
      <c r="C6" s="81">
        <v>0.12690425626223098</v>
      </c>
      <c r="D6" s="81">
        <v>0.13055695216033503</v>
      </c>
      <c r="E6" s="81">
        <v>0.12806290714430751</v>
      </c>
      <c r="F6" s="81">
        <v>0.108745447345754</v>
      </c>
      <c r="G6" s="81">
        <v>9.8780884844407293E-2</v>
      </c>
      <c r="H6" s="716"/>
    </row>
    <row r="7" spans="1:8" ht="63.75">
      <c r="A7" s="716"/>
      <c r="B7" s="270" t="s">
        <v>701</v>
      </c>
      <c r="C7" s="81">
        <v>0.41071107113317301</v>
      </c>
      <c r="D7" s="81">
        <v>0.29018933956434434</v>
      </c>
      <c r="E7" s="81">
        <v>0.23742027391706622</v>
      </c>
      <c r="F7" s="81">
        <v>0.19222116576605344</v>
      </c>
      <c r="G7" s="81">
        <v>0.18813970926443269</v>
      </c>
      <c r="H7" s="716"/>
    </row>
    <row r="8" spans="1:8" ht="52.5" customHeight="1">
      <c r="A8" s="716"/>
      <c r="B8" s="270" t="s">
        <v>702</v>
      </c>
      <c r="C8" s="81">
        <v>1.9750081161990878E-2</v>
      </c>
      <c r="D8" s="81">
        <v>7.3052309732078061E-2</v>
      </c>
      <c r="E8" s="81">
        <v>0.29006404989163037</v>
      </c>
      <c r="F8" s="81">
        <v>0.26275970971352214</v>
      </c>
      <c r="G8" s="81">
        <v>0.22876394105347309</v>
      </c>
      <c r="H8" s="716"/>
    </row>
    <row r="9" spans="1:8">
      <c r="A9" s="716"/>
      <c r="B9" s="716"/>
      <c r="C9" s="716"/>
      <c r="D9" s="716"/>
      <c r="E9" s="716"/>
      <c r="F9" s="716"/>
      <c r="G9" s="716"/>
      <c r="H9" s="716"/>
    </row>
    <row r="10" spans="1:8">
      <c r="A10" s="716"/>
      <c r="B10" s="716"/>
      <c r="C10" s="716"/>
      <c r="D10" s="716"/>
      <c r="E10" s="716"/>
      <c r="F10" s="716"/>
      <c r="G10" s="716"/>
      <c r="H10" s="716"/>
    </row>
    <row r="11" spans="1:8">
      <c r="A11" s="716"/>
      <c r="B11" s="53" t="s">
        <v>755</v>
      </c>
      <c r="C11" s="716"/>
      <c r="D11" s="716"/>
      <c r="E11" s="716"/>
      <c r="F11" s="716"/>
      <c r="G11" s="716"/>
      <c r="H11" s="716"/>
    </row>
    <row r="31" spans="2:2">
      <c r="B31" s="57" t="s">
        <v>703</v>
      </c>
    </row>
    <row r="33" spans="2:2">
      <c r="B33" s="211" t="s">
        <v>40</v>
      </c>
    </row>
    <row r="35" spans="2:2">
      <c r="B35" s="195"/>
    </row>
  </sheetData>
  <phoneticPr fontId="40" type="noConversion"/>
  <hyperlinks>
    <hyperlink ref="B33" location="Мазмұны!B72" display="мазмұнға"/>
  </hyperlinks>
  <pageMargins left="0.75" right="0.75" top="1" bottom="1" header="0.5" footer="0.5"/>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tabColor indexed="9"/>
  </sheetPr>
  <dimension ref="A2:S211"/>
  <sheetViews>
    <sheetView topLeftCell="A11" workbookViewId="0">
      <selection activeCell="L42" sqref="L42"/>
    </sheetView>
  </sheetViews>
  <sheetFormatPr defaultRowHeight="12.75"/>
  <cols>
    <col min="2" max="2" width="32" customWidth="1"/>
  </cols>
  <sheetData>
    <row r="2" spans="1:19" s="716" customFormat="1">
      <c r="A2" s="26" t="s">
        <v>161</v>
      </c>
      <c r="B2" s="53" t="s">
        <v>756</v>
      </c>
    </row>
    <row r="3" spans="1:19" s="716" customFormat="1">
      <c r="A3" s="26"/>
      <c r="B3" s="53"/>
    </row>
    <row r="4" spans="1:19" s="716" customFormat="1">
      <c r="B4" s="56"/>
      <c r="C4" s="297" t="s">
        <v>1290</v>
      </c>
      <c r="D4" s="297" t="s">
        <v>1291</v>
      </c>
      <c r="E4" s="297" t="s">
        <v>1292</v>
      </c>
      <c r="F4" s="297" t="s">
        <v>728</v>
      </c>
      <c r="G4" s="297" t="s">
        <v>737</v>
      </c>
      <c r="H4" s="297" t="s">
        <v>738</v>
      </c>
      <c r="I4" s="297" t="s">
        <v>729</v>
      </c>
      <c r="J4" s="297" t="s">
        <v>739</v>
      </c>
      <c r="K4" s="297" t="s">
        <v>740</v>
      </c>
      <c r="L4" s="297" t="s">
        <v>730</v>
      </c>
      <c r="M4" s="297" t="s">
        <v>741</v>
      </c>
      <c r="N4" s="297" t="s">
        <v>742</v>
      </c>
      <c r="O4" s="297" t="s">
        <v>731</v>
      </c>
      <c r="P4" s="835"/>
      <c r="Q4" s="835"/>
      <c r="R4" s="835"/>
      <c r="S4" s="835"/>
    </row>
    <row r="5" spans="1:19" s="716" customFormat="1">
      <c r="B5" s="270" t="s">
        <v>704</v>
      </c>
      <c r="C5" s="54">
        <v>120.93045755365985</v>
      </c>
      <c r="D5" s="54">
        <v>122.64747916666667</v>
      </c>
      <c r="E5" s="54">
        <v>110.65468749999999</v>
      </c>
      <c r="F5" s="54">
        <v>109.391875</v>
      </c>
      <c r="G5" s="54">
        <v>113.53700000000001</v>
      </c>
      <c r="H5" s="54">
        <v>115.062</v>
      </c>
      <c r="I5" s="54">
        <v>115.2585</v>
      </c>
      <c r="J5" s="54">
        <v>115.95399999999999</v>
      </c>
      <c r="K5" s="54">
        <v>116.29774999999999</v>
      </c>
      <c r="L5" s="54">
        <v>116.66674999999999</v>
      </c>
      <c r="M5" s="54">
        <v>117.3145</v>
      </c>
      <c r="N5" s="54">
        <v>117.84125</v>
      </c>
      <c r="O5" s="54">
        <v>118.17149999999999</v>
      </c>
      <c r="P5" s="80"/>
      <c r="Q5" s="80"/>
      <c r="R5" s="80"/>
      <c r="S5" s="80"/>
    </row>
    <row r="6" spans="1:19" s="716" customFormat="1">
      <c r="B6" s="270" t="s">
        <v>705</v>
      </c>
      <c r="C6" s="54">
        <v>216.40237500000001</v>
      </c>
      <c r="D6" s="54">
        <v>201.37741666666665</v>
      </c>
      <c r="E6" s="54">
        <v>165.91745833333334</v>
      </c>
      <c r="F6" s="54">
        <v>163.18522916666666</v>
      </c>
      <c r="G6" s="54">
        <v>168.76124999999999</v>
      </c>
      <c r="H6" s="54">
        <v>168.76124999999999</v>
      </c>
      <c r="I6" s="54">
        <v>168.76124999999999</v>
      </c>
      <c r="J6" s="54">
        <v>168.76124999999999</v>
      </c>
      <c r="K6" s="54">
        <v>168.76124999999999</v>
      </c>
      <c r="L6" s="54">
        <v>168.76124999999999</v>
      </c>
      <c r="M6" s="54">
        <v>171.21299999999999</v>
      </c>
      <c r="N6" s="54">
        <v>171.21299999999999</v>
      </c>
      <c r="O6" s="54">
        <v>171.21299999999999</v>
      </c>
      <c r="P6" s="80"/>
      <c r="Q6" s="80"/>
      <c r="R6" s="80"/>
      <c r="S6" s="80"/>
    </row>
    <row r="7" spans="1:19" s="716" customFormat="1">
      <c r="B7" s="270" t="s">
        <v>706</v>
      </c>
      <c r="C7" s="54">
        <v>358.8397291666667</v>
      </c>
      <c r="D7" s="54">
        <v>304.59785416666671</v>
      </c>
      <c r="E7" s="54">
        <v>245.11018749999999</v>
      </c>
      <c r="F7" s="54">
        <v>227.68858333333336</v>
      </c>
      <c r="G7" s="54">
        <v>227.98275000000001</v>
      </c>
      <c r="H7" s="54">
        <v>227.98275000000001</v>
      </c>
      <c r="I7" s="54">
        <v>228.13225</v>
      </c>
      <c r="J7" s="54">
        <v>227.42075</v>
      </c>
      <c r="K7" s="54">
        <v>227.42075</v>
      </c>
      <c r="L7" s="54">
        <v>227.523</v>
      </c>
      <c r="M7" s="54">
        <v>227.523</v>
      </c>
      <c r="N7" s="54">
        <v>227.8595</v>
      </c>
      <c r="O7" s="54">
        <v>227.8595</v>
      </c>
      <c r="P7" s="80"/>
      <c r="Q7" s="80"/>
      <c r="R7" s="80"/>
      <c r="S7" s="80"/>
    </row>
    <row r="8" spans="1:19" s="716" customFormat="1" ht="76.5">
      <c r="B8" s="270" t="s">
        <v>707</v>
      </c>
      <c r="C8" s="201">
        <v>153.54</v>
      </c>
      <c r="D8" s="201">
        <v>139.06744499999999</v>
      </c>
      <c r="E8" s="201">
        <v>138.073881</v>
      </c>
      <c r="F8" s="54">
        <v>156.80000000000001</v>
      </c>
      <c r="G8" s="54">
        <v>145.6</v>
      </c>
      <c r="H8" s="54">
        <v>146.69999999999999</v>
      </c>
      <c r="I8" s="54">
        <v>151.69999999999999</v>
      </c>
      <c r="J8" s="54">
        <v>152.4</v>
      </c>
      <c r="K8" s="54">
        <v>152.6</v>
      </c>
      <c r="L8" s="54">
        <v>135.4</v>
      </c>
      <c r="M8" s="54">
        <v>135.19999999999999</v>
      </c>
      <c r="N8" s="54">
        <v>135.80000000000001</v>
      </c>
      <c r="O8" s="54">
        <v>135.19999999999999</v>
      </c>
      <c r="P8" s="26"/>
      <c r="Q8" s="26"/>
      <c r="R8" s="26"/>
      <c r="S8" s="26"/>
    </row>
    <row r="9" spans="1:19" s="716" customFormat="1" ht="76.5">
      <c r="B9" s="270" t="s">
        <v>571</v>
      </c>
      <c r="C9" s="201">
        <v>41.57</v>
      </c>
      <c r="D9" s="201">
        <v>43.121614000000001</v>
      </c>
      <c r="E9" s="201">
        <v>48.419463999999998</v>
      </c>
      <c r="F9" s="54">
        <v>50.2</v>
      </c>
      <c r="G9" s="54">
        <v>49.7</v>
      </c>
      <c r="H9" s="54">
        <v>50.3</v>
      </c>
      <c r="I9" s="54">
        <v>52</v>
      </c>
      <c r="J9" s="54">
        <v>51.9</v>
      </c>
      <c r="K9" s="54">
        <v>54.4</v>
      </c>
      <c r="L9" s="54">
        <v>59.8</v>
      </c>
      <c r="M9" s="54">
        <v>61.8</v>
      </c>
      <c r="N9" s="54">
        <v>61.6</v>
      </c>
      <c r="O9" s="54">
        <v>62.1</v>
      </c>
      <c r="P9" s="26"/>
      <c r="Q9" s="26"/>
      <c r="R9" s="26"/>
      <c r="S9" s="26"/>
    </row>
    <row r="10" spans="1:19" s="716" customFormat="1" ht="76.5">
      <c r="B10" s="270" t="s">
        <v>572</v>
      </c>
      <c r="C10" s="201">
        <v>105.18</v>
      </c>
      <c r="D10" s="201">
        <v>94.025969000000003</v>
      </c>
      <c r="E10" s="201" t="s">
        <v>736</v>
      </c>
      <c r="F10" s="54" t="s">
        <v>736</v>
      </c>
      <c r="G10" s="54" t="s">
        <v>736</v>
      </c>
      <c r="H10" s="54" t="s">
        <v>736</v>
      </c>
      <c r="I10" s="54" t="s">
        <v>736</v>
      </c>
      <c r="J10" s="54" t="s">
        <v>736</v>
      </c>
      <c r="K10" s="54" t="s">
        <v>736</v>
      </c>
      <c r="L10" s="54" t="s">
        <v>736</v>
      </c>
      <c r="M10" s="54" t="s">
        <v>736</v>
      </c>
      <c r="N10" s="54" t="s">
        <v>736</v>
      </c>
      <c r="O10" s="54" t="s">
        <v>736</v>
      </c>
      <c r="P10" s="26"/>
      <c r="Q10" s="26"/>
      <c r="R10" s="26"/>
      <c r="S10" s="26"/>
    </row>
    <row r="11" spans="1:19" s="716" customFormat="1" ht="25.5">
      <c r="B11" s="270" t="s">
        <v>708</v>
      </c>
      <c r="C11" s="201">
        <v>514.76</v>
      </c>
      <c r="D11" s="201">
        <v>394.25637899999998</v>
      </c>
      <c r="E11" s="201">
        <v>464.10654099999999</v>
      </c>
      <c r="F11" s="54">
        <v>424.7</v>
      </c>
      <c r="G11" s="54">
        <v>431.4</v>
      </c>
      <c r="H11" s="54">
        <v>427.8</v>
      </c>
      <c r="I11" s="54">
        <v>425.7</v>
      </c>
      <c r="J11" s="54">
        <v>426.9</v>
      </c>
      <c r="K11" s="54">
        <v>429.4</v>
      </c>
      <c r="L11" s="54">
        <v>436.1</v>
      </c>
      <c r="M11" s="54">
        <v>440.1</v>
      </c>
      <c r="N11" s="54">
        <v>439.8</v>
      </c>
      <c r="O11" s="54">
        <v>450.7</v>
      </c>
      <c r="P11" s="26"/>
      <c r="Q11" s="26"/>
      <c r="R11" s="26"/>
      <c r="S11" s="26"/>
    </row>
    <row r="12" spans="1:19">
      <c r="B12" s="80"/>
      <c r="C12" s="294"/>
      <c r="D12" s="294"/>
      <c r="E12" s="294"/>
      <c r="F12" s="80"/>
      <c r="G12" s="26"/>
      <c r="H12" s="26"/>
      <c r="I12" s="26"/>
      <c r="J12" s="26"/>
      <c r="K12" s="26"/>
      <c r="L12" s="26"/>
      <c r="M12" s="26"/>
      <c r="N12" s="26"/>
      <c r="O12" s="26"/>
      <c r="P12" s="26"/>
      <c r="Q12" s="26"/>
      <c r="R12" s="26"/>
      <c r="S12" s="26"/>
    </row>
    <row r="13" spans="1:19">
      <c r="B13" s="80"/>
      <c r="C13" s="294"/>
      <c r="D13" s="294"/>
      <c r="E13" s="294"/>
      <c r="F13" s="80"/>
      <c r="G13" s="26"/>
      <c r="H13" s="26"/>
      <c r="I13" s="26"/>
      <c r="J13" s="26"/>
      <c r="K13" s="26"/>
      <c r="L13" s="26"/>
      <c r="M13" s="26"/>
      <c r="N13" s="26"/>
      <c r="O13" s="26"/>
      <c r="P13" s="26"/>
      <c r="Q13" s="26"/>
      <c r="R13" s="26"/>
      <c r="S13" s="26"/>
    </row>
    <row r="14" spans="1:19">
      <c r="B14" s="53" t="s">
        <v>756</v>
      </c>
      <c r="C14" s="294"/>
      <c r="D14" s="294"/>
      <c r="E14" s="294"/>
      <c r="F14" s="80"/>
      <c r="G14" s="26"/>
      <c r="H14" s="26"/>
      <c r="I14" s="26"/>
      <c r="J14" s="26"/>
      <c r="K14" s="26"/>
      <c r="L14" s="26"/>
      <c r="M14" s="26"/>
      <c r="N14" s="26"/>
      <c r="O14" s="26"/>
      <c r="P14" s="26"/>
      <c r="Q14" s="26"/>
      <c r="R14" s="26"/>
      <c r="S14" s="26"/>
    </row>
    <row r="15" spans="1:19">
      <c r="B15" s="295"/>
      <c r="C15" s="294"/>
      <c r="D15" s="294"/>
      <c r="E15" s="294"/>
      <c r="F15" s="80"/>
      <c r="G15" s="26"/>
      <c r="H15" s="26"/>
      <c r="I15" s="26"/>
      <c r="J15" s="26"/>
      <c r="K15" s="26"/>
      <c r="L15" s="26"/>
      <c r="M15" s="26"/>
      <c r="N15" s="26"/>
      <c r="O15" s="26"/>
      <c r="P15" s="26"/>
      <c r="Q15" s="26"/>
      <c r="R15" s="26"/>
      <c r="S15" s="26"/>
    </row>
    <row r="16" spans="1:19">
      <c r="B16" s="80"/>
      <c r="C16" s="294"/>
      <c r="D16" s="294"/>
      <c r="E16" s="294"/>
      <c r="F16" s="80"/>
      <c r="G16" s="26"/>
      <c r="H16" s="26"/>
      <c r="I16" s="26"/>
      <c r="J16" s="26"/>
      <c r="K16" s="26"/>
      <c r="L16" s="26"/>
      <c r="M16" s="26"/>
      <c r="N16" s="26"/>
      <c r="O16" s="26"/>
      <c r="P16" s="26"/>
      <c r="Q16" s="26"/>
      <c r="R16" s="26"/>
      <c r="S16" s="26"/>
    </row>
    <row r="17" spans="2:19">
      <c r="B17" s="80"/>
      <c r="C17" s="294"/>
      <c r="D17" s="294"/>
      <c r="E17" s="294"/>
      <c r="F17" s="80"/>
      <c r="G17" s="26"/>
      <c r="H17" s="26"/>
      <c r="I17" s="26"/>
      <c r="J17" s="26"/>
      <c r="K17" s="26"/>
      <c r="L17" s="26"/>
      <c r="M17" s="26"/>
      <c r="N17" s="26"/>
      <c r="O17" s="26"/>
      <c r="P17" s="26"/>
      <c r="Q17" s="26"/>
      <c r="R17" s="26"/>
      <c r="S17" s="26"/>
    </row>
    <row r="18" spans="2:19">
      <c r="B18" s="80"/>
      <c r="C18" s="294"/>
      <c r="D18" s="294"/>
      <c r="E18" s="294"/>
      <c r="F18" s="80"/>
      <c r="G18" s="26"/>
      <c r="H18" s="26"/>
      <c r="I18" s="26"/>
      <c r="J18" s="26"/>
      <c r="K18" s="26"/>
      <c r="L18" s="26"/>
      <c r="M18" s="26"/>
      <c r="N18" s="26"/>
      <c r="O18" s="26"/>
      <c r="P18" s="26"/>
      <c r="Q18" s="26"/>
      <c r="R18" s="26"/>
      <c r="S18" s="26"/>
    </row>
    <row r="19" spans="2:19">
      <c r="B19" s="80"/>
      <c r="C19" s="80"/>
      <c r="D19" s="80"/>
      <c r="E19" s="80"/>
      <c r="F19" s="80"/>
      <c r="G19" s="26"/>
      <c r="H19" s="26"/>
      <c r="I19" s="26"/>
      <c r="J19" s="26"/>
      <c r="K19" s="26"/>
      <c r="L19" s="26"/>
      <c r="M19" s="26"/>
      <c r="N19" s="26"/>
      <c r="O19" s="26"/>
      <c r="P19" s="26"/>
      <c r="Q19" s="26"/>
      <c r="R19" s="26"/>
      <c r="S19" s="26"/>
    </row>
    <row r="20" spans="2:19">
      <c r="B20" s="26"/>
      <c r="C20" s="26"/>
      <c r="D20" s="26"/>
      <c r="E20" s="26"/>
      <c r="F20" s="26"/>
      <c r="G20" s="57"/>
      <c r="H20" s="26"/>
      <c r="I20" s="26"/>
      <c r="J20" s="26"/>
      <c r="K20" s="26"/>
      <c r="L20" s="26"/>
      <c r="M20" s="26"/>
      <c r="N20" s="26"/>
      <c r="O20" s="26"/>
      <c r="P20" s="26"/>
      <c r="Q20" s="26"/>
      <c r="R20" s="26"/>
      <c r="S20" s="26"/>
    </row>
    <row r="21" spans="2:19">
      <c r="B21" s="26"/>
      <c r="C21" s="26"/>
      <c r="D21" s="26"/>
      <c r="E21" s="26"/>
      <c r="F21" s="26"/>
      <c r="G21" s="26"/>
      <c r="H21" s="26"/>
      <c r="I21" s="26"/>
      <c r="J21" s="26"/>
      <c r="K21" s="26"/>
      <c r="L21" s="26"/>
      <c r="M21" s="26"/>
      <c r="N21" s="26"/>
      <c r="O21" s="26"/>
      <c r="P21" s="26"/>
      <c r="Q21" s="26"/>
      <c r="R21" s="26"/>
      <c r="S21" s="26"/>
    </row>
    <row r="22" spans="2:19">
      <c r="B22" s="26"/>
      <c r="C22" s="26"/>
      <c r="D22" s="26"/>
      <c r="E22" s="26"/>
      <c r="F22" s="26"/>
      <c r="G22" s="26"/>
      <c r="H22" s="26"/>
      <c r="I22" s="26"/>
      <c r="J22" s="26"/>
      <c r="K22" s="26"/>
      <c r="L22" s="26"/>
      <c r="M22" s="26"/>
      <c r="N22" s="26"/>
      <c r="O22" s="26"/>
      <c r="P22" s="26"/>
      <c r="Q22" s="26"/>
      <c r="R22" s="26"/>
      <c r="S22" s="26"/>
    </row>
    <row r="23" spans="2:19">
      <c r="B23" s="26"/>
      <c r="C23" s="26"/>
      <c r="D23" s="26"/>
      <c r="E23" s="26"/>
      <c r="F23" s="26"/>
      <c r="G23" s="26"/>
      <c r="H23" s="26"/>
      <c r="I23" s="26"/>
      <c r="J23" s="26"/>
      <c r="K23" s="26"/>
      <c r="L23" s="26"/>
      <c r="M23" s="26"/>
      <c r="N23" s="26"/>
      <c r="O23" s="26"/>
      <c r="P23" s="26"/>
      <c r="Q23" s="26"/>
      <c r="R23" s="26"/>
      <c r="S23" s="26"/>
    </row>
    <row r="24" spans="2:19">
      <c r="B24" s="26"/>
      <c r="C24" s="26"/>
      <c r="D24" s="26"/>
      <c r="E24" s="26"/>
      <c r="F24" s="26"/>
      <c r="G24" s="26"/>
      <c r="H24" s="26"/>
      <c r="I24" s="26"/>
      <c r="J24" s="26"/>
      <c r="K24" s="26"/>
      <c r="L24" s="26"/>
      <c r="M24" s="26"/>
      <c r="N24" s="26"/>
      <c r="O24" s="26"/>
      <c r="P24" s="26"/>
      <c r="Q24" s="26"/>
      <c r="R24" s="26"/>
      <c r="S24" s="26"/>
    </row>
    <row r="25" spans="2:19">
      <c r="B25" s="26"/>
      <c r="C25" s="26"/>
      <c r="D25" s="26"/>
      <c r="E25" s="26"/>
      <c r="F25" s="26"/>
      <c r="G25" s="26"/>
      <c r="H25" s="26"/>
      <c r="I25" s="26"/>
      <c r="J25" s="26"/>
      <c r="K25" s="26"/>
      <c r="L25" s="26"/>
      <c r="M25" s="26"/>
      <c r="N25" s="26"/>
      <c r="O25" s="26"/>
      <c r="P25" s="26"/>
      <c r="Q25" s="26"/>
      <c r="R25" s="26"/>
      <c r="S25" s="26"/>
    </row>
    <row r="26" spans="2:19">
      <c r="C26" s="26"/>
      <c r="D26" s="26"/>
      <c r="E26" s="26"/>
      <c r="F26" s="26"/>
      <c r="G26" s="26"/>
      <c r="H26" s="26"/>
      <c r="I26" s="26"/>
      <c r="J26" s="26"/>
      <c r="K26" s="26"/>
      <c r="L26" s="26"/>
      <c r="M26" s="26"/>
      <c r="N26" s="26"/>
      <c r="O26" s="26"/>
      <c r="P26" s="26"/>
      <c r="Q26" s="26"/>
      <c r="R26" s="26"/>
      <c r="S26" s="26"/>
    </row>
    <row r="27" spans="2:19">
      <c r="C27" s="26"/>
      <c r="D27" s="26"/>
      <c r="E27" s="26"/>
      <c r="F27" s="26"/>
      <c r="G27" s="26"/>
      <c r="H27" s="26"/>
      <c r="I27" s="26"/>
      <c r="J27" s="26"/>
      <c r="K27" s="26"/>
      <c r="L27" s="26"/>
      <c r="M27" s="26"/>
      <c r="N27" s="26"/>
      <c r="O27" s="26"/>
      <c r="P27" s="26"/>
      <c r="Q27" s="26"/>
      <c r="R27" s="26"/>
      <c r="S27" s="26"/>
    </row>
    <row r="28" spans="2:19">
      <c r="C28" s="26"/>
      <c r="D28" s="26"/>
      <c r="E28" s="26"/>
      <c r="F28" s="26"/>
      <c r="G28" s="26"/>
      <c r="H28" s="26"/>
      <c r="I28" s="26"/>
      <c r="J28" s="26"/>
      <c r="K28" s="26"/>
      <c r="L28" s="26"/>
      <c r="M28" s="26"/>
      <c r="N28" s="26"/>
      <c r="O28" s="26"/>
      <c r="P28" s="26"/>
      <c r="Q28" s="26"/>
      <c r="R28" s="26"/>
      <c r="S28" s="26"/>
    </row>
    <row r="32" spans="2:19">
      <c r="B32" s="379"/>
      <c r="C32" s="833"/>
      <c r="D32" s="833"/>
      <c r="E32" s="833"/>
      <c r="F32" s="833"/>
      <c r="G32" s="833"/>
      <c r="H32" s="833"/>
      <c r="I32" s="833"/>
      <c r="J32" s="833"/>
      <c r="K32" s="833"/>
      <c r="L32" s="833"/>
      <c r="M32" s="833"/>
      <c r="N32" s="833"/>
      <c r="O32" s="833"/>
      <c r="P32" s="379"/>
      <c r="Q32" s="379"/>
    </row>
    <row r="33" spans="2:17">
      <c r="B33" s="379"/>
      <c r="C33" s="379"/>
      <c r="D33" s="379"/>
      <c r="E33" s="379"/>
      <c r="F33" s="834"/>
      <c r="G33" s="379"/>
      <c r="H33" s="379"/>
      <c r="I33" s="379"/>
      <c r="J33" s="379"/>
      <c r="K33" s="379"/>
      <c r="L33" s="379"/>
      <c r="M33" s="379"/>
      <c r="N33" s="379"/>
      <c r="O33" s="379"/>
      <c r="P33" s="379"/>
      <c r="Q33" s="379"/>
    </row>
    <row r="34" spans="2:17">
      <c r="B34" s="379"/>
      <c r="C34" s="379"/>
      <c r="D34" s="379"/>
      <c r="E34" s="379"/>
      <c r="F34" s="834"/>
      <c r="G34" s="379"/>
      <c r="H34" s="379"/>
      <c r="I34" s="379"/>
      <c r="J34" s="379"/>
      <c r="K34" s="379"/>
      <c r="L34" s="379"/>
      <c r="M34" s="379"/>
      <c r="N34" s="379"/>
      <c r="O34" s="379"/>
      <c r="P34" s="379"/>
      <c r="Q34" s="379"/>
    </row>
    <row r="35" spans="2:17">
      <c r="B35" s="379"/>
      <c r="C35" s="379"/>
      <c r="D35" s="379"/>
      <c r="E35" s="379"/>
      <c r="F35" s="834"/>
      <c r="G35" s="379"/>
      <c r="H35" s="379"/>
      <c r="I35" s="379"/>
      <c r="J35" s="379"/>
      <c r="K35" s="379"/>
      <c r="L35" s="379"/>
      <c r="M35" s="379"/>
      <c r="N35" s="379"/>
      <c r="O35" s="379"/>
      <c r="P35" s="379"/>
      <c r="Q35" s="379"/>
    </row>
    <row r="36" spans="2:17">
      <c r="B36" s="379"/>
      <c r="C36" s="833"/>
      <c r="D36" s="833"/>
      <c r="E36" s="833"/>
      <c r="F36" s="833"/>
      <c r="G36" s="833"/>
      <c r="H36" s="833"/>
      <c r="I36" s="833"/>
      <c r="J36" s="833"/>
      <c r="K36" s="833"/>
      <c r="L36" s="833"/>
      <c r="M36" s="833"/>
      <c r="N36" s="833"/>
      <c r="O36" s="833"/>
      <c r="P36" s="379"/>
      <c r="Q36" s="379"/>
    </row>
    <row r="37" spans="2:17">
      <c r="C37" s="379"/>
      <c r="D37" s="379"/>
      <c r="E37" s="379"/>
      <c r="F37" s="379"/>
      <c r="G37" s="379"/>
      <c r="H37" s="379"/>
      <c r="I37" s="379"/>
      <c r="J37" s="379"/>
      <c r="K37" s="379"/>
      <c r="L37" s="379"/>
      <c r="M37" s="379"/>
      <c r="N37" s="379"/>
      <c r="O37" s="379"/>
      <c r="P37" s="379"/>
      <c r="Q37" s="379"/>
    </row>
    <row r="38" spans="2:17">
      <c r="C38" s="379"/>
      <c r="D38" s="379"/>
      <c r="E38" s="379"/>
      <c r="F38" s="379"/>
      <c r="G38" s="379"/>
      <c r="H38" s="379"/>
      <c r="I38" s="379"/>
      <c r="J38" s="379"/>
      <c r="K38" s="379"/>
      <c r="L38" s="379"/>
      <c r="M38" s="379"/>
      <c r="N38" s="379"/>
      <c r="O38" s="379"/>
      <c r="P38" s="379"/>
      <c r="Q38" s="379"/>
    </row>
    <row r="39" spans="2:17">
      <c r="B39" s="57" t="s">
        <v>168</v>
      </c>
      <c r="C39" s="379"/>
      <c r="D39" s="379"/>
      <c r="E39" s="379"/>
      <c r="F39" s="379"/>
      <c r="G39" s="379"/>
      <c r="H39" s="379"/>
      <c r="I39" s="379"/>
      <c r="J39" s="379"/>
      <c r="K39" s="379"/>
      <c r="L39" s="379"/>
      <c r="M39" s="379"/>
      <c r="N39" s="379"/>
      <c r="O39" s="379"/>
      <c r="P39" s="379"/>
      <c r="Q39" s="379"/>
    </row>
    <row r="40" spans="2:17">
      <c r="B40" s="26"/>
      <c r="C40" s="379"/>
      <c r="D40" s="379"/>
      <c r="E40" s="379"/>
      <c r="F40" s="379"/>
      <c r="G40" s="379"/>
      <c r="H40" s="379"/>
      <c r="I40" s="379"/>
      <c r="J40" s="379"/>
      <c r="K40" s="379"/>
      <c r="L40" s="379"/>
      <c r="M40" s="379"/>
      <c r="N40" s="379"/>
      <c r="O40" s="379"/>
      <c r="P40" s="379"/>
      <c r="Q40" s="379"/>
    </row>
    <row r="41" spans="2:17">
      <c r="B41" s="211" t="s">
        <v>40</v>
      </c>
      <c r="C41" s="379"/>
      <c r="D41" s="379"/>
      <c r="E41" s="379"/>
      <c r="F41" s="379"/>
      <c r="G41" s="379"/>
      <c r="H41" s="379"/>
      <c r="I41" s="379"/>
      <c r="J41" s="379"/>
      <c r="K41" s="379"/>
      <c r="L41" s="379"/>
      <c r="M41" s="379"/>
      <c r="N41" s="379"/>
      <c r="O41" s="379"/>
      <c r="P41" s="379"/>
      <c r="Q41" s="379"/>
    </row>
    <row r="42" spans="2:17">
      <c r="C42" s="379"/>
      <c r="D42" s="379"/>
      <c r="E42" s="379"/>
      <c r="F42" s="379"/>
      <c r="G42" s="379"/>
      <c r="H42" s="379"/>
      <c r="I42" s="379"/>
      <c r="J42" s="379"/>
      <c r="K42" s="379"/>
      <c r="L42" s="379"/>
      <c r="M42" s="379"/>
      <c r="N42" s="379"/>
      <c r="O42" s="379"/>
      <c r="P42" s="379"/>
      <c r="Q42" s="379"/>
    </row>
    <row r="43" spans="2:17">
      <c r="C43" s="379"/>
      <c r="D43" s="379"/>
      <c r="E43" s="379"/>
      <c r="F43" s="379"/>
      <c r="G43" s="379"/>
      <c r="H43" s="379"/>
      <c r="I43" s="379"/>
      <c r="J43" s="379"/>
      <c r="K43" s="379"/>
      <c r="L43" s="379"/>
      <c r="M43" s="379"/>
      <c r="N43" s="379"/>
      <c r="O43" s="379"/>
      <c r="P43" s="379"/>
      <c r="Q43" s="379"/>
    </row>
    <row r="44" spans="2:17">
      <c r="C44" s="379"/>
      <c r="D44" s="379"/>
      <c r="E44" s="379"/>
      <c r="F44" s="379"/>
      <c r="G44" s="379"/>
      <c r="H44" s="379"/>
      <c r="I44" s="379"/>
      <c r="J44" s="379"/>
      <c r="K44" s="379"/>
      <c r="L44" s="379"/>
      <c r="M44" s="379"/>
      <c r="N44" s="379"/>
      <c r="O44" s="379"/>
      <c r="P44" s="379"/>
      <c r="Q44" s="379"/>
    </row>
    <row r="45" spans="2:17">
      <c r="B45" s="379"/>
      <c r="C45" s="379"/>
      <c r="D45" s="379"/>
      <c r="E45" s="379"/>
      <c r="F45" s="379"/>
      <c r="G45" s="379"/>
      <c r="H45" s="379"/>
      <c r="I45" s="379"/>
      <c r="J45" s="379"/>
      <c r="K45" s="379"/>
      <c r="L45" s="379"/>
      <c r="M45" s="379"/>
      <c r="N45" s="379"/>
      <c r="O45" s="379"/>
      <c r="P45" s="379"/>
      <c r="Q45" s="379"/>
    </row>
    <row r="46" spans="2:17">
      <c r="B46" s="379"/>
      <c r="C46" s="379"/>
      <c r="D46" s="379"/>
      <c r="E46" s="379"/>
      <c r="F46" s="379"/>
      <c r="G46" s="379"/>
      <c r="H46" s="379"/>
      <c r="I46" s="379"/>
      <c r="J46" s="379"/>
      <c r="K46" s="379"/>
      <c r="L46" s="379"/>
      <c r="M46" s="379"/>
      <c r="N46" s="379"/>
      <c r="O46" s="379"/>
      <c r="P46" s="379"/>
      <c r="Q46" s="379"/>
    </row>
    <row r="47" spans="2:17">
      <c r="B47" s="379"/>
      <c r="C47" s="379"/>
      <c r="D47" s="379"/>
      <c r="E47" s="379"/>
      <c r="F47" s="379"/>
      <c r="G47" s="379"/>
      <c r="H47" s="379"/>
      <c r="I47" s="379"/>
      <c r="J47" s="379"/>
      <c r="K47" s="379"/>
      <c r="L47" s="379"/>
      <c r="M47" s="379"/>
      <c r="N47" s="379"/>
      <c r="O47" s="379"/>
      <c r="P47" s="379"/>
      <c r="Q47" s="379"/>
    </row>
    <row r="48" spans="2:17">
      <c r="B48" s="379"/>
      <c r="C48" s="832"/>
      <c r="D48" s="832"/>
      <c r="E48" s="832"/>
      <c r="F48" s="832"/>
      <c r="G48" s="832"/>
      <c r="H48" s="832"/>
      <c r="I48" s="832"/>
      <c r="J48" s="832"/>
      <c r="K48" s="832"/>
      <c r="L48" s="832"/>
      <c r="M48" s="832"/>
      <c r="N48" s="832"/>
      <c r="O48" s="832"/>
      <c r="P48" s="379"/>
      <c r="Q48" s="379"/>
    </row>
    <row r="49" spans="2:17">
      <c r="B49" s="379"/>
      <c r="C49" s="832"/>
      <c r="D49" s="832"/>
      <c r="E49" s="832"/>
      <c r="F49" s="832"/>
      <c r="G49" s="832"/>
      <c r="H49" s="832"/>
      <c r="I49" s="832"/>
      <c r="J49" s="832"/>
      <c r="K49" s="832"/>
      <c r="L49" s="832"/>
      <c r="M49" s="832"/>
      <c r="N49" s="832"/>
      <c r="O49" s="832"/>
      <c r="P49" s="379"/>
      <c r="Q49" s="379"/>
    </row>
    <row r="50" spans="2:17">
      <c r="B50" s="379"/>
      <c r="C50" s="832"/>
      <c r="D50" s="832"/>
      <c r="E50" s="832"/>
      <c r="F50" s="832"/>
      <c r="G50" s="832"/>
      <c r="H50" s="832"/>
      <c r="I50" s="832"/>
      <c r="J50" s="832"/>
      <c r="K50" s="832"/>
      <c r="L50" s="832"/>
      <c r="M50" s="832"/>
      <c r="N50" s="832"/>
      <c r="O50" s="832"/>
      <c r="P50" s="379"/>
      <c r="Q50" s="379"/>
    </row>
    <row r="51" spans="2:17">
      <c r="B51" s="379"/>
      <c r="C51" s="832"/>
      <c r="D51" s="832"/>
      <c r="E51" s="832"/>
      <c r="F51" s="832"/>
      <c r="G51" s="832"/>
      <c r="H51" s="832"/>
      <c r="I51" s="832"/>
      <c r="J51" s="832"/>
      <c r="K51" s="832"/>
      <c r="L51" s="832"/>
      <c r="M51" s="832"/>
      <c r="N51" s="832"/>
      <c r="O51" s="832"/>
      <c r="P51" s="379"/>
      <c r="Q51" s="379"/>
    </row>
    <row r="52" spans="2:17">
      <c r="B52" s="379"/>
      <c r="C52" s="379"/>
      <c r="D52" s="379"/>
      <c r="E52" s="379"/>
      <c r="F52" s="379"/>
      <c r="G52" s="379"/>
      <c r="H52" s="379"/>
      <c r="I52" s="379"/>
      <c r="J52" s="379"/>
      <c r="K52" s="379"/>
      <c r="L52" s="379"/>
      <c r="M52" s="379"/>
      <c r="N52" s="379"/>
      <c r="O52" s="379"/>
      <c r="P52" s="379"/>
      <c r="Q52" s="379"/>
    </row>
    <row r="53" spans="2:17">
      <c r="B53" s="379"/>
      <c r="C53" s="379"/>
      <c r="D53" s="379"/>
      <c r="E53" s="379"/>
      <c r="F53" s="379"/>
      <c r="G53" s="379"/>
      <c r="H53" s="379"/>
      <c r="I53" s="379"/>
      <c r="J53" s="379"/>
      <c r="K53" s="379"/>
      <c r="L53" s="379"/>
      <c r="M53" s="379"/>
      <c r="N53" s="379"/>
      <c r="O53" s="379"/>
      <c r="P53" s="379"/>
      <c r="Q53" s="379"/>
    </row>
    <row r="54" spans="2:17">
      <c r="B54" s="379"/>
      <c r="C54" s="379"/>
      <c r="D54" s="379"/>
      <c r="E54" s="379"/>
      <c r="F54" s="379"/>
      <c r="G54" s="379"/>
      <c r="H54" s="379"/>
      <c r="I54" s="379"/>
      <c r="J54" s="379"/>
      <c r="K54" s="379"/>
      <c r="L54" s="379"/>
      <c r="M54" s="379"/>
      <c r="N54" s="379"/>
      <c r="O54" s="379"/>
      <c r="P54" s="379"/>
      <c r="Q54" s="379"/>
    </row>
    <row r="55" spans="2:17">
      <c r="B55" s="379"/>
      <c r="C55" s="379"/>
      <c r="D55" s="379"/>
      <c r="E55" s="379"/>
      <c r="F55" s="379"/>
      <c r="G55" s="379"/>
      <c r="H55" s="379"/>
      <c r="I55" s="379"/>
      <c r="J55" s="379"/>
      <c r="K55" s="379"/>
      <c r="L55" s="379"/>
      <c r="M55" s="379"/>
      <c r="N55" s="379"/>
      <c r="O55" s="379"/>
      <c r="P55" s="379"/>
      <c r="Q55" s="379"/>
    </row>
    <row r="56" spans="2:17">
      <c r="B56" s="379"/>
      <c r="C56" s="379"/>
      <c r="D56" s="379"/>
      <c r="E56" s="379"/>
      <c r="F56" s="379"/>
      <c r="G56" s="379"/>
      <c r="H56" s="379"/>
      <c r="I56" s="379"/>
      <c r="J56" s="379"/>
      <c r="K56" s="379"/>
      <c r="L56" s="379"/>
      <c r="M56" s="379"/>
      <c r="N56" s="379"/>
      <c r="O56" s="379"/>
      <c r="P56" s="379"/>
      <c r="Q56" s="379"/>
    </row>
    <row r="57" spans="2:17">
      <c r="B57" s="379"/>
      <c r="C57" s="379"/>
      <c r="D57" s="379"/>
      <c r="E57" s="379"/>
      <c r="F57" s="379"/>
      <c r="G57" s="379"/>
      <c r="H57" s="379"/>
      <c r="I57" s="379"/>
      <c r="J57" s="379"/>
      <c r="K57" s="379"/>
      <c r="L57" s="379"/>
      <c r="M57" s="379"/>
      <c r="N57" s="379"/>
      <c r="O57" s="379"/>
      <c r="P57" s="379"/>
      <c r="Q57" s="379"/>
    </row>
    <row r="58" spans="2:17">
      <c r="B58" s="379"/>
      <c r="C58" s="379"/>
      <c r="D58" s="379"/>
      <c r="E58" s="379"/>
      <c r="F58" s="379"/>
      <c r="G58" s="379"/>
      <c r="H58" s="379"/>
      <c r="I58" s="379"/>
      <c r="J58" s="379"/>
      <c r="K58" s="379"/>
      <c r="L58" s="379"/>
      <c r="M58" s="379"/>
      <c r="N58" s="379"/>
      <c r="O58" s="379"/>
      <c r="P58" s="379"/>
      <c r="Q58" s="379"/>
    </row>
    <row r="59" spans="2:17">
      <c r="B59" s="379"/>
      <c r="C59" s="379"/>
      <c r="D59" s="379"/>
      <c r="E59" s="379"/>
      <c r="F59" s="379"/>
      <c r="G59" s="379"/>
      <c r="H59" s="379"/>
      <c r="I59" s="379"/>
      <c r="J59" s="379"/>
      <c r="K59" s="379"/>
      <c r="L59" s="379"/>
      <c r="M59" s="379"/>
      <c r="N59" s="379"/>
      <c r="O59" s="379"/>
      <c r="P59" s="379"/>
      <c r="Q59" s="379"/>
    </row>
    <row r="60" spans="2:17">
      <c r="B60" s="379"/>
      <c r="C60" s="379"/>
      <c r="D60" s="379"/>
      <c r="E60" s="379"/>
      <c r="F60" s="379"/>
      <c r="G60" s="379"/>
      <c r="H60" s="379"/>
      <c r="I60" s="379"/>
      <c r="J60" s="379"/>
      <c r="K60" s="379"/>
      <c r="L60" s="379"/>
      <c r="M60" s="379"/>
      <c r="N60" s="379"/>
      <c r="O60" s="379"/>
      <c r="P60" s="379"/>
      <c r="Q60" s="379"/>
    </row>
    <row r="61" spans="2:17">
      <c r="B61" s="379"/>
      <c r="C61" s="379"/>
      <c r="D61" s="379"/>
      <c r="E61" s="379"/>
      <c r="F61" s="379"/>
      <c r="G61" s="379"/>
      <c r="H61" s="379"/>
      <c r="I61" s="379"/>
      <c r="J61" s="379"/>
      <c r="K61" s="379"/>
      <c r="L61" s="379"/>
      <c r="M61" s="379"/>
      <c r="N61" s="379"/>
      <c r="O61" s="379"/>
      <c r="P61" s="379"/>
      <c r="Q61" s="379"/>
    </row>
    <row r="62" spans="2:17">
      <c r="B62" s="379"/>
      <c r="C62" s="379"/>
      <c r="D62" s="379"/>
      <c r="E62" s="379"/>
      <c r="F62" s="379"/>
      <c r="G62" s="379"/>
      <c r="H62" s="379"/>
      <c r="I62" s="379"/>
      <c r="J62" s="379"/>
      <c r="K62" s="379"/>
      <c r="L62" s="379"/>
      <c r="M62" s="379"/>
      <c r="N62" s="379"/>
      <c r="O62" s="379"/>
      <c r="P62" s="379"/>
      <c r="Q62" s="379"/>
    </row>
    <row r="63" spans="2:17">
      <c r="B63" s="379"/>
      <c r="C63" s="379"/>
      <c r="D63" s="379"/>
      <c r="E63" s="379"/>
      <c r="F63" s="379"/>
      <c r="G63" s="379"/>
      <c r="H63" s="379"/>
      <c r="I63" s="379"/>
      <c r="J63" s="379"/>
      <c r="K63" s="379"/>
      <c r="L63" s="379"/>
      <c r="M63" s="379"/>
      <c r="N63" s="379"/>
      <c r="O63" s="379"/>
      <c r="P63" s="379"/>
      <c r="Q63" s="379"/>
    </row>
    <row r="64" spans="2:17">
      <c r="B64" s="379"/>
      <c r="C64" s="379"/>
      <c r="D64" s="379"/>
      <c r="E64" s="379"/>
      <c r="F64" s="379"/>
      <c r="G64" s="379"/>
      <c r="H64" s="379"/>
      <c r="I64" s="379"/>
      <c r="J64" s="379"/>
      <c r="K64" s="379"/>
      <c r="L64" s="379"/>
      <c r="M64" s="379"/>
      <c r="N64" s="379"/>
      <c r="O64" s="379"/>
      <c r="P64" s="379"/>
      <c r="Q64" s="379"/>
    </row>
    <row r="65" spans="2:17">
      <c r="B65" s="379"/>
      <c r="C65" s="379"/>
      <c r="D65" s="379"/>
      <c r="E65" s="379"/>
      <c r="F65" s="379"/>
      <c r="G65" s="379"/>
      <c r="H65" s="379"/>
      <c r="I65" s="379"/>
      <c r="J65" s="379"/>
      <c r="K65" s="379"/>
      <c r="L65" s="379"/>
      <c r="M65" s="379"/>
      <c r="N65" s="379"/>
      <c r="O65" s="379"/>
      <c r="P65" s="379"/>
      <c r="Q65" s="379"/>
    </row>
    <row r="66" spans="2:17">
      <c r="B66" s="379"/>
      <c r="C66" s="379"/>
      <c r="D66" s="379"/>
      <c r="E66" s="379"/>
      <c r="F66" s="379"/>
      <c r="G66" s="379"/>
      <c r="H66" s="379"/>
      <c r="I66" s="379"/>
      <c r="J66" s="379"/>
      <c r="K66" s="379"/>
      <c r="L66" s="379"/>
      <c r="M66" s="379"/>
      <c r="N66" s="379"/>
      <c r="O66" s="379"/>
      <c r="P66" s="379"/>
      <c r="Q66" s="379"/>
    </row>
    <row r="67" spans="2:17">
      <c r="B67" s="379"/>
      <c r="C67" s="379"/>
      <c r="D67" s="379"/>
      <c r="E67" s="379"/>
      <c r="F67" s="379"/>
      <c r="G67" s="379"/>
      <c r="H67" s="379"/>
      <c r="I67" s="379"/>
      <c r="J67" s="379"/>
      <c r="K67" s="379"/>
      <c r="L67" s="379"/>
      <c r="M67" s="379"/>
      <c r="N67" s="379"/>
      <c r="O67" s="379"/>
      <c r="P67" s="379"/>
      <c r="Q67" s="379"/>
    </row>
    <row r="68" spans="2:17">
      <c r="B68" s="379"/>
      <c r="C68" s="379"/>
      <c r="D68" s="379"/>
      <c r="E68" s="379"/>
      <c r="F68" s="379"/>
      <c r="G68" s="379"/>
      <c r="H68" s="379"/>
      <c r="I68" s="379"/>
      <c r="J68" s="379"/>
      <c r="K68" s="379"/>
      <c r="L68" s="379"/>
      <c r="M68" s="379"/>
      <c r="N68" s="379"/>
      <c r="O68" s="379"/>
      <c r="P68" s="379"/>
      <c r="Q68" s="379"/>
    </row>
    <row r="69" spans="2:17">
      <c r="B69" s="379"/>
      <c r="C69" s="379"/>
      <c r="D69" s="379"/>
      <c r="E69" s="379"/>
      <c r="F69" s="379"/>
      <c r="G69" s="379"/>
      <c r="H69" s="379"/>
      <c r="I69" s="379"/>
      <c r="J69" s="379"/>
      <c r="K69" s="379"/>
      <c r="L69" s="379"/>
      <c r="M69" s="379"/>
      <c r="N69" s="379"/>
      <c r="O69" s="379"/>
      <c r="P69" s="379"/>
      <c r="Q69" s="379"/>
    </row>
    <row r="70" spans="2:17">
      <c r="B70" s="379"/>
      <c r="C70" s="379"/>
      <c r="D70" s="379"/>
      <c r="E70" s="379"/>
      <c r="F70" s="379"/>
      <c r="G70" s="379"/>
      <c r="H70" s="379"/>
      <c r="I70" s="379"/>
      <c r="J70" s="379"/>
      <c r="K70" s="379"/>
      <c r="L70" s="379"/>
      <c r="M70" s="379"/>
      <c r="N70" s="379"/>
      <c r="O70" s="379"/>
      <c r="P70" s="379"/>
      <c r="Q70" s="379"/>
    </row>
    <row r="71" spans="2:17">
      <c r="B71" s="379"/>
      <c r="C71" s="379"/>
      <c r="D71" s="379"/>
      <c r="E71" s="379"/>
      <c r="F71" s="379"/>
      <c r="G71" s="379"/>
      <c r="H71" s="379"/>
      <c r="I71" s="379"/>
      <c r="J71" s="379"/>
      <c r="K71" s="379"/>
      <c r="L71" s="379"/>
      <c r="M71" s="379"/>
      <c r="N71" s="379"/>
      <c r="O71" s="379"/>
      <c r="P71" s="379"/>
      <c r="Q71" s="379"/>
    </row>
    <row r="72" spans="2:17">
      <c r="B72" s="379"/>
      <c r="C72" s="379"/>
      <c r="D72" s="379"/>
      <c r="E72" s="379"/>
      <c r="F72" s="379"/>
      <c r="G72" s="379"/>
      <c r="H72" s="379"/>
      <c r="I72" s="379"/>
      <c r="J72" s="379"/>
      <c r="K72" s="379"/>
      <c r="L72" s="379"/>
      <c r="M72" s="379"/>
      <c r="N72" s="379"/>
      <c r="O72" s="379"/>
      <c r="P72" s="379"/>
      <c r="Q72" s="379"/>
    </row>
    <row r="73" spans="2:17">
      <c r="B73" s="379"/>
      <c r="C73" s="379"/>
      <c r="D73" s="379"/>
      <c r="E73" s="379"/>
      <c r="F73" s="379"/>
      <c r="G73" s="379"/>
      <c r="H73" s="379"/>
      <c r="I73" s="379"/>
      <c r="J73" s="379"/>
      <c r="K73" s="379"/>
      <c r="L73" s="379"/>
      <c r="M73" s="379"/>
      <c r="N73" s="379"/>
      <c r="O73" s="379"/>
      <c r="P73" s="379"/>
      <c r="Q73" s="379"/>
    </row>
    <row r="74" spans="2:17">
      <c r="B74" s="379"/>
      <c r="C74" s="379"/>
      <c r="D74" s="379"/>
      <c r="E74" s="379"/>
      <c r="F74" s="379"/>
      <c r="G74" s="379"/>
      <c r="H74" s="379"/>
      <c r="I74" s="379"/>
      <c r="J74" s="379"/>
      <c r="K74" s="379"/>
      <c r="L74" s="379"/>
      <c r="M74" s="379"/>
      <c r="N74" s="379"/>
      <c r="O74" s="379"/>
      <c r="P74" s="379"/>
      <c r="Q74" s="379"/>
    </row>
    <row r="75" spans="2:17">
      <c r="B75" s="379"/>
      <c r="C75" s="379"/>
      <c r="D75" s="379"/>
      <c r="E75" s="379"/>
      <c r="F75" s="379"/>
      <c r="G75" s="379"/>
      <c r="H75" s="379"/>
      <c r="I75" s="379"/>
      <c r="J75" s="379"/>
      <c r="K75" s="379"/>
      <c r="L75" s="379"/>
      <c r="M75" s="379"/>
      <c r="N75" s="379"/>
      <c r="O75" s="379"/>
      <c r="P75" s="379"/>
      <c r="Q75" s="379"/>
    </row>
    <row r="76" spans="2:17">
      <c r="B76" s="379"/>
      <c r="C76" s="379"/>
      <c r="D76" s="379"/>
      <c r="E76" s="379"/>
      <c r="F76" s="379"/>
      <c r="G76" s="379"/>
      <c r="H76" s="379"/>
      <c r="I76" s="379"/>
      <c r="J76" s="379"/>
      <c r="K76" s="379"/>
      <c r="L76" s="379"/>
      <c r="M76" s="379"/>
      <c r="N76" s="379"/>
      <c r="O76" s="379"/>
      <c r="P76" s="379"/>
      <c r="Q76" s="379"/>
    </row>
    <row r="77" spans="2:17">
      <c r="B77" s="379"/>
      <c r="C77" s="379"/>
      <c r="D77" s="379"/>
      <c r="E77" s="379"/>
      <c r="F77" s="379"/>
      <c r="G77" s="379"/>
      <c r="H77" s="379"/>
      <c r="I77" s="379"/>
      <c r="J77" s="379"/>
      <c r="K77" s="379"/>
      <c r="L77" s="379"/>
      <c r="M77" s="379"/>
      <c r="N77" s="379"/>
      <c r="O77" s="379"/>
      <c r="P77" s="379"/>
      <c r="Q77" s="379"/>
    </row>
    <row r="78" spans="2:17">
      <c r="B78" s="379"/>
      <c r="C78" s="379"/>
      <c r="D78" s="379"/>
      <c r="E78" s="379"/>
      <c r="F78" s="379"/>
      <c r="G78" s="379"/>
      <c r="H78" s="379"/>
      <c r="I78" s="379"/>
      <c r="J78" s="379"/>
      <c r="K78" s="379"/>
      <c r="L78" s="379"/>
      <c r="M78" s="379"/>
      <c r="N78" s="379"/>
      <c r="O78" s="379"/>
      <c r="P78" s="379"/>
      <c r="Q78" s="379"/>
    </row>
    <row r="79" spans="2:17">
      <c r="B79" s="379"/>
      <c r="C79" s="379"/>
      <c r="D79" s="379"/>
      <c r="E79" s="379"/>
      <c r="F79" s="379"/>
      <c r="G79" s="379"/>
      <c r="H79" s="379"/>
      <c r="I79" s="379"/>
      <c r="J79" s="379"/>
      <c r="K79" s="379"/>
      <c r="L79" s="379"/>
      <c r="M79" s="379"/>
      <c r="N79" s="379"/>
      <c r="O79" s="379"/>
      <c r="P79" s="379"/>
      <c r="Q79" s="379"/>
    </row>
    <row r="80" spans="2:17">
      <c r="B80" s="379"/>
      <c r="C80" s="379"/>
      <c r="D80" s="379"/>
      <c r="E80" s="379"/>
      <c r="F80" s="379"/>
      <c r="G80" s="379"/>
      <c r="H80" s="379"/>
      <c r="I80" s="379"/>
      <c r="J80" s="379"/>
      <c r="K80" s="379"/>
      <c r="L80" s="379"/>
      <c r="M80" s="379"/>
      <c r="N80" s="379"/>
      <c r="O80" s="379"/>
      <c r="P80" s="379"/>
      <c r="Q80" s="379"/>
    </row>
    <row r="81" spans="2:17">
      <c r="B81" s="379"/>
      <c r="C81" s="379"/>
      <c r="D81" s="379"/>
      <c r="E81" s="379"/>
      <c r="F81" s="379"/>
      <c r="G81" s="379"/>
      <c r="H81" s="379"/>
      <c r="I81" s="379"/>
      <c r="J81" s="379"/>
      <c r="K81" s="379"/>
      <c r="L81" s="379"/>
      <c r="M81" s="379"/>
      <c r="N81" s="379"/>
      <c r="O81" s="379"/>
      <c r="P81" s="379"/>
      <c r="Q81" s="379"/>
    </row>
    <row r="82" spans="2:17">
      <c r="B82" s="379"/>
      <c r="C82" s="379"/>
      <c r="D82" s="379"/>
      <c r="E82" s="379"/>
      <c r="F82" s="379"/>
      <c r="G82" s="379"/>
      <c r="H82" s="379"/>
      <c r="I82" s="379"/>
      <c r="J82" s="379"/>
      <c r="K82" s="379"/>
      <c r="L82" s="379"/>
      <c r="M82" s="379"/>
      <c r="N82" s="379"/>
      <c r="O82" s="379"/>
      <c r="P82" s="379"/>
      <c r="Q82" s="379"/>
    </row>
    <row r="83" spans="2:17">
      <c r="B83" s="379"/>
      <c r="C83" s="379"/>
      <c r="D83" s="379"/>
      <c r="E83" s="379"/>
      <c r="F83" s="379"/>
      <c r="G83" s="379"/>
      <c r="H83" s="379"/>
      <c r="I83" s="379"/>
      <c r="J83" s="379"/>
      <c r="K83" s="379"/>
      <c r="L83" s="379"/>
      <c r="M83" s="379"/>
      <c r="N83" s="379"/>
      <c r="O83" s="379"/>
      <c r="P83" s="379"/>
      <c r="Q83" s="379"/>
    </row>
    <row r="84" spans="2:17">
      <c r="B84" s="379"/>
      <c r="C84" s="379"/>
      <c r="D84" s="379"/>
      <c r="E84" s="379"/>
      <c r="F84" s="379"/>
      <c r="G84" s="379"/>
      <c r="H84" s="379"/>
      <c r="I84" s="379"/>
      <c r="J84" s="379"/>
      <c r="K84" s="379"/>
      <c r="L84" s="379"/>
      <c r="M84" s="379"/>
      <c r="N84" s="379"/>
      <c r="O84" s="379"/>
      <c r="P84" s="379"/>
      <c r="Q84" s="379"/>
    </row>
    <row r="85" spans="2:17">
      <c r="B85" s="379"/>
      <c r="C85" s="379"/>
      <c r="D85" s="379"/>
      <c r="E85" s="379"/>
      <c r="F85" s="379"/>
      <c r="G85" s="379"/>
      <c r="H85" s="379"/>
      <c r="I85" s="379"/>
      <c r="J85" s="379"/>
      <c r="K85" s="379"/>
      <c r="L85" s="379"/>
      <c r="M85" s="379"/>
      <c r="N85" s="379"/>
      <c r="O85" s="379"/>
      <c r="P85" s="379"/>
      <c r="Q85" s="379"/>
    </row>
    <row r="86" spans="2:17">
      <c r="B86" s="379"/>
      <c r="C86" s="379"/>
      <c r="D86" s="379"/>
      <c r="E86" s="379"/>
      <c r="F86" s="379"/>
      <c r="G86" s="379"/>
      <c r="H86" s="379"/>
      <c r="I86" s="379"/>
      <c r="J86" s="379"/>
      <c r="K86" s="379"/>
      <c r="L86" s="379"/>
      <c r="M86" s="379"/>
      <c r="N86" s="379"/>
      <c r="O86" s="379"/>
      <c r="P86" s="379"/>
      <c r="Q86" s="379"/>
    </row>
    <row r="87" spans="2:17">
      <c r="B87" s="379"/>
      <c r="C87" s="379"/>
      <c r="D87" s="379"/>
      <c r="E87" s="379"/>
      <c r="F87" s="379"/>
      <c r="G87" s="379"/>
      <c r="H87" s="379"/>
      <c r="I87" s="379"/>
      <c r="J87" s="379"/>
      <c r="K87" s="379"/>
      <c r="L87" s="379"/>
      <c r="M87" s="379"/>
      <c r="N87" s="379"/>
      <c r="O87" s="379"/>
      <c r="P87" s="379"/>
      <c r="Q87" s="379"/>
    </row>
    <row r="88" spans="2:17">
      <c r="B88" s="379"/>
      <c r="C88" s="379"/>
      <c r="D88" s="379"/>
      <c r="E88" s="379"/>
      <c r="F88" s="379"/>
      <c r="G88" s="379"/>
      <c r="H88" s="379"/>
      <c r="I88" s="379"/>
      <c r="J88" s="379"/>
      <c r="K88" s="379"/>
      <c r="L88" s="379"/>
      <c r="M88" s="379"/>
      <c r="N88" s="379"/>
      <c r="O88" s="379"/>
      <c r="P88" s="379"/>
      <c r="Q88" s="379"/>
    </row>
    <row r="89" spans="2:17">
      <c r="B89" s="379"/>
      <c r="C89" s="379"/>
      <c r="D89" s="379"/>
      <c r="E89" s="379"/>
      <c r="F89" s="379"/>
      <c r="G89" s="379"/>
      <c r="H89" s="379"/>
      <c r="I89" s="379"/>
      <c r="J89" s="379"/>
      <c r="K89" s="379"/>
      <c r="L89" s="379"/>
      <c r="M89" s="379"/>
      <c r="N89" s="379"/>
      <c r="O89" s="379"/>
      <c r="P89" s="379"/>
      <c r="Q89" s="379"/>
    </row>
    <row r="90" spans="2:17">
      <c r="B90" s="379"/>
      <c r="C90" s="379"/>
      <c r="D90" s="379"/>
      <c r="E90" s="379"/>
      <c r="F90" s="379"/>
      <c r="G90" s="379"/>
      <c r="H90" s="379"/>
      <c r="I90" s="379"/>
      <c r="J90" s="379"/>
      <c r="K90" s="379"/>
      <c r="L90" s="379"/>
      <c r="M90" s="379"/>
      <c r="N90" s="379"/>
      <c r="O90" s="379"/>
      <c r="P90" s="379"/>
      <c r="Q90" s="379"/>
    </row>
    <row r="91" spans="2:17">
      <c r="B91" s="379"/>
      <c r="C91" s="379"/>
      <c r="D91" s="379"/>
      <c r="E91" s="379"/>
      <c r="F91" s="379"/>
      <c r="G91" s="379"/>
      <c r="H91" s="379"/>
      <c r="I91" s="379"/>
      <c r="J91" s="379"/>
      <c r="K91" s="379"/>
      <c r="L91" s="379"/>
      <c r="M91" s="379"/>
      <c r="N91" s="379"/>
      <c r="O91" s="379"/>
      <c r="P91" s="379"/>
      <c r="Q91" s="379"/>
    </row>
    <row r="92" spans="2:17">
      <c r="B92" s="379"/>
      <c r="C92" s="379"/>
      <c r="D92" s="379"/>
      <c r="E92" s="379"/>
      <c r="F92" s="379"/>
      <c r="G92" s="379"/>
      <c r="H92" s="379"/>
      <c r="I92" s="379"/>
      <c r="J92" s="379"/>
      <c r="K92" s="379"/>
      <c r="L92" s="379"/>
      <c r="M92" s="379"/>
      <c r="N92" s="379"/>
      <c r="O92" s="379"/>
      <c r="P92" s="379"/>
      <c r="Q92" s="379"/>
    </row>
    <row r="93" spans="2:17">
      <c r="B93" s="379"/>
      <c r="C93" s="379"/>
      <c r="D93" s="379"/>
      <c r="E93" s="379"/>
      <c r="F93" s="379"/>
      <c r="G93" s="379"/>
      <c r="H93" s="379"/>
      <c r="I93" s="379"/>
      <c r="J93" s="379"/>
      <c r="K93" s="379"/>
      <c r="L93" s="379"/>
      <c r="M93" s="379"/>
      <c r="N93" s="379"/>
      <c r="O93" s="379"/>
      <c r="P93" s="379"/>
      <c r="Q93" s="379"/>
    </row>
    <row r="94" spans="2:17">
      <c r="B94" s="379"/>
      <c r="C94" s="379"/>
      <c r="D94" s="379"/>
      <c r="E94" s="379"/>
      <c r="F94" s="379"/>
      <c r="G94" s="379"/>
      <c r="H94" s="379"/>
      <c r="I94" s="379"/>
      <c r="J94" s="379"/>
      <c r="K94" s="379"/>
      <c r="L94" s="379"/>
      <c r="M94" s="379"/>
      <c r="N94" s="379"/>
      <c r="O94" s="379"/>
      <c r="P94" s="379"/>
      <c r="Q94" s="379"/>
    </row>
    <row r="95" spans="2:17">
      <c r="B95" s="379"/>
      <c r="C95" s="379"/>
      <c r="D95" s="379"/>
      <c r="E95" s="379"/>
      <c r="F95" s="379"/>
      <c r="G95" s="379"/>
      <c r="H95" s="379"/>
      <c r="I95" s="379"/>
      <c r="J95" s="379"/>
      <c r="K95" s="379"/>
      <c r="L95" s="379"/>
      <c r="M95" s="379"/>
      <c r="N95" s="379"/>
      <c r="O95" s="379"/>
      <c r="P95" s="379"/>
      <c r="Q95" s="379"/>
    </row>
    <row r="96" spans="2:17">
      <c r="B96" s="379"/>
      <c r="C96" s="379"/>
      <c r="D96" s="379"/>
      <c r="E96" s="379"/>
      <c r="F96" s="379"/>
      <c r="G96" s="379"/>
      <c r="H96" s="379"/>
      <c r="I96" s="379"/>
      <c r="J96" s="379"/>
      <c r="K96" s="379"/>
      <c r="L96" s="379"/>
      <c r="M96" s="379"/>
      <c r="N96" s="379"/>
      <c r="O96" s="379"/>
      <c r="P96" s="379"/>
      <c r="Q96" s="379"/>
    </row>
    <row r="97" spans="2:17">
      <c r="B97" s="379"/>
      <c r="C97" s="379"/>
      <c r="D97" s="379"/>
      <c r="E97" s="379"/>
      <c r="F97" s="379"/>
      <c r="G97" s="379"/>
      <c r="H97" s="379"/>
      <c r="I97" s="379"/>
      <c r="J97" s="379"/>
      <c r="K97" s="379"/>
      <c r="L97" s="379"/>
      <c r="M97" s="379"/>
      <c r="N97" s="379"/>
      <c r="O97" s="379"/>
      <c r="P97" s="379"/>
      <c r="Q97" s="379"/>
    </row>
    <row r="98" spans="2:17">
      <c r="B98" s="379"/>
      <c r="C98" s="379"/>
      <c r="D98" s="379"/>
      <c r="E98" s="379"/>
      <c r="F98" s="379"/>
      <c r="G98" s="379"/>
      <c r="H98" s="379"/>
      <c r="I98" s="379"/>
      <c r="J98" s="379"/>
      <c r="K98" s="379"/>
      <c r="L98" s="379"/>
      <c r="M98" s="379"/>
      <c r="N98" s="379"/>
      <c r="O98" s="379"/>
      <c r="P98" s="379"/>
      <c r="Q98" s="379"/>
    </row>
    <row r="99" spans="2:17">
      <c r="B99" s="379"/>
      <c r="C99" s="379"/>
      <c r="D99" s="379"/>
      <c r="E99" s="379"/>
      <c r="F99" s="379"/>
      <c r="G99" s="379"/>
      <c r="H99" s="379"/>
      <c r="I99" s="379"/>
      <c r="J99" s="379"/>
      <c r="K99" s="379"/>
      <c r="L99" s="379"/>
      <c r="M99" s="379"/>
      <c r="N99" s="379"/>
      <c r="O99" s="379"/>
      <c r="P99" s="379"/>
      <c r="Q99" s="379"/>
    </row>
    <row r="100" spans="2:17">
      <c r="B100" s="379"/>
      <c r="C100" s="379"/>
      <c r="D100" s="379"/>
      <c r="E100" s="379"/>
      <c r="F100" s="379"/>
      <c r="G100" s="379"/>
      <c r="H100" s="379"/>
      <c r="I100" s="379"/>
      <c r="J100" s="379"/>
      <c r="K100" s="379"/>
      <c r="L100" s="379"/>
      <c r="M100" s="379"/>
      <c r="N100" s="379"/>
      <c r="O100" s="379"/>
      <c r="P100" s="379"/>
      <c r="Q100" s="379"/>
    </row>
    <row r="101" spans="2:17">
      <c r="B101" s="379"/>
      <c r="C101" s="379"/>
      <c r="D101" s="379"/>
      <c r="E101" s="379"/>
      <c r="F101" s="379"/>
      <c r="G101" s="379"/>
      <c r="H101" s="379"/>
      <c r="I101" s="379"/>
      <c r="J101" s="379"/>
      <c r="K101" s="379"/>
      <c r="L101" s="379"/>
      <c r="M101" s="379"/>
      <c r="N101" s="379"/>
      <c r="O101" s="379"/>
      <c r="P101" s="379"/>
      <c r="Q101" s="379"/>
    </row>
    <row r="102" spans="2:17">
      <c r="B102" s="379"/>
      <c r="C102" s="379"/>
      <c r="D102" s="379"/>
      <c r="E102" s="379"/>
      <c r="F102" s="379"/>
      <c r="G102" s="379"/>
      <c r="H102" s="379"/>
      <c r="I102" s="379"/>
      <c r="J102" s="379"/>
      <c r="K102" s="379"/>
      <c r="L102" s="379"/>
      <c r="M102" s="379"/>
      <c r="N102" s="379"/>
      <c r="O102" s="379"/>
      <c r="P102" s="379"/>
      <c r="Q102" s="379"/>
    </row>
    <row r="103" spans="2:17">
      <c r="B103" s="379"/>
      <c r="C103" s="379"/>
      <c r="D103" s="379"/>
      <c r="E103" s="379"/>
      <c r="F103" s="379"/>
      <c r="G103" s="379"/>
      <c r="H103" s="379"/>
      <c r="I103" s="379"/>
      <c r="J103" s="379"/>
      <c r="K103" s="379"/>
      <c r="L103" s="379"/>
      <c r="M103" s="379"/>
      <c r="N103" s="379"/>
      <c r="O103" s="379"/>
      <c r="P103" s="379"/>
      <c r="Q103" s="379"/>
    </row>
    <row r="104" spans="2:17">
      <c r="B104" s="379"/>
      <c r="C104" s="379"/>
      <c r="D104" s="379"/>
      <c r="E104" s="379"/>
      <c r="F104" s="379"/>
      <c r="G104" s="379"/>
      <c r="H104" s="379"/>
      <c r="I104" s="379"/>
      <c r="J104" s="379"/>
      <c r="K104" s="379"/>
      <c r="L104" s="379"/>
      <c r="M104" s="379"/>
      <c r="N104" s="379"/>
      <c r="O104" s="379"/>
      <c r="P104" s="379"/>
      <c r="Q104" s="379"/>
    </row>
    <row r="105" spans="2:17">
      <c r="B105" s="379"/>
      <c r="C105" s="379"/>
      <c r="D105" s="379"/>
      <c r="E105" s="379"/>
      <c r="F105" s="379"/>
      <c r="G105" s="379"/>
      <c r="H105" s="379"/>
      <c r="I105" s="379"/>
      <c r="J105" s="379"/>
      <c r="K105" s="379"/>
      <c r="L105" s="379"/>
      <c r="M105" s="379"/>
      <c r="N105" s="379"/>
      <c r="O105" s="379"/>
      <c r="P105" s="379"/>
      <c r="Q105" s="379"/>
    </row>
    <row r="106" spans="2:17">
      <c r="B106" s="379"/>
      <c r="C106" s="379"/>
      <c r="D106" s="379"/>
      <c r="E106" s="379"/>
      <c r="F106" s="379"/>
      <c r="G106" s="379"/>
      <c r="H106" s="379"/>
      <c r="I106" s="379"/>
      <c r="J106" s="379"/>
      <c r="K106" s="379"/>
      <c r="L106" s="379"/>
      <c r="M106" s="379"/>
      <c r="N106" s="379"/>
      <c r="O106" s="379"/>
      <c r="P106" s="379"/>
      <c r="Q106" s="379"/>
    </row>
    <row r="107" spans="2:17">
      <c r="B107" s="379"/>
      <c r="C107" s="379"/>
      <c r="D107" s="379"/>
      <c r="E107" s="379"/>
      <c r="F107" s="379"/>
      <c r="G107" s="379"/>
      <c r="H107" s="379"/>
      <c r="I107" s="379"/>
      <c r="J107" s="379"/>
      <c r="K107" s="379"/>
      <c r="L107" s="379"/>
      <c r="M107" s="379"/>
      <c r="N107" s="379"/>
      <c r="O107" s="379"/>
      <c r="P107" s="379"/>
      <c r="Q107" s="379"/>
    </row>
    <row r="108" spans="2:17">
      <c r="B108" s="379"/>
      <c r="C108" s="379"/>
      <c r="D108" s="379"/>
      <c r="E108" s="379"/>
      <c r="F108" s="379"/>
      <c r="G108" s="379"/>
      <c r="H108" s="379"/>
      <c r="I108" s="379"/>
      <c r="J108" s="379"/>
      <c r="K108" s="379"/>
      <c r="L108" s="379"/>
      <c r="M108" s="379"/>
      <c r="N108" s="379"/>
      <c r="O108" s="379"/>
      <c r="P108" s="379"/>
      <c r="Q108" s="379"/>
    </row>
    <row r="109" spans="2:17">
      <c r="B109" s="379"/>
      <c r="C109" s="379"/>
      <c r="D109" s="379"/>
      <c r="E109" s="379"/>
      <c r="F109" s="379"/>
      <c r="G109" s="379"/>
      <c r="H109" s="379"/>
      <c r="I109" s="379"/>
      <c r="J109" s="379"/>
      <c r="K109" s="379"/>
      <c r="L109" s="379"/>
      <c r="M109" s="379"/>
      <c r="N109" s="379"/>
      <c r="O109" s="379"/>
      <c r="P109" s="379"/>
      <c r="Q109" s="379"/>
    </row>
    <row r="110" spans="2:17">
      <c r="B110" s="379"/>
      <c r="C110" s="379"/>
      <c r="D110" s="379"/>
      <c r="E110" s="379"/>
      <c r="F110" s="379"/>
      <c r="G110" s="379"/>
      <c r="H110" s="379"/>
      <c r="I110" s="379"/>
      <c r="J110" s="379"/>
      <c r="K110" s="379"/>
      <c r="L110" s="379"/>
      <c r="M110" s="379"/>
      <c r="N110" s="379"/>
      <c r="O110" s="379"/>
      <c r="P110" s="379"/>
      <c r="Q110" s="379"/>
    </row>
    <row r="111" spans="2:17">
      <c r="B111" s="379"/>
      <c r="C111" s="379"/>
      <c r="D111" s="379"/>
      <c r="E111" s="379"/>
      <c r="F111" s="379"/>
      <c r="G111" s="379"/>
      <c r="H111" s="379"/>
      <c r="I111" s="379"/>
      <c r="J111" s="379"/>
      <c r="K111" s="379"/>
      <c r="L111" s="379"/>
      <c r="M111" s="379"/>
      <c r="N111" s="379"/>
      <c r="O111" s="379"/>
      <c r="P111" s="379"/>
      <c r="Q111" s="379"/>
    </row>
    <row r="112" spans="2:17">
      <c r="B112" s="379"/>
      <c r="C112" s="379"/>
      <c r="D112" s="379"/>
      <c r="E112" s="379"/>
      <c r="F112" s="379"/>
      <c r="G112" s="379"/>
      <c r="H112" s="379"/>
      <c r="I112" s="379"/>
      <c r="J112" s="379"/>
      <c r="K112" s="379"/>
      <c r="L112" s="379"/>
      <c r="M112" s="379"/>
      <c r="N112" s="379"/>
      <c r="O112" s="379"/>
      <c r="P112" s="379"/>
      <c r="Q112" s="379"/>
    </row>
    <row r="113" spans="2:17">
      <c r="B113" s="379"/>
      <c r="C113" s="379"/>
      <c r="D113" s="379"/>
      <c r="E113" s="379"/>
      <c r="F113" s="379"/>
      <c r="G113" s="379"/>
      <c r="H113" s="379"/>
      <c r="I113" s="379"/>
      <c r="J113" s="379"/>
      <c r="K113" s="379"/>
      <c r="L113" s="379"/>
      <c r="M113" s="379"/>
      <c r="N113" s="379"/>
      <c r="O113" s="379"/>
      <c r="P113" s="379"/>
      <c r="Q113" s="379"/>
    </row>
    <row r="114" spans="2:17">
      <c r="B114" s="379"/>
      <c r="C114" s="379"/>
      <c r="D114" s="379"/>
      <c r="E114" s="379"/>
      <c r="F114" s="379"/>
      <c r="G114" s="379"/>
      <c r="H114" s="379"/>
      <c r="I114" s="379"/>
      <c r="J114" s="379"/>
      <c r="K114" s="379"/>
      <c r="L114" s="379"/>
      <c r="M114" s="379"/>
      <c r="N114" s="379"/>
      <c r="O114" s="379"/>
      <c r="P114" s="379"/>
      <c r="Q114" s="379"/>
    </row>
    <row r="115" spans="2:17">
      <c r="B115" s="379"/>
      <c r="C115" s="379"/>
      <c r="D115" s="379"/>
      <c r="E115" s="379"/>
      <c r="F115" s="379"/>
      <c r="G115" s="379"/>
      <c r="H115" s="379"/>
      <c r="I115" s="379"/>
      <c r="J115" s="379"/>
      <c r="K115" s="379"/>
      <c r="L115" s="379"/>
      <c r="M115" s="379"/>
      <c r="N115" s="379"/>
      <c r="O115" s="379"/>
      <c r="P115" s="379"/>
      <c r="Q115" s="379"/>
    </row>
    <row r="116" spans="2:17">
      <c r="B116" s="379"/>
      <c r="C116" s="379"/>
      <c r="D116" s="379"/>
      <c r="E116" s="379"/>
      <c r="F116" s="379"/>
      <c r="G116" s="379"/>
      <c r="H116" s="379"/>
      <c r="I116" s="379"/>
      <c r="J116" s="379"/>
      <c r="K116" s="379"/>
      <c r="L116" s="379"/>
      <c r="M116" s="379"/>
      <c r="N116" s="379"/>
      <c r="O116" s="379"/>
      <c r="P116" s="379"/>
      <c r="Q116" s="379"/>
    </row>
    <row r="117" spans="2:17">
      <c r="B117" s="379"/>
      <c r="C117" s="379"/>
      <c r="D117" s="379"/>
      <c r="E117" s="379"/>
      <c r="F117" s="379"/>
      <c r="G117" s="379"/>
      <c r="H117" s="379"/>
      <c r="I117" s="379"/>
      <c r="J117" s="379"/>
      <c r="K117" s="379"/>
      <c r="L117" s="379"/>
      <c r="M117" s="379"/>
      <c r="N117" s="379"/>
      <c r="O117" s="379"/>
      <c r="P117" s="379"/>
      <c r="Q117" s="379"/>
    </row>
    <row r="118" spans="2:17">
      <c r="B118" s="379"/>
      <c r="C118" s="379"/>
      <c r="D118" s="379"/>
      <c r="E118" s="379"/>
      <c r="F118" s="379"/>
      <c r="G118" s="379"/>
      <c r="H118" s="379"/>
      <c r="I118" s="379"/>
      <c r="J118" s="379"/>
      <c r="K118" s="379"/>
      <c r="L118" s="379"/>
      <c r="M118" s="379"/>
      <c r="N118" s="379"/>
      <c r="O118" s="379"/>
      <c r="P118" s="379"/>
      <c r="Q118" s="379"/>
    </row>
    <row r="119" spans="2:17">
      <c r="B119" s="379"/>
      <c r="C119" s="379"/>
      <c r="D119" s="379"/>
      <c r="E119" s="379"/>
      <c r="F119" s="379"/>
      <c r="G119" s="379"/>
      <c r="H119" s="379"/>
      <c r="I119" s="379"/>
      <c r="J119" s="379"/>
      <c r="K119" s="379"/>
      <c r="L119" s="379"/>
      <c r="M119" s="379"/>
      <c r="N119" s="379"/>
      <c r="O119" s="379"/>
      <c r="P119" s="379"/>
      <c r="Q119" s="379"/>
    </row>
    <row r="120" spans="2:17">
      <c r="B120" s="379"/>
      <c r="C120" s="379"/>
      <c r="D120" s="379"/>
      <c r="E120" s="379"/>
      <c r="F120" s="379"/>
      <c r="G120" s="379"/>
      <c r="H120" s="379"/>
      <c r="I120" s="379"/>
      <c r="J120" s="379"/>
      <c r="K120" s="379"/>
      <c r="L120" s="379"/>
      <c r="M120" s="379"/>
      <c r="N120" s="379"/>
      <c r="O120" s="379"/>
      <c r="P120" s="379"/>
      <c r="Q120" s="379"/>
    </row>
    <row r="121" spans="2:17">
      <c r="B121" s="379"/>
      <c r="C121" s="379"/>
      <c r="D121" s="379"/>
      <c r="E121" s="379"/>
      <c r="F121" s="379"/>
      <c r="G121" s="379"/>
      <c r="H121" s="379"/>
      <c r="I121" s="379"/>
      <c r="J121" s="379"/>
      <c r="K121" s="379"/>
      <c r="L121" s="379"/>
      <c r="M121" s="379"/>
      <c r="N121" s="379"/>
      <c r="O121" s="379"/>
      <c r="P121" s="379"/>
      <c r="Q121" s="379"/>
    </row>
    <row r="122" spans="2:17">
      <c r="B122" s="379"/>
      <c r="C122" s="379"/>
      <c r="D122" s="379"/>
      <c r="E122" s="379"/>
      <c r="F122" s="379"/>
      <c r="G122" s="379"/>
      <c r="H122" s="379"/>
      <c r="I122" s="379"/>
      <c r="J122" s="379"/>
      <c r="K122" s="379"/>
      <c r="L122" s="379"/>
      <c r="M122" s="379"/>
      <c r="N122" s="379"/>
      <c r="O122" s="379"/>
      <c r="P122" s="379"/>
      <c r="Q122" s="379"/>
    </row>
    <row r="123" spans="2:17">
      <c r="B123" s="379"/>
      <c r="C123" s="379"/>
      <c r="D123" s="379"/>
      <c r="E123" s="379"/>
      <c r="F123" s="379"/>
      <c r="G123" s="379"/>
      <c r="H123" s="379"/>
      <c r="I123" s="379"/>
      <c r="J123" s="379"/>
      <c r="K123" s="379"/>
      <c r="L123" s="379"/>
      <c r="M123" s="379"/>
      <c r="N123" s="379"/>
      <c r="O123" s="379"/>
      <c r="P123" s="379"/>
      <c r="Q123" s="379"/>
    </row>
    <row r="124" spans="2:17">
      <c r="B124" s="379"/>
      <c r="C124" s="379"/>
      <c r="D124" s="379"/>
      <c r="E124" s="379"/>
      <c r="F124" s="379"/>
      <c r="G124" s="379"/>
      <c r="H124" s="379"/>
      <c r="I124" s="379"/>
      <c r="J124" s="379"/>
      <c r="K124" s="379"/>
      <c r="L124" s="379"/>
      <c r="M124" s="379"/>
      <c r="N124" s="379"/>
      <c r="O124" s="379"/>
      <c r="P124" s="379"/>
      <c r="Q124" s="379"/>
    </row>
    <row r="125" spans="2:17">
      <c r="B125" s="379"/>
      <c r="C125" s="379"/>
      <c r="D125" s="379"/>
      <c r="E125" s="379"/>
      <c r="F125" s="379"/>
      <c r="G125" s="379"/>
      <c r="H125" s="379"/>
      <c r="I125" s="379"/>
      <c r="J125" s="379"/>
      <c r="K125" s="379"/>
      <c r="L125" s="379"/>
      <c r="M125" s="379"/>
      <c r="N125" s="379"/>
      <c r="O125" s="379"/>
      <c r="P125" s="379"/>
      <c r="Q125" s="379"/>
    </row>
    <row r="126" spans="2:17">
      <c r="B126" s="379"/>
      <c r="C126" s="379"/>
      <c r="D126" s="379"/>
      <c r="E126" s="379"/>
      <c r="F126" s="379"/>
      <c r="G126" s="379"/>
      <c r="H126" s="379"/>
      <c r="I126" s="379"/>
      <c r="J126" s="379"/>
      <c r="K126" s="379"/>
      <c r="L126" s="379"/>
      <c r="M126" s="379"/>
      <c r="N126" s="379"/>
      <c r="O126" s="379"/>
      <c r="P126" s="379"/>
      <c r="Q126" s="379"/>
    </row>
    <row r="127" spans="2:17">
      <c r="B127" s="379"/>
      <c r="C127" s="379"/>
      <c r="D127" s="379"/>
      <c r="E127" s="379"/>
      <c r="F127" s="379"/>
      <c r="G127" s="379"/>
      <c r="H127" s="379"/>
      <c r="I127" s="379"/>
      <c r="J127" s="379"/>
      <c r="K127" s="379"/>
      <c r="L127" s="379"/>
      <c r="M127" s="379"/>
      <c r="N127" s="379"/>
      <c r="O127" s="379"/>
      <c r="P127" s="379"/>
      <c r="Q127" s="379"/>
    </row>
    <row r="128" spans="2:17">
      <c r="B128" s="379"/>
      <c r="C128" s="379"/>
      <c r="D128" s="379"/>
      <c r="E128" s="379"/>
      <c r="F128" s="379"/>
      <c r="G128" s="379"/>
      <c r="H128" s="379"/>
      <c r="I128" s="379"/>
      <c r="J128" s="379"/>
      <c r="K128" s="379"/>
      <c r="L128" s="379"/>
      <c r="M128" s="379"/>
      <c r="N128" s="379"/>
      <c r="O128" s="379"/>
      <c r="P128" s="379"/>
      <c r="Q128" s="379"/>
    </row>
    <row r="129" spans="2:17">
      <c r="B129" s="379"/>
      <c r="C129" s="379"/>
      <c r="D129" s="379"/>
      <c r="E129" s="379"/>
      <c r="F129" s="379"/>
      <c r="G129" s="379"/>
      <c r="H129" s="379"/>
      <c r="I129" s="379"/>
      <c r="J129" s="379"/>
      <c r="K129" s="379"/>
      <c r="L129" s="379"/>
      <c r="M129" s="379"/>
      <c r="N129" s="379"/>
      <c r="O129" s="379"/>
      <c r="P129" s="379"/>
      <c r="Q129" s="379"/>
    </row>
    <row r="130" spans="2:17">
      <c r="B130" s="379"/>
      <c r="C130" s="379"/>
      <c r="D130" s="379"/>
      <c r="E130" s="379"/>
      <c r="F130" s="379"/>
      <c r="G130" s="379"/>
      <c r="H130" s="379"/>
      <c r="I130" s="379"/>
      <c r="J130" s="379"/>
      <c r="K130" s="379"/>
      <c r="L130" s="379"/>
      <c r="M130" s="379"/>
      <c r="N130" s="379"/>
      <c r="O130" s="379"/>
      <c r="P130" s="379"/>
      <c r="Q130" s="379"/>
    </row>
    <row r="131" spans="2:17">
      <c r="B131" s="379"/>
      <c r="C131" s="379"/>
      <c r="D131" s="379"/>
      <c r="E131" s="379"/>
      <c r="F131" s="379"/>
      <c r="G131" s="379"/>
      <c r="H131" s="379"/>
      <c r="I131" s="379"/>
      <c r="J131" s="379"/>
      <c r="K131" s="379"/>
      <c r="L131" s="379"/>
      <c r="M131" s="379"/>
      <c r="N131" s="379"/>
      <c r="O131" s="379"/>
      <c r="P131" s="379"/>
      <c r="Q131" s="379"/>
    </row>
    <row r="132" spans="2:17">
      <c r="B132" s="379"/>
      <c r="C132" s="379"/>
      <c r="D132" s="379"/>
      <c r="E132" s="379"/>
      <c r="F132" s="379"/>
      <c r="G132" s="379"/>
      <c r="H132" s="379"/>
      <c r="I132" s="379"/>
      <c r="J132" s="379"/>
      <c r="K132" s="379"/>
      <c r="L132" s="379"/>
      <c r="M132" s="379"/>
      <c r="N132" s="379"/>
      <c r="O132" s="379"/>
      <c r="P132" s="379"/>
      <c r="Q132" s="379"/>
    </row>
    <row r="133" spans="2:17">
      <c r="B133" s="379"/>
      <c r="C133" s="379"/>
      <c r="D133" s="379"/>
      <c r="E133" s="379"/>
      <c r="F133" s="379"/>
      <c r="G133" s="379"/>
      <c r="H133" s="379"/>
      <c r="I133" s="379"/>
      <c r="J133" s="379"/>
      <c r="K133" s="379"/>
      <c r="L133" s="379"/>
      <c r="M133" s="379"/>
      <c r="N133" s="379"/>
      <c r="O133" s="379"/>
      <c r="P133" s="379"/>
      <c r="Q133" s="379"/>
    </row>
    <row r="134" spans="2:17">
      <c r="B134" s="379"/>
      <c r="C134" s="379"/>
      <c r="D134" s="379"/>
      <c r="E134" s="379"/>
      <c r="F134" s="379"/>
      <c r="G134" s="379"/>
      <c r="H134" s="379"/>
      <c r="I134" s="379"/>
      <c r="J134" s="379"/>
      <c r="K134" s="379"/>
      <c r="L134" s="379"/>
      <c r="M134" s="379"/>
      <c r="N134" s="379"/>
      <c r="O134" s="379"/>
      <c r="P134" s="379"/>
      <c r="Q134" s="379"/>
    </row>
    <row r="135" spans="2:17">
      <c r="B135" s="379"/>
      <c r="C135" s="379"/>
      <c r="D135" s="379"/>
      <c r="E135" s="379"/>
      <c r="F135" s="379"/>
      <c r="G135" s="379"/>
      <c r="H135" s="379"/>
      <c r="I135" s="379"/>
      <c r="J135" s="379"/>
      <c r="K135" s="379"/>
      <c r="L135" s="379"/>
      <c r="M135" s="379"/>
      <c r="N135" s="379"/>
      <c r="O135" s="379"/>
      <c r="P135" s="379"/>
      <c r="Q135" s="379"/>
    </row>
    <row r="136" spans="2:17">
      <c r="B136" s="379"/>
      <c r="C136" s="379"/>
      <c r="D136" s="379"/>
      <c r="E136" s="379"/>
      <c r="F136" s="379"/>
      <c r="G136" s="379"/>
      <c r="H136" s="379"/>
      <c r="I136" s="379"/>
      <c r="J136" s="379"/>
      <c r="K136" s="379"/>
      <c r="L136" s="379"/>
      <c r="M136" s="379"/>
      <c r="N136" s="379"/>
      <c r="O136" s="379"/>
      <c r="P136" s="379"/>
      <c r="Q136" s="379"/>
    </row>
    <row r="137" spans="2:17">
      <c r="B137" s="379"/>
      <c r="C137" s="379"/>
      <c r="D137" s="379"/>
      <c r="E137" s="379"/>
      <c r="F137" s="379"/>
      <c r="G137" s="379"/>
      <c r="H137" s="379"/>
      <c r="I137" s="379"/>
      <c r="J137" s="379"/>
      <c r="K137" s="379"/>
      <c r="L137" s="379"/>
      <c r="M137" s="379"/>
      <c r="N137" s="379"/>
      <c r="O137" s="379"/>
      <c r="P137" s="379"/>
      <c r="Q137" s="379"/>
    </row>
    <row r="138" spans="2:17">
      <c r="B138" s="379"/>
      <c r="C138" s="379"/>
      <c r="D138" s="379"/>
      <c r="E138" s="379"/>
      <c r="F138" s="379"/>
      <c r="G138" s="379"/>
      <c r="H138" s="379"/>
      <c r="I138" s="379"/>
      <c r="J138" s="379"/>
      <c r="K138" s="379"/>
      <c r="L138" s="379"/>
      <c r="M138" s="379"/>
      <c r="N138" s="379"/>
      <c r="O138" s="379"/>
      <c r="P138" s="379"/>
      <c r="Q138" s="379"/>
    </row>
    <row r="139" spans="2:17">
      <c r="B139" s="379"/>
      <c r="C139" s="379"/>
      <c r="D139" s="379"/>
      <c r="E139" s="379"/>
      <c r="F139" s="379"/>
      <c r="G139" s="379"/>
      <c r="H139" s="379"/>
      <c r="I139" s="379"/>
      <c r="J139" s="379"/>
      <c r="K139" s="379"/>
      <c r="L139" s="379"/>
      <c r="M139" s="379"/>
      <c r="N139" s="379"/>
      <c r="O139" s="379"/>
      <c r="P139" s="379"/>
      <c r="Q139" s="379"/>
    </row>
    <row r="140" spans="2:17">
      <c r="B140" s="379"/>
      <c r="C140" s="379"/>
      <c r="D140" s="379"/>
      <c r="E140" s="379"/>
      <c r="F140" s="379"/>
      <c r="G140" s="379"/>
      <c r="H140" s="379"/>
      <c r="I140" s="379"/>
      <c r="J140" s="379"/>
      <c r="K140" s="379"/>
      <c r="L140" s="379"/>
      <c r="M140" s="379"/>
      <c r="N140" s="379"/>
      <c r="O140" s="379"/>
      <c r="P140" s="379"/>
      <c r="Q140" s="379"/>
    </row>
    <row r="141" spans="2:17">
      <c r="B141" s="379"/>
      <c r="C141" s="379"/>
      <c r="D141" s="379"/>
      <c r="E141" s="379"/>
      <c r="F141" s="379"/>
      <c r="G141" s="379"/>
      <c r="H141" s="379"/>
      <c r="I141" s="379"/>
      <c r="J141" s="379"/>
      <c r="K141" s="379"/>
      <c r="L141" s="379"/>
      <c r="M141" s="379"/>
      <c r="N141" s="379"/>
      <c r="O141" s="379"/>
      <c r="P141" s="379"/>
      <c r="Q141" s="379"/>
    </row>
    <row r="142" spans="2:17">
      <c r="B142" s="379"/>
      <c r="C142" s="379"/>
      <c r="D142" s="379"/>
      <c r="E142" s="379"/>
      <c r="F142" s="379"/>
      <c r="G142" s="379"/>
      <c r="H142" s="379"/>
      <c r="I142" s="379"/>
      <c r="J142" s="379"/>
      <c r="K142" s="379"/>
      <c r="L142" s="379"/>
      <c r="M142" s="379"/>
      <c r="N142" s="379"/>
      <c r="O142" s="379"/>
      <c r="P142" s="379"/>
      <c r="Q142" s="379"/>
    </row>
    <row r="143" spans="2:17">
      <c r="B143" s="379"/>
      <c r="C143" s="379"/>
      <c r="D143" s="379"/>
      <c r="E143" s="379"/>
      <c r="F143" s="379"/>
      <c r="G143" s="379"/>
      <c r="H143" s="379"/>
      <c r="I143" s="379"/>
      <c r="J143" s="379"/>
      <c r="K143" s="379"/>
      <c r="L143" s="379"/>
      <c r="M143" s="379"/>
      <c r="N143" s="379"/>
      <c r="O143" s="379"/>
      <c r="P143" s="379"/>
      <c r="Q143" s="379"/>
    </row>
    <row r="144" spans="2:17">
      <c r="B144" s="379"/>
      <c r="C144" s="379"/>
      <c r="D144" s="379"/>
      <c r="E144" s="379"/>
      <c r="F144" s="379"/>
      <c r="G144" s="379"/>
      <c r="H144" s="379"/>
      <c r="I144" s="379"/>
      <c r="J144" s="379"/>
      <c r="K144" s="379"/>
      <c r="L144" s="379"/>
      <c r="M144" s="379"/>
      <c r="N144" s="379"/>
      <c r="O144" s="379"/>
      <c r="P144" s="379"/>
      <c r="Q144" s="379"/>
    </row>
    <row r="145" spans="2:17">
      <c r="B145" s="379"/>
      <c r="C145" s="379"/>
      <c r="D145" s="379"/>
      <c r="E145" s="379"/>
      <c r="F145" s="379"/>
      <c r="G145" s="379"/>
      <c r="H145" s="379"/>
      <c r="I145" s="379"/>
      <c r="J145" s="379"/>
      <c r="K145" s="379"/>
      <c r="L145" s="379"/>
      <c r="M145" s="379"/>
      <c r="N145" s="379"/>
      <c r="O145" s="379"/>
      <c r="P145" s="379"/>
      <c r="Q145" s="379"/>
    </row>
    <row r="146" spans="2:17">
      <c r="B146" s="379"/>
      <c r="C146" s="379"/>
      <c r="D146" s="379"/>
      <c r="E146" s="379"/>
      <c r="F146" s="379"/>
      <c r="G146" s="379"/>
      <c r="H146" s="379"/>
      <c r="I146" s="379"/>
      <c r="J146" s="379"/>
      <c r="K146" s="379"/>
      <c r="L146" s="379"/>
      <c r="M146" s="379"/>
      <c r="N146" s="379"/>
      <c r="O146" s="379"/>
      <c r="P146" s="379"/>
      <c r="Q146" s="379"/>
    </row>
    <row r="147" spans="2:17">
      <c r="B147" s="379"/>
      <c r="C147" s="379"/>
      <c r="D147" s="379"/>
      <c r="E147" s="379"/>
      <c r="F147" s="379"/>
      <c r="G147" s="379"/>
      <c r="H147" s="379"/>
      <c r="I147" s="379"/>
      <c r="J147" s="379"/>
      <c r="K147" s="379"/>
      <c r="L147" s="379"/>
      <c r="M147" s="379"/>
      <c r="N147" s="379"/>
      <c r="O147" s="379"/>
      <c r="P147" s="379"/>
      <c r="Q147" s="379"/>
    </row>
    <row r="148" spans="2:17">
      <c r="B148" s="379"/>
      <c r="C148" s="379"/>
      <c r="D148" s="379"/>
      <c r="E148" s="379"/>
      <c r="F148" s="379"/>
      <c r="G148" s="379"/>
      <c r="H148" s="379"/>
      <c r="I148" s="379"/>
      <c r="J148" s="379"/>
      <c r="K148" s="379"/>
      <c r="L148" s="379"/>
      <c r="M148" s="379"/>
      <c r="N148" s="379"/>
      <c r="O148" s="379"/>
      <c r="P148" s="379"/>
      <c r="Q148" s="379"/>
    </row>
    <row r="149" spans="2:17">
      <c r="B149" s="379"/>
      <c r="C149" s="379"/>
      <c r="D149" s="379"/>
      <c r="E149" s="379"/>
      <c r="F149" s="379"/>
      <c r="G149" s="379"/>
      <c r="H149" s="379"/>
      <c r="I149" s="379"/>
      <c r="J149" s="379"/>
      <c r="K149" s="379"/>
      <c r="L149" s="379"/>
      <c r="M149" s="379"/>
      <c r="N149" s="379"/>
      <c r="O149" s="379"/>
      <c r="P149" s="379"/>
      <c r="Q149" s="379"/>
    </row>
    <row r="150" spans="2:17">
      <c r="B150" s="379"/>
      <c r="C150" s="379"/>
      <c r="D150" s="379"/>
      <c r="E150" s="379"/>
      <c r="F150" s="379"/>
      <c r="G150" s="379"/>
      <c r="H150" s="379"/>
      <c r="I150" s="379"/>
      <c r="J150" s="379"/>
      <c r="K150" s="379"/>
      <c r="L150" s="379"/>
      <c r="M150" s="379"/>
      <c r="N150" s="379"/>
      <c r="O150" s="379"/>
      <c r="P150" s="379"/>
      <c r="Q150" s="379"/>
    </row>
    <row r="151" spans="2:17">
      <c r="B151" s="379"/>
      <c r="C151" s="379"/>
      <c r="D151" s="379"/>
      <c r="E151" s="379"/>
      <c r="F151" s="379"/>
      <c r="G151" s="379"/>
      <c r="H151" s="379"/>
      <c r="I151" s="379"/>
      <c r="J151" s="379"/>
      <c r="K151" s="379"/>
      <c r="L151" s="379"/>
      <c r="M151" s="379"/>
      <c r="N151" s="379"/>
      <c r="O151" s="379"/>
      <c r="P151" s="379"/>
      <c r="Q151" s="379"/>
    </row>
    <row r="152" spans="2:17">
      <c r="B152" s="379"/>
      <c r="C152" s="379"/>
      <c r="D152" s="379"/>
      <c r="E152" s="379"/>
      <c r="F152" s="379"/>
      <c r="G152" s="379"/>
      <c r="H152" s="379"/>
      <c r="I152" s="379"/>
      <c r="J152" s="379"/>
      <c r="K152" s="379"/>
      <c r="L152" s="379"/>
      <c r="M152" s="379"/>
      <c r="N152" s="379"/>
      <c r="O152" s="379"/>
      <c r="P152" s="379"/>
      <c r="Q152" s="379"/>
    </row>
    <row r="153" spans="2:17">
      <c r="B153" s="379"/>
      <c r="C153" s="379"/>
      <c r="D153" s="379"/>
      <c r="E153" s="379"/>
      <c r="F153" s="379"/>
      <c r="G153" s="379"/>
      <c r="H153" s="379"/>
      <c r="I153" s="379"/>
      <c r="J153" s="379"/>
      <c r="K153" s="379"/>
      <c r="L153" s="379"/>
      <c r="M153" s="379"/>
      <c r="N153" s="379"/>
      <c r="O153" s="379"/>
      <c r="P153" s="379"/>
      <c r="Q153" s="379"/>
    </row>
    <row r="154" spans="2:17">
      <c r="B154" s="379"/>
      <c r="C154" s="379"/>
      <c r="D154" s="379"/>
      <c r="E154" s="379"/>
      <c r="F154" s="379"/>
      <c r="G154" s="379"/>
      <c r="H154" s="379"/>
      <c r="I154" s="379"/>
      <c r="J154" s="379"/>
      <c r="K154" s="379"/>
      <c r="L154" s="379"/>
      <c r="M154" s="379"/>
      <c r="N154" s="379"/>
      <c r="O154" s="379"/>
      <c r="P154" s="379"/>
      <c r="Q154" s="379"/>
    </row>
    <row r="155" spans="2:17">
      <c r="B155" s="379"/>
      <c r="C155" s="379"/>
      <c r="D155" s="379"/>
      <c r="E155" s="379"/>
      <c r="F155" s="379"/>
      <c r="G155" s="379"/>
      <c r="H155" s="379"/>
      <c r="I155" s="379"/>
      <c r="J155" s="379"/>
      <c r="K155" s="379"/>
      <c r="L155" s="379"/>
      <c r="M155" s="379"/>
      <c r="N155" s="379"/>
      <c r="O155" s="379"/>
      <c r="P155" s="379"/>
      <c r="Q155" s="379"/>
    </row>
    <row r="156" spans="2:17">
      <c r="B156" s="379"/>
      <c r="C156" s="379"/>
      <c r="D156" s="379"/>
      <c r="E156" s="379"/>
      <c r="F156" s="379"/>
      <c r="G156" s="379"/>
      <c r="H156" s="379"/>
      <c r="I156" s="379"/>
      <c r="J156" s="379"/>
      <c r="K156" s="379"/>
      <c r="L156" s="379"/>
      <c r="M156" s="379"/>
      <c r="N156" s="379"/>
      <c r="O156" s="379"/>
      <c r="P156" s="379"/>
      <c r="Q156" s="379"/>
    </row>
    <row r="157" spans="2:17">
      <c r="B157" s="379"/>
      <c r="C157" s="379"/>
      <c r="D157" s="379"/>
      <c r="E157" s="379"/>
      <c r="F157" s="379"/>
      <c r="G157" s="379"/>
      <c r="H157" s="379"/>
      <c r="I157" s="379"/>
      <c r="J157" s="379"/>
      <c r="K157" s="379"/>
      <c r="L157" s="379"/>
      <c r="M157" s="379"/>
      <c r="N157" s="379"/>
      <c r="O157" s="379"/>
      <c r="P157" s="379"/>
      <c r="Q157" s="379"/>
    </row>
    <row r="158" spans="2:17">
      <c r="B158" s="379"/>
      <c r="C158" s="379"/>
      <c r="D158" s="379"/>
      <c r="E158" s="379"/>
      <c r="F158" s="379"/>
      <c r="G158" s="379"/>
      <c r="H158" s="379"/>
      <c r="I158" s="379"/>
      <c r="J158" s="379"/>
      <c r="K158" s="379"/>
      <c r="L158" s="379"/>
      <c r="M158" s="379"/>
      <c r="N158" s="379"/>
      <c r="O158" s="379"/>
      <c r="P158" s="379"/>
      <c r="Q158" s="379"/>
    </row>
    <row r="159" spans="2:17">
      <c r="B159" s="379"/>
      <c r="C159" s="379"/>
      <c r="D159" s="379"/>
      <c r="E159" s="379"/>
      <c r="F159" s="379"/>
      <c r="G159" s="379"/>
      <c r="H159" s="379"/>
      <c r="I159" s="379"/>
      <c r="J159" s="379"/>
      <c r="K159" s="379"/>
      <c r="L159" s="379"/>
      <c r="M159" s="379"/>
      <c r="N159" s="379"/>
      <c r="O159" s="379"/>
      <c r="P159" s="379"/>
      <c r="Q159" s="379"/>
    </row>
    <row r="160" spans="2:17">
      <c r="B160" s="379"/>
      <c r="C160" s="379"/>
      <c r="D160" s="379"/>
      <c r="E160" s="379"/>
      <c r="F160" s="379"/>
      <c r="G160" s="379"/>
      <c r="H160" s="379"/>
      <c r="I160" s="379"/>
      <c r="J160" s="379"/>
      <c r="K160" s="379"/>
      <c r="L160" s="379"/>
      <c r="M160" s="379"/>
      <c r="N160" s="379"/>
      <c r="O160" s="379"/>
      <c r="P160" s="379"/>
      <c r="Q160" s="379"/>
    </row>
    <row r="161" spans="2:17">
      <c r="B161" s="379"/>
      <c r="C161" s="379"/>
      <c r="D161" s="379"/>
      <c r="E161" s="379"/>
      <c r="F161" s="379"/>
      <c r="G161" s="379"/>
      <c r="H161" s="379"/>
      <c r="I161" s="379"/>
      <c r="J161" s="379"/>
      <c r="K161" s="379"/>
      <c r="L161" s="379"/>
      <c r="M161" s="379"/>
      <c r="N161" s="379"/>
      <c r="O161" s="379"/>
      <c r="P161" s="379"/>
      <c r="Q161" s="379"/>
    </row>
    <row r="162" spans="2:17">
      <c r="B162" s="379"/>
      <c r="C162" s="379"/>
      <c r="D162" s="379"/>
      <c r="E162" s="379"/>
      <c r="F162" s="379"/>
      <c r="G162" s="379"/>
      <c r="H162" s="379"/>
      <c r="I162" s="379"/>
      <c r="J162" s="379"/>
      <c r="K162" s="379"/>
      <c r="L162" s="379"/>
      <c r="M162" s="379"/>
      <c r="N162" s="379"/>
      <c r="O162" s="379"/>
      <c r="P162" s="379"/>
      <c r="Q162" s="379"/>
    </row>
    <row r="163" spans="2:17">
      <c r="B163" s="379"/>
      <c r="C163" s="379"/>
      <c r="D163" s="379"/>
      <c r="E163" s="379"/>
      <c r="F163" s="379"/>
      <c r="G163" s="379"/>
      <c r="H163" s="379"/>
      <c r="I163" s="379"/>
      <c r="J163" s="379"/>
      <c r="K163" s="379"/>
      <c r="L163" s="379"/>
      <c r="M163" s="379"/>
      <c r="N163" s="379"/>
      <c r="O163" s="379"/>
      <c r="P163" s="379"/>
      <c r="Q163" s="379"/>
    </row>
    <row r="164" spans="2:17">
      <c r="B164" s="379"/>
      <c r="C164" s="379"/>
      <c r="D164" s="379"/>
      <c r="E164" s="379"/>
      <c r="F164" s="379"/>
      <c r="G164" s="379"/>
      <c r="H164" s="379"/>
      <c r="I164" s="379"/>
      <c r="J164" s="379"/>
      <c r="K164" s="379"/>
      <c r="L164" s="379"/>
      <c r="M164" s="379"/>
      <c r="N164" s="379"/>
      <c r="O164" s="379"/>
      <c r="P164" s="379"/>
      <c r="Q164" s="379"/>
    </row>
    <row r="165" spans="2:17">
      <c r="B165" s="379"/>
      <c r="C165" s="379"/>
      <c r="D165" s="379"/>
      <c r="E165" s="379"/>
      <c r="F165" s="379"/>
      <c r="G165" s="379"/>
      <c r="H165" s="379"/>
      <c r="I165" s="379"/>
      <c r="J165" s="379"/>
      <c r="K165" s="379"/>
      <c r="L165" s="379"/>
      <c r="M165" s="379"/>
      <c r="N165" s="379"/>
      <c r="O165" s="379"/>
      <c r="P165" s="379"/>
      <c r="Q165" s="379"/>
    </row>
    <row r="166" spans="2:17">
      <c r="B166" s="379"/>
      <c r="C166" s="379"/>
      <c r="D166" s="379"/>
      <c r="E166" s="379"/>
      <c r="F166" s="379"/>
      <c r="G166" s="379"/>
      <c r="H166" s="379"/>
      <c r="I166" s="379"/>
      <c r="J166" s="379"/>
      <c r="K166" s="379"/>
      <c r="L166" s="379"/>
      <c r="M166" s="379"/>
      <c r="N166" s="379"/>
      <c r="O166" s="379"/>
      <c r="P166" s="379"/>
      <c r="Q166" s="379"/>
    </row>
    <row r="167" spans="2:17">
      <c r="B167" s="379"/>
      <c r="C167" s="379"/>
      <c r="D167" s="379"/>
      <c r="E167" s="379"/>
      <c r="F167" s="379"/>
      <c r="G167" s="379"/>
      <c r="H167" s="379"/>
      <c r="I167" s="379"/>
      <c r="J167" s="379"/>
      <c r="K167" s="379"/>
      <c r="L167" s="379"/>
      <c r="M167" s="379"/>
      <c r="N167" s="379"/>
      <c r="O167" s="379"/>
      <c r="P167" s="379"/>
      <c r="Q167" s="379"/>
    </row>
    <row r="168" spans="2:17">
      <c r="B168" s="379"/>
      <c r="C168" s="379"/>
      <c r="D168" s="379"/>
      <c r="E168" s="379"/>
      <c r="F168" s="379"/>
      <c r="G168" s="379"/>
      <c r="H168" s="379"/>
      <c r="I168" s="379"/>
      <c r="J168" s="379"/>
      <c r="K168" s="379"/>
      <c r="L168" s="379"/>
      <c r="M168" s="379"/>
      <c r="N168" s="379"/>
      <c r="O168" s="379"/>
      <c r="P168" s="379"/>
      <c r="Q168" s="379"/>
    </row>
    <row r="169" spans="2:17">
      <c r="B169" s="379"/>
      <c r="C169" s="379"/>
      <c r="D169" s="379"/>
      <c r="E169" s="379"/>
      <c r="F169" s="379"/>
      <c r="G169" s="379"/>
      <c r="H169" s="379"/>
      <c r="I169" s="379"/>
      <c r="J169" s="379"/>
      <c r="K169" s="379"/>
      <c r="L169" s="379"/>
      <c r="M169" s="379"/>
      <c r="N169" s="379"/>
      <c r="O169" s="379"/>
      <c r="P169" s="379"/>
      <c r="Q169" s="379"/>
    </row>
    <row r="170" spans="2:17">
      <c r="B170" s="379"/>
      <c r="C170" s="379"/>
      <c r="D170" s="379"/>
      <c r="E170" s="379"/>
      <c r="F170" s="379"/>
      <c r="G170" s="379"/>
      <c r="H170" s="379"/>
      <c r="I170" s="379"/>
      <c r="J170" s="379"/>
      <c r="K170" s="379"/>
      <c r="L170" s="379"/>
      <c r="M170" s="379"/>
      <c r="N170" s="379"/>
      <c r="O170" s="379"/>
      <c r="P170" s="379"/>
      <c r="Q170" s="379"/>
    </row>
    <row r="171" spans="2:17">
      <c r="B171" s="379"/>
      <c r="C171" s="379"/>
      <c r="D171" s="379"/>
      <c r="E171" s="379"/>
      <c r="F171" s="379"/>
      <c r="G171" s="379"/>
      <c r="H171" s="379"/>
      <c r="I171" s="379"/>
      <c r="J171" s="379"/>
      <c r="K171" s="379"/>
      <c r="L171" s="379"/>
      <c r="M171" s="379"/>
      <c r="N171" s="379"/>
      <c r="O171" s="379"/>
      <c r="P171" s="379"/>
      <c r="Q171" s="379"/>
    </row>
    <row r="172" spans="2:17">
      <c r="B172" s="379"/>
      <c r="C172" s="379"/>
      <c r="D172" s="379"/>
      <c r="E172" s="379"/>
      <c r="F172" s="379"/>
      <c r="G172" s="379"/>
      <c r="H172" s="379"/>
      <c r="I172" s="379"/>
      <c r="J172" s="379"/>
      <c r="K172" s="379"/>
      <c r="L172" s="379"/>
      <c r="M172" s="379"/>
      <c r="N172" s="379"/>
      <c r="O172" s="379"/>
      <c r="P172" s="379"/>
      <c r="Q172" s="379"/>
    </row>
    <row r="173" spans="2:17">
      <c r="B173" s="379"/>
      <c r="C173" s="379"/>
      <c r="D173" s="379"/>
      <c r="E173" s="379"/>
      <c r="F173" s="379"/>
      <c r="G173" s="379"/>
      <c r="H173" s="379"/>
      <c r="I173" s="379"/>
      <c r="J173" s="379"/>
      <c r="K173" s="379"/>
      <c r="L173" s="379"/>
      <c r="M173" s="379"/>
      <c r="N173" s="379"/>
      <c r="O173" s="379"/>
      <c r="P173" s="379"/>
      <c r="Q173" s="379"/>
    </row>
    <row r="174" spans="2:17">
      <c r="B174" s="379"/>
      <c r="C174" s="379"/>
      <c r="D174" s="379"/>
      <c r="E174" s="379"/>
      <c r="F174" s="379"/>
      <c r="G174" s="379"/>
      <c r="H174" s="379"/>
      <c r="I174" s="379"/>
      <c r="J174" s="379"/>
      <c r="K174" s="379"/>
      <c r="L174" s="379"/>
      <c r="M174" s="379"/>
      <c r="N174" s="379"/>
      <c r="O174" s="379"/>
      <c r="P174" s="379"/>
      <c r="Q174" s="379"/>
    </row>
    <row r="175" spans="2:17">
      <c r="B175" s="379"/>
      <c r="C175" s="379"/>
      <c r="D175" s="379"/>
      <c r="E175" s="379"/>
      <c r="F175" s="379"/>
      <c r="G175" s="379"/>
      <c r="H175" s="379"/>
      <c r="I175" s="379"/>
      <c r="J175" s="379"/>
      <c r="K175" s="379"/>
      <c r="L175" s="379"/>
      <c r="M175" s="379"/>
      <c r="N175" s="379"/>
      <c r="O175" s="379"/>
      <c r="P175" s="379"/>
      <c r="Q175" s="379"/>
    </row>
    <row r="176" spans="2:17">
      <c r="B176" s="379"/>
      <c r="C176" s="379"/>
      <c r="D176" s="379"/>
      <c r="E176" s="379"/>
      <c r="F176" s="379"/>
      <c r="G176" s="379"/>
      <c r="H176" s="379"/>
      <c r="I176" s="379"/>
      <c r="J176" s="379"/>
      <c r="K176" s="379"/>
      <c r="L176" s="379"/>
      <c r="M176" s="379"/>
      <c r="N176" s="379"/>
      <c r="O176" s="379"/>
      <c r="P176" s="379"/>
      <c r="Q176" s="379"/>
    </row>
    <row r="177" spans="2:17">
      <c r="B177" s="379"/>
      <c r="C177" s="379"/>
      <c r="D177" s="379"/>
      <c r="E177" s="379"/>
      <c r="F177" s="379"/>
      <c r="G177" s="379"/>
      <c r="H177" s="379"/>
      <c r="I177" s="379"/>
      <c r="J177" s="379"/>
      <c r="K177" s="379"/>
      <c r="L177" s="379"/>
      <c r="M177" s="379"/>
      <c r="N177" s="379"/>
      <c r="O177" s="379"/>
      <c r="P177" s="379"/>
      <c r="Q177" s="379"/>
    </row>
    <row r="178" spans="2:17">
      <c r="B178" s="379"/>
      <c r="C178" s="379"/>
      <c r="D178" s="379"/>
      <c r="E178" s="379"/>
      <c r="F178" s="379"/>
      <c r="G178" s="379"/>
      <c r="H178" s="379"/>
      <c r="I178" s="379"/>
      <c r="J178" s="379"/>
      <c r="K178" s="379"/>
      <c r="L178" s="379"/>
      <c r="M178" s="379"/>
      <c r="N178" s="379"/>
      <c r="O178" s="379"/>
      <c r="P178" s="379"/>
      <c r="Q178" s="379"/>
    </row>
    <row r="179" spans="2:17">
      <c r="B179" s="379"/>
      <c r="C179" s="379"/>
      <c r="D179" s="379"/>
      <c r="E179" s="379"/>
      <c r="F179" s="379"/>
      <c r="G179" s="379"/>
      <c r="H179" s="379"/>
      <c r="I179" s="379"/>
      <c r="J179" s="379"/>
      <c r="K179" s="379"/>
      <c r="L179" s="379"/>
      <c r="M179" s="379"/>
      <c r="N179" s="379"/>
      <c r="O179" s="379"/>
      <c r="P179" s="379"/>
      <c r="Q179" s="379"/>
    </row>
    <row r="180" spans="2:17">
      <c r="B180" s="379"/>
      <c r="C180" s="379"/>
      <c r="D180" s="379"/>
      <c r="E180" s="379"/>
      <c r="F180" s="379"/>
      <c r="G180" s="379"/>
      <c r="H180" s="379"/>
      <c r="I180" s="379"/>
      <c r="J180" s="379"/>
      <c r="K180" s="379"/>
      <c r="L180" s="379"/>
      <c r="M180" s="379"/>
      <c r="N180" s="379"/>
      <c r="O180" s="379"/>
      <c r="P180" s="379"/>
      <c r="Q180" s="379"/>
    </row>
    <row r="181" spans="2:17">
      <c r="B181" s="379"/>
      <c r="C181" s="379"/>
      <c r="D181" s="379"/>
      <c r="E181" s="379"/>
      <c r="F181" s="379"/>
      <c r="G181" s="379"/>
      <c r="H181" s="379"/>
      <c r="I181" s="379"/>
      <c r="J181" s="379"/>
      <c r="K181" s="379"/>
      <c r="L181" s="379"/>
      <c r="M181" s="379"/>
      <c r="N181" s="379"/>
      <c r="O181" s="379"/>
      <c r="P181" s="379"/>
      <c r="Q181" s="379"/>
    </row>
    <row r="182" spans="2:17">
      <c r="B182" s="379"/>
      <c r="C182" s="379"/>
      <c r="D182" s="379"/>
      <c r="E182" s="379"/>
      <c r="F182" s="379"/>
      <c r="G182" s="379"/>
      <c r="H182" s="379"/>
      <c r="I182" s="379"/>
      <c r="J182" s="379"/>
      <c r="K182" s="379"/>
      <c r="L182" s="379"/>
      <c r="M182" s="379"/>
      <c r="N182" s="379"/>
      <c r="O182" s="379"/>
      <c r="P182" s="379"/>
      <c r="Q182" s="379"/>
    </row>
    <row r="183" spans="2:17">
      <c r="B183" s="379"/>
      <c r="C183" s="379"/>
      <c r="D183" s="379"/>
      <c r="E183" s="379"/>
      <c r="F183" s="379"/>
      <c r="G183" s="379"/>
      <c r="H183" s="379"/>
      <c r="I183" s="379"/>
      <c r="J183" s="379"/>
      <c r="K183" s="379"/>
      <c r="L183" s="379"/>
      <c r="M183" s="379"/>
      <c r="N183" s="379"/>
      <c r="O183" s="379"/>
      <c r="P183" s="379"/>
      <c r="Q183" s="379"/>
    </row>
    <row r="184" spans="2:17">
      <c r="B184" s="379"/>
      <c r="C184" s="379"/>
      <c r="D184" s="379"/>
      <c r="E184" s="379"/>
      <c r="F184" s="379"/>
      <c r="G184" s="379"/>
      <c r="H184" s="379"/>
      <c r="I184" s="379"/>
      <c r="J184" s="379"/>
      <c r="K184" s="379"/>
      <c r="L184" s="379"/>
      <c r="M184" s="379"/>
      <c r="N184" s="379"/>
      <c r="O184" s="379"/>
      <c r="P184" s="379"/>
      <c r="Q184" s="379"/>
    </row>
    <row r="185" spans="2:17">
      <c r="B185" s="379"/>
      <c r="C185" s="379"/>
      <c r="D185" s="379"/>
      <c r="E185" s="379"/>
      <c r="F185" s="379"/>
      <c r="G185" s="379"/>
      <c r="H185" s="379"/>
      <c r="I185" s="379"/>
      <c r="J185" s="379"/>
      <c r="K185" s="379"/>
      <c r="L185" s="379"/>
      <c r="M185" s="379"/>
      <c r="N185" s="379"/>
      <c r="O185" s="379"/>
      <c r="P185" s="379"/>
      <c r="Q185" s="379"/>
    </row>
    <row r="186" spans="2:17">
      <c r="B186" s="379"/>
      <c r="C186" s="379"/>
      <c r="D186" s="379"/>
      <c r="E186" s="379"/>
      <c r="F186" s="379"/>
      <c r="G186" s="379"/>
      <c r="H186" s="379"/>
      <c r="I186" s="379"/>
      <c r="J186" s="379"/>
      <c r="K186" s="379"/>
      <c r="L186" s="379"/>
      <c r="M186" s="379"/>
      <c r="N186" s="379"/>
      <c r="O186" s="379"/>
      <c r="P186" s="379"/>
      <c r="Q186" s="379"/>
    </row>
    <row r="187" spans="2:17">
      <c r="B187" s="379"/>
      <c r="C187" s="379"/>
      <c r="D187" s="379"/>
      <c r="E187" s="379"/>
      <c r="F187" s="379"/>
      <c r="G187" s="379"/>
      <c r="H187" s="379"/>
      <c r="I187" s="379"/>
      <c r="J187" s="379"/>
      <c r="K187" s="379"/>
      <c r="L187" s="379"/>
      <c r="M187" s="379"/>
      <c r="N187" s="379"/>
      <c r="O187" s="379"/>
      <c r="P187" s="379"/>
      <c r="Q187" s="379"/>
    </row>
    <row r="188" spans="2:17">
      <c r="B188" s="379"/>
      <c r="C188" s="379"/>
      <c r="D188" s="379"/>
      <c r="E188" s="379"/>
      <c r="F188" s="379"/>
      <c r="G188" s="379"/>
      <c r="H188" s="379"/>
      <c r="I188" s="379"/>
      <c r="J188" s="379"/>
      <c r="K188" s="379"/>
      <c r="L188" s="379"/>
      <c r="M188" s="379"/>
      <c r="N188" s="379"/>
      <c r="O188" s="379"/>
      <c r="P188" s="379"/>
      <c r="Q188" s="379"/>
    </row>
    <row r="189" spans="2:17">
      <c r="B189" s="379"/>
      <c r="C189" s="379"/>
      <c r="D189" s="379"/>
      <c r="E189" s="379"/>
      <c r="F189" s="379"/>
      <c r="G189" s="379"/>
      <c r="H189" s="379"/>
      <c r="I189" s="379"/>
      <c r="J189" s="379"/>
      <c r="K189" s="379"/>
      <c r="L189" s="379"/>
      <c r="M189" s="379"/>
      <c r="N189" s="379"/>
      <c r="O189" s="379"/>
      <c r="P189" s="379"/>
      <c r="Q189" s="379"/>
    </row>
    <row r="190" spans="2:17">
      <c r="B190" s="379"/>
      <c r="C190" s="379"/>
      <c r="D190" s="379"/>
      <c r="E190" s="379"/>
      <c r="F190" s="379"/>
      <c r="G190" s="379"/>
      <c r="H190" s="379"/>
      <c r="I190" s="379"/>
      <c r="J190" s="379"/>
      <c r="K190" s="379"/>
      <c r="L190" s="379"/>
      <c r="M190" s="379"/>
      <c r="N190" s="379"/>
      <c r="O190" s="379"/>
      <c r="P190" s="379"/>
      <c r="Q190" s="379"/>
    </row>
    <row r="191" spans="2:17">
      <c r="B191" s="379"/>
      <c r="C191" s="379"/>
      <c r="D191" s="379"/>
      <c r="E191" s="379"/>
      <c r="F191" s="379"/>
      <c r="G191" s="379"/>
      <c r="H191" s="379"/>
      <c r="I191" s="379"/>
      <c r="J191" s="379"/>
      <c r="K191" s="379"/>
      <c r="L191" s="379"/>
      <c r="M191" s="379"/>
      <c r="N191" s="379"/>
      <c r="O191" s="379"/>
      <c r="P191" s="379"/>
      <c r="Q191" s="379"/>
    </row>
    <row r="192" spans="2:17">
      <c r="B192" s="379"/>
      <c r="C192" s="379"/>
      <c r="D192" s="379"/>
      <c r="E192" s="379"/>
      <c r="F192" s="379"/>
      <c r="G192" s="379"/>
      <c r="H192" s="379"/>
      <c r="I192" s="379"/>
      <c r="J192" s="379"/>
      <c r="K192" s="379"/>
      <c r="L192" s="379"/>
      <c r="M192" s="379"/>
      <c r="N192" s="379"/>
      <c r="O192" s="379"/>
      <c r="P192" s="379"/>
      <c r="Q192" s="379"/>
    </row>
    <row r="193" spans="2:17">
      <c r="B193" s="379"/>
      <c r="C193" s="379"/>
      <c r="D193" s="379"/>
      <c r="E193" s="379"/>
      <c r="F193" s="379"/>
      <c r="G193" s="379"/>
      <c r="H193" s="379"/>
      <c r="I193" s="379"/>
      <c r="J193" s="379"/>
      <c r="K193" s="379"/>
      <c r="L193" s="379"/>
      <c r="M193" s="379"/>
      <c r="N193" s="379"/>
      <c r="O193" s="379"/>
      <c r="P193" s="379"/>
      <c r="Q193" s="379"/>
    </row>
    <row r="194" spans="2:17">
      <c r="B194" s="379"/>
      <c r="C194" s="379"/>
      <c r="D194" s="379"/>
      <c r="E194" s="379"/>
      <c r="F194" s="379"/>
      <c r="G194" s="379"/>
      <c r="H194" s="379"/>
      <c r="I194" s="379"/>
      <c r="J194" s="379"/>
      <c r="K194" s="379"/>
      <c r="L194" s="379"/>
      <c r="M194" s="379"/>
      <c r="N194" s="379"/>
      <c r="O194" s="379"/>
      <c r="P194" s="379"/>
      <c r="Q194" s="379"/>
    </row>
    <row r="195" spans="2:17">
      <c r="B195" s="379"/>
      <c r="C195" s="379"/>
      <c r="D195" s="379"/>
      <c r="E195" s="379"/>
      <c r="F195" s="379"/>
      <c r="G195" s="379"/>
      <c r="H195" s="379"/>
      <c r="I195" s="379"/>
      <c r="J195" s="379"/>
      <c r="K195" s="379"/>
      <c r="L195" s="379"/>
      <c r="M195" s="379"/>
      <c r="N195" s="379"/>
      <c r="O195" s="379"/>
      <c r="P195" s="379"/>
      <c r="Q195" s="379"/>
    </row>
    <row r="196" spans="2:17">
      <c r="B196" s="379"/>
      <c r="C196" s="379"/>
      <c r="D196" s="379"/>
      <c r="E196" s="379"/>
      <c r="F196" s="379"/>
      <c r="G196" s="379"/>
      <c r="H196" s="379"/>
      <c r="I196" s="379"/>
      <c r="J196" s="379"/>
      <c r="K196" s="379"/>
      <c r="L196" s="379"/>
      <c r="M196" s="379"/>
      <c r="N196" s="379"/>
      <c r="O196" s="379"/>
      <c r="P196" s="379"/>
      <c r="Q196" s="379"/>
    </row>
    <row r="197" spans="2:17">
      <c r="B197" s="379"/>
      <c r="C197" s="379"/>
      <c r="D197" s="379"/>
      <c r="E197" s="379"/>
      <c r="F197" s="379"/>
      <c r="G197" s="379"/>
      <c r="H197" s="379"/>
      <c r="I197" s="379"/>
      <c r="J197" s="379"/>
      <c r="K197" s="379"/>
      <c r="L197" s="379"/>
      <c r="M197" s="379"/>
      <c r="N197" s="379"/>
      <c r="O197" s="379"/>
      <c r="P197" s="379"/>
      <c r="Q197" s="379"/>
    </row>
    <row r="198" spans="2:17">
      <c r="B198" s="379"/>
      <c r="C198" s="379"/>
      <c r="D198" s="379"/>
      <c r="E198" s="379"/>
      <c r="F198" s="379"/>
      <c r="G198" s="379"/>
      <c r="H198" s="379"/>
      <c r="I198" s="379"/>
      <c r="J198" s="379"/>
      <c r="K198" s="379"/>
      <c r="L198" s="379"/>
      <c r="M198" s="379"/>
      <c r="N198" s="379"/>
      <c r="O198" s="379"/>
      <c r="P198" s="379"/>
      <c r="Q198" s="379"/>
    </row>
    <row r="199" spans="2:17">
      <c r="B199" s="379"/>
      <c r="C199" s="379"/>
      <c r="D199" s="379"/>
      <c r="E199" s="379"/>
      <c r="F199" s="379"/>
      <c r="G199" s="379"/>
      <c r="H199" s="379"/>
      <c r="I199" s="379"/>
      <c r="J199" s="379"/>
      <c r="K199" s="379"/>
      <c r="L199" s="379"/>
      <c r="M199" s="379"/>
      <c r="N199" s="379"/>
      <c r="O199" s="379"/>
      <c r="P199" s="379"/>
      <c r="Q199" s="379"/>
    </row>
    <row r="200" spans="2:17">
      <c r="B200" s="379"/>
      <c r="C200" s="379"/>
      <c r="D200" s="379"/>
      <c r="E200" s="379"/>
      <c r="F200" s="379"/>
      <c r="G200" s="379"/>
      <c r="H200" s="379"/>
      <c r="I200" s="379"/>
      <c r="J200" s="379"/>
      <c r="K200" s="379"/>
      <c r="L200" s="379"/>
      <c r="M200" s="379"/>
      <c r="N200" s="379"/>
      <c r="O200" s="379"/>
      <c r="P200" s="379"/>
      <c r="Q200" s="379"/>
    </row>
    <row r="201" spans="2:17">
      <c r="B201" s="379"/>
      <c r="C201" s="379"/>
      <c r="D201" s="379"/>
      <c r="E201" s="379"/>
      <c r="F201" s="379"/>
      <c r="G201" s="379"/>
      <c r="H201" s="379"/>
      <c r="I201" s="379"/>
      <c r="J201" s="379"/>
      <c r="K201" s="379"/>
      <c r="L201" s="379"/>
      <c r="M201" s="379"/>
      <c r="N201" s="379"/>
      <c r="O201" s="379"/>
      <c r="P201" s="379"/>
      <c r="Q201" s="379"/>
    </row>
    <row r="202" spans="2:17">
      <c r="B202" s="379"/>
      <c r="C202" s="379"/>
      <c r="D202" s="379"/>
      <c r="E202" s="379"/>
      <c r="F202" s="379"/>
      <c r="G202" s="379"/>
      <c r="H202" s="379"/>
      <c r="I202" s="379"/>
      <c r="J202" s="379"/>
      <c r="K202" s="379"/>
      <c r="L202" s="379"/>
      <c r="M202" s="379"/>
      <c r="N202" s="379"/>
      <c r="O202" s="379"/>
      <c r="P202" s="379"/>
      <c r="Q202" s="379"/>
    </row>
    <row r="203" spans="2:17">
      <c r="B203" s="379"/>
      <c r="C203" s="379"/>
      <c r="D203" s="379"/>
      <c r="E203" s="379"/>
      <c r="F203" s="379"/>
      <c r="G203" s="379"/>
      <c r="H203" s="379"/>
      <c r="I203" s="379"/>
      <c r="J203" s="379"/>
      <c r="K203" s="379"/>
      <c r="L203" s="379"/>
      <c r="M203" s="379"/>
      <c r="N203" s="379"/>
      <c r="O203" s="379"/>
      <c r="P203" s="379"/>
      <c r="Q203" s="379"/>
    </row>
    <row r="204" spans="2:17">
      <c r="B204" s="379"/>
      <c r="C204" s="379"/>
      <c r="D204" s="379"/>
      <c r="E204" s="379"/>
      <c r="F204" s="379"/>
      <c r="G204" s="379"/>
      <c r="H204" s="379"/>
      <c r="I204" s="379"/>
      <c r="J204" s="379"/>
      <c r="K204" s="379"/>
      <c r="L204" s="379"/>
      <c r="M204" s="379"/>
      <c r="N204" s="379"/>
      <c r="O204" s="379"/>
      <c r="P204" s="379"/>
      <c r="Q204" s="379"/>
    </row>
    <row r="205" spans="2:17">
      <c r="B205" s="379"/>
      <c r="C205" s="379"/>
      <c r="D205" s="379"/>
      <c r="E205" s="379"/>
      <c r="F205" s="379"/>
      <c r="G205" s="379"/>
      <c r="H205" s="379"/>
      <c r="I205" s="379"/>
      <c r="J205" s="379"/>
      <c r="K205" s="379"/>
      <c r="L205" s="379"/>
      <c r="M205" s="379"/>
      <c r="N205" s="379"/>
      <c r="O205" s="379"/>
      <c r="P205" s="379"/>
      <c r="Q205" s="379"/>
    </row>
    <row r="206" spans="2:17">
      <c r="B206" s="379"/>
      <c r="C206" s="379"/>
      <c r="D206" s="379"/>
      <c r="E206" s="379"/>
      <c r="F206" s="379"/>
      <c r="G206" s="379"/>
      <c r="H206" s="379"/>
      <c r="I206" s="379"/>
      <c r="J206" s="379"/>
      <c r="K206" s="379"/>
      <c r="L206" s="379"/>
      <c r="M206" s="379"/>
      <c r="N206" s="379"/>
      <c r="O206" s="379"/>
      <c r="P206" s="379"/>
      <c r="Q206" s="379"/>
    </row>
    <row r="207" spans="2:17">
      <c r="B207" s="379"/>
      <c r="C207" s="379"/>
      <c r="D207" s="379"/>
      <c r="E207" s="379"/>
      <c r="F207" s="379"/>
      <c r="G207" s="379"/>
      <c r="H207" s="379"/>
      <c r="I207" s="379"/>
      <c r="J207" s="379"/>
      <c r="K207" s="379"/>
      <c r="L207" s="379"/>
      <c r="M207" s="379"/>
      <c r="N207" s="379"/>
      <c r="O207" s="379"/>
      <c r="P207" s="379"/>
      <c r="Q207" s="379"/>
    </row>
    <row r="208" spans="2:17">
      <c r="B208" s="379"/>
      <c r="C208" s="379"/>
      <c r="D208" s="379"/>
      <c r="E208" s="379"/>
      <c r="F208" s="379"/>
      <c r="G208" s="379"/>
      <c r="H208" s="379"/>
      <c r="I208" s="379"/>
      <c r="J208" s="379"/>
      <c r="K208" s="379"/>
      <c r="L208" s="379"/>
      <c r="M208" s="379"/>
      <c r="N208" s="379"/>
      <c r="O208" s="379"/>
      <c r="P208" s="379"/>
      <c r="Q208" s="379"/>
    </row>
    <row r="209" spans="2:17">
      <c r="B209" s="379"/>
      <c r="C209" s="379"/>
      <c r="D209" s="379"/>
      <c r="E209" s="379"/>
      <c r="F209" s="379"/>
      <c r="G209" s="379"/>
      <c r="H209" s="379"/>
      <c r="I209" s="379"/>
      <c r="J209" s="379"/>
      <c r="K209" s="379"/>
      <c r="L209" s="379"/>
      <c r="M209" s="379"/>
      <c r="N209" s="379"/>
      <c r="O209" s="379"/>
      <c r="P209" s="379"/>
      <c r="Q209" s="379"/>
    </row>
    <row r="210" spans="2:17">
      <c r="B210" s="379"/>
      <c r="C210" s="379"/>
      <c r="D210" s="379"/>
      <c r="E210" s="379"/>
      <c r="F210" s="379"/>
      <c r="G210" s="379"/>
      <c r="H210" s="379"/>
      <c r="I210" s="379"/>
      <c r="J210" s="379"/>
      <c r="K210" s="379"/>
      <c r="L210" s="379"/>
      <c r="M210" s="379"/>
      <c r="N210" s="379"/>
      <c r="O210" s="379"/>
      <c r="P210" s="379"/>
      <c r="Q210" s="379"/>
    </row>
    <row r="211" spans="2:17">
      <c r="B211" s="379"/>
      <c r="C211" s="379"/>
      <c r="D211" s="379"/>
      <c r="E211" s="379"/>
      <c r="F211" s="379"/>
      <c r="G211" s="379"/>
      <c r="H211" s="379"/>
      <c r="I211" s="379"/>
      <c r="J211" s="379"/>
      <c r="K211" s="379"/>
      <c r="L211" s="379"/>
      <c r="M211" s="379"/>
      <c r="N211" s="379"/>
      <c r="O211" s="379"/>
      <c r="P211" s="379"/>
      <c r="Q211" s="379"/>
    </row>
  </sheetData>
  <phoneticPr fontId="40" type="noConversion"/>
  <hyperlinks>
    <hyperlink ref="B41" location="Мазмұны!B73" display="мазмұнға"/>
  </hyperlinks>
  <pageMargins left="0.75" right="0.75" top="1" bottom="1" header="0.5" footer="0.5"/>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tabColor indexed="9"/>
  </sheetPr>
  <dimension ref="A1:BL35"/>
  <sheetViews>
    <sheetView topLeftCell="A8" workbookViewId="0">
      <selection activeCell="B33" sqref="B33"/>
    </sheetView>
  </sheetViews>
  <sheetFormatPr defaultRowHeight="12.75"/>
  <cols>
    <col min="1" max="1" width="12" style="397" customWidth="1"/>
    <col min="2" max="2" width="55.140625" style="397" customWidth="1"/>
    <col min="3" max="8" width="12.7109375" style="397" customWidth="1"/>
    <col min="9" max="10" width="17.7109375" style="397" bestFit="1" customWidth="1"/>
    <col min="11" max="12" width="19.5703125" style="397" bestFit="1" customWidth="1"/>
    <col min="13" max="15" width="21.140625" style="397" customWidth="1"/>
    <col min="16" max="16" width="17.7109375" style="397" bestFit="1" customWidth="1"/>
    <col min="17" max="17" width="17.140625" style="397" customWidth="1"/>
    <col min="18" max="19" width="17.7109375" style="397" bestFit="1" customWidth="1"/>
    <col min="20" max="21" width="19.5703125" style="397" bestFit="1" customWidth="1"/>
    <col min="22" max="24" width="21.140625" style="397" customWidth="1"/>
    <col min="25" max="25" width="18.42578125" style="397" bestFit="1" customWidth="1"/>
    <col min="26" max="26" width="17.140625" style="397" customWidth="1"/>
    <col min="27" max="28" width="17.7109375" style="397" bestFit="1" customWidth="1"/>
    <col min="29" max="30" width="19.5703125" style="397" bestFit="1" customWidth="1"/>
    <col min="31" max="33" width="21.140625" style="397" customWidth="1"/>
    <col min="34" max="34" width="18.42578125" style="397" bestFit="1" customWidth="1"/>
    <col min="35" max="35" width="17.140625" style="397" customWidth="1"/>
    <col min="36" max="37" width="16.7109375" style="397" bestFit="1" customWidth="1"/>
    <col min="38" max="39" width="18.42578125" style="397" bestFit="1" customWidth="1"/>
    <col min="40" max="40" width="19.7109375" style="397" bestFit="1" customWidth="1"/>
    <col min="41" max="42" width="19.7109375" style="397" hidden="1" customWidth="1"/>
    <col min="43" max="43" width="18.42578125" style="397" hidden="1" customWidth="1"/>
    <col min="44" max="46" width="16.7109375" style="397" hidden="1" customWidth="1"/>
    <col min="47" max="48" width="18.42578125" style="397" hidden="1" customWidth="1"/>
    <col min="49" max="49" width="19.7109375" style="397" bestFit="1" customWidth="1"/>
    <col min="50" max="51" width="19.7109375" style="397" customWidth="1"/>
    <col min="52" max="52" width="18.42578125" style="397" bestFit="1" customWidth="1"/>
    <col min="53" max="55" width="17.7109375" style="397" bestFit="1" customWidth="1"/>
    <col min="56" max="57" width="18.85546875" style="397" bestFit="1" customWidth="1"/>
    <col min="58" max="58" width="19.7109375" style="397" bestFit="1" customWidth="1"/>
    <col min="59" max="60" width="19.7109375" style="397" customWidth="1"/>
    <col min="61" max="61" width="18.42578125" style="397" bestFit="1" customWidth="1"/>
    <col min="62" max="64" width="17.7109375" style="397" bestFit="1" customWidth="1"/>
    <col min="65" max="16384" width="9.140625" style="397"/>
  </cols>
  <sheetData>
    <row r="1" spans="1:64">
      <c r="BL1" s="403"/>
    </row>
    <row r="2" spans="1:64">
      <c r="A2" s="397" t="s">
        <v>161</v>
      </c>
      <c r="B2" s="53" t="s">
        <v>924</v>
      </c>
    </row>
    <row r="3" spans="1:64">
      <c r="B3" s="53"/>
    </row>
    <row r="4" spans="1:64">
      <c r="B4" s="400"/>
      <c r="C4" s="402">
        <v>39814</v>
      </c>
      <c r="D4" s="402">
        <v>40179</v>
      </c>
      <c r="E4" s="402">
        <v>40544</v>
      </c>
      <c r="F4" s="402">
        <v>40634</v>
      </c>
      <c r="G4" s="402">
        <v>40725</v>
      </c>
      <c r="H4" s="402">
        <v>40817</v>
      </c>
    </row>
    <row r="5" spans="1:64">
      <c r="B5" s="400" t="s">
        <v>133</v>
      </c>
      <c r="C5" s="399">
        <v>1291.226146</v>
      </c>
      <c r="D5" s="399">
        <v>2193.2229029999999</v>
      </c>
      <c r="E5" s="399">
        <v>2399.2148400000001</v>
      </c>
      <c r="F5" s="399">
        <v>2812.0100859999998</v>
      </c>
      <c r="G5" s="399">
        <v>2715.917496</v>
      </c>
      <c r="H5" s="399">
        <v>2804.5380500000001</v>
      </c>
    </row>
    <row r="6" spans="1:64">
      <c r="B6" s="400" t="s">
        <v>134</v>
      </c>
      <c r="C6" s="399">
        <v>2511.4693339999999</v>
      </c>
      <c r="D6" s="399">
        <v>3488.3336060000001</v>
      </c>
      <c r="E6" s="399">
        <v>3896.69398</v>
      </c>
      <c r="F6" s="399">
        <v>4115.7517779999998</v>
      </c>
      <c r="G6" s="399">
        <v>4241.2633429999996</v>
      </c>
      <c r="H6" s="399">
        <v>4192.821277</v>
      </c>
    </row>
    <row r="7" spans="1:64">
      <c r="B7" s="400" t="s">
        <v>135</v>
      </c>
      <c r="C7" s="399">
        <v>3157.7033670000001</v>
      </c>
      <c r="D7" s="399">
        <v>3931.2557579999998</v>
      </c>
      <c r="E7" s="399">
        <v>4336.4331769999999</v>
      </c>
      <c r="F7" s="399">
        <v>4606.5054170000003</v>
      </c>
      <c r="G7" s="399">
        <v>4783.6725379999998</v>
      </c>
      <c r="H7" s="399">
        <v>4712.8977219999997</v>
      </c>
    </row>
    <row r="8" spans="1:64">
      <c r="B8" s="400" t="s">
        <v>136</v>
      </c>
      <c r="C8" s="399">
        <v>10.860154933175579</v>
      </c>
      <c r="D8" s="399">
        <v>18.4466064316894</v>
      </c>
      <c r="E8" s="401">
        <v>20.179149067799358</v>
      </c>
      <c r="F8" s="401">
        <v>23.651058571123748</v>
      </c>
      <c r="G8" s="401">
        <v>22.842849708127169</v>
      </c>
      <c r="H8" s="401">
        <v>23.588213291172096</v>
      </c>
    </row>
    <row r="9" spans="1:64">
      <c r="B9" s="400" t="s">
        <v>137</v>
      </c>
      <c r="C9" s="399">
        <v>21.123291347261247</v>
      </c>
      <c r="D9" s="399">
        <v>29.339433326316072</v>
      </c>
      <c r="E9" s="399">
        <v>32.774042317117534</v>
      </c>
      <c r="F9" s="399">
        <v>34.616478386871869</v>
      </c>
      <c r="G9" s="399">
        <v>35.672122315728103</v>
      </c>
      <c r="H9" s="399">
        <v>35.264689161068993</v>
      </c>
    </row>
    <row r="10" spans="1:64">
      <c r="B10" s="400" t="s">
        <v>138</v>
      </c>
      <c r="C10" s="399">
        <v>26.558591540966358</v>
      </c>
      <c r="D10" s="399">
        <v>33.064732112246588</v>
      </c>
      <c r="E10" s="399">
        <v>36.472570126831059</v>
      </c>
      <c r="F10" s="399">
        <v>38.744074912135943</v>
      </c>
      <c r="G10" s="399">
        <v>40.234179793519488</v>
      </c>
      <c r="H10" s="399">
        <v>39.638911900665811</v>
      </c>
    </row>
    <row r="13" spans="1:64">
      <c r="B13" s="53" t="s">
        <v>924</v>
      </c>
    </row>
    <row r="30" spans="2:2">
      <c r="B30" s="836" t="s">
        <v>139</v>
      </c>
    </row>
    <row r="31" spans="2:2">
      <c r="B31" s="577" t="s">
        <v>479</v>
      </c>
    </row>
    <row r="33" spans="2:2">
      <c r="B33" s="211" t="s">
        <v>40</v>
      </c>
    </row>
    <row r="35" spans="2:2">
      <c r="B35" s="353"/>
    </row>
  </sheetData>
  <phoneticPr fontId="40" type="noConversion"/>
  <hyperlinks>
    <hyperlink ref="B33" location="Мазмұны!B76" display="мазмұнға"/>
  </hyperlinks>
  <pageMargins left="0.75" right="0.75" top="1" bottom="1" header="0.5" footer="0.5"/>
  <pageSetup paperSize="9" orientation="portrait" verticalDpi="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tabColor indexed="9"/>
  </sheetPr>
  <dimension ref="A2:Y38"/>
  <sheetViews>
    <sheetView topLeftCell="A2" workbookViewId="0">
      <selection activeCell="B36" sqref="B36"/>
    </sheetView>
  </sheetViews>
  <sheetFormatPr defaultRowHeight="12.75"/>
  <cols>
    <col min="1" max="1" width="9.140625" style="48"/>
    <col min="2" max="2" width="25.140625" style="48" customWidth="1"/>
    <col min="3" max="9" width="9.85546875" style="48" customWidth="1"/>
    <col min="10" max="10" width="3.7109375" style="48" customWidth="1"/>
    <col min="11" max="17" width="9.85546875" style="48" customWidth="1"/>
    <col min="18" max="18" width="3.7109375" style="48" customWidth="1"/>
    <col min="19" max="25" width="9.85546875" style="48" customWidth="1"/>
    <col min="26" max="16384" width="9.140625" style="48"/>
  </cols>
  <sheetData>
    <row r="2" spans="1:25">
      <c r="A2" s="12" t="s">
        <v>161</v>
      </c>
      <c r="B2" s="11" t="s">
        <v>758</v>
      </c>
      <c r="C2" s="12"/>
      <c r="D2" s="12"/>
      <c r="E2" s="12"/>
      <c r="F2" s="12"/>
      <c r="G2" s="12"/>
      <c r="H2" s="12"/>
      <c r="I2" s="12"/>
      <c r="J2" s="12"/>
      <c r="K2" s="12"/>
      <c r="L2" s="12"/>
      <c r="M2" s="12"/>
      <c r="N2" s="12"/>
      <c r="O2" s="12"/>
      <c r="P2" s="12"/>
      <c r="Q2" s="12"/>
      <c r="R2" s="12"/>
      <c r="S2" s="12"/>
      <c r="T2" s="12"/>
      <c r="U2" s="12"/>
      <c r="V2" s="12"/>
      <c r="W2" s="12"/>
      <c r="X2" s="12"/>
      <c r="Y2" s="12"/>
    </row>
    <row r="3" spans="1:25">
      <c r="A3" s="12"/>
      <c r="B3" s="11"/>
      <c r="C3" s="12"/>
      <c r="D3" s="12"/>
      <c r="E3" s="12"/>
      <c r="F3" s="12"/>
      <c r="G3" s="12"/>
      <c r="H3" s="12"/>
      <c r="I3" s="12"/>
      <c r="J3" s="12"/>
      <c r="K3" s="12"/>
      <c r="L3" s="12"/>
      <c r="M3" s="12"/>
      <c r="N3" s="12"/>
      <c r="O3" s="12"/>
      <c r="P3" s="12"/>
      <c r="Q3" s="12"/>
      <c r="R3" s="12"/>
      <c r="S3" s="12"/>
      <c r="T3" s="12"/>
      <c r="U3" s="12"/>
      <c r="V3" s="12"/>
      <c r="W3" s="12"/>
      <c r="X3" s="12"/>
      <c r="Y3" s="12"/>
    </row>
    <row r="4" spans="1:25">
      <c r="A4" s="12"/>
      <c r="B4" s="72"/>
      <c r="C4" s="1131" t="s">
        <v>655</v>
      </c>
      <c r="D4" s="1132"/>
      <c r="E4" s="1132"/>
      <c r="F4" s="1132"/>
      <c r="G4" s="1132"/>
      <c r="H4" s="1132"/>
      <c r="I4" s="1133"/>
      <c r="J4" s="1134"/>
      <c r="K4" s="1131" t="s">
        <v>656</v>
      </c>
      <c r="L4" s="1132"/>
      <c r="M4" s="1132"/>
      <c r="N4" s="1132"/>
      <c r="O4" s="1132"/>
      <c r="P4" s="1132"/>
      <c r="Q4" s="1133"/>
      <c r="R4" s="1135"/>
      <c r="S4" s="1131" t="s">
        <v>657</v>
      </c>
      <c r="T4" s="1132"/>
      <c r="U4" s="1132"/>
      <c r="V4" s="1132"/>
      <c r="W4" s="1132"/>
      <c r="X4" s="1132"/>
      <c r="Y4" s="1133"/>
    </row>
    <row r="5" spans="1:25">
      <c r="A5" s="12"/>
      <c r="B5" s="72" t="s">
        <v>206</v>
      </c>
      <c r="C5" s="406" t="s">
        <v>1290</v>
      </c>
      <c r="D5" s="406" t="s">
        <v>1291</v>
      </c>
      <c r="E5" s="406" t="s">
        <v>1292</v>
      </c>
      <c r="F5" s="406" t="s">
        <v>728</v>
      </c>
      <c r="G5" s="406" t="s">
        <v>729</v>
      </c>
      <c r="H5" s="406" t="s">
        <v>730</v>
      </c>
      <c r="I5" s="406" t="s">
        <v>731</v>
      </c>
      <c r="J5" s="1134"/>
      <c r="K5" s="406" t="s">
        <v>1290</v>
      </c>
      <c r="L5" s="406" t="s">
        <v>1291</v>
      </c>
      <c r="M5" s="406" t="s">
        <v>1292</v>
      </c>
      <c r="N5" s="406" t="s">
        <v>728</v>
      </c>
      <c r="O5" s="406" t="s">
        <v>729</v>
      </c>
      <c r="P5" s="406" t="s">
        <v>730</v>
      </c>
      <c r="Q5" s="406" t="s">
        <v>731</v>
      </c>
      <c r="R5" s="1135"/>
      <c r="S5" s="406" t="s">
        <v>1290</v>
      </c>
      <c r="T5" s="406" t="s">
        <v>1291</v>
      </c>
      <c r="U5" s="406" t="s">
        <v>1292</v>
      </c>
      <c r="V5" s="406" t="s">
        <v>728</v>
      </c>
      <c r="W5" s="406" t="s">
        <v>729</v>
      </c>
      <c r="X5" s="406" t="s">
        <v>730</v>
      </c>
      <c r="Y5" s="406" t="s">
        <v>731</v>
      </c>
    </row>
    <row r="6" spans="1:25" ht="38.25">
      <c r="A6" s="12"/>
      <c r="B6" s="405" t="s">
        <v>140</v>
      </c>
      <c r="C6" s="531">
        <v>10.988973603541444</v>
      </c>
      <c r="D6" s="531">
        <v>7.049662511006809</v>
      </c>
      <c r="E6" s="531">
        <v>15.728613824094657</v>
      </c>
      <c r="F6" s="531">
        <v>15.464856544456584</v>
      </c>
      <c r="G6" s="531">
        <v>13.865259742721816</v>
      </c>
      <c r="H6" s="531">
        <v>13.685215660008538</v>
      </c>
      <c r="I6" s="531">
        <v>15.342844209840969</v>
      </c>
      <c r="J6" s="1134"/>
      <c r="K6" s="531">
        <v>14.213020458295276</v>
      </c>
      <c r="L6" s="531">
        <v>15.614488605456833</v>
      </c>
      <c r="M6" s="531">
        <v>18.768202932199305</v>
      </c>
      <c r="N6" s="531">
        <v>21.467379063214796</v>
      </c>
      <c r="O6" s="531">
        <v>24.207724088148701</v>
      </c>
      <c r="P6" s="531">
        <v>22.519225571436696</v>
      </c>
      <c r="Q6" s="531">
        <v>21.102667202672158</v>
      </c>
      <c r="R6" s="1135"/>
      <c r="S6" s="531">
        <v>38.732597859196929</v>
      </c>
      <c r="T6" s="531">
        <v>36.794019970238743</v>
      </c>
      <c r="U6" s="531">
        <v>36.376273667545483</v>
      </c>
      <c r="V6" s="531">
        <v>34.495159327750471</v>
      </c>
      <c r="W6" s="531">
        <v>32.051686887532263</v>
      </c>
      <c r="X6" s="531">
        <v>29.56657224743789</v>
      </c>
      <c r="Y6" s="531">
        <v>36.0648836641532</v>
      </c>
    </row>
    <row r="7" spans="1:25" ht="63.75">
      <c r="A7" s="12"/>
      <c r="B7" s="405" t="s">
        <v>574</v>
      </c>
      <c r="C7" s="531">
        <v>36.152006717451286</v>
      </c>
      <c r="D7" s="531">
        <v>21.181006932293986</v>
      </c>
      <c r="E7" s="531">
        <v>21.957835754539531</v>
      </c>
      <c r="F7" s="531">
        <v>46.985777799761912</v>
      </c>
      <c r="G7" s="531">
        <v>40.947653475020992</v>
      </c>
      <c r="H7" s="531">
        <v>40.198044411955522</v>
      </c>
      <c r="I7" s="531">
        <v>38.190756227831372</v>
      </c>
      <c r="J7" s="1134"/>
      <c r="K7" s="531">
        <v>29.88895524108408</v>
      </c>
      <c r="L7" s="531">
        <v>32.303147177319651</v>
      </c>
      <c r="M7" s="531">
        <v>38.971554606131811</v>
      </c>
      <c r="N7" s="531">
        <v>39.76340441586958</v>
      </c>
      <c r="O7" s="531">
        <v>42.402343604240215</v>
      </c>
      <c r="P7" s="531">
        <v>39.16652550109562</v>
      </c>
      <c r="Q7" s="531">
        <v>36.630842384704678</v>
      </c>
      <c r="R7" s="1135"/>
      <c r="S7" s="531">
        <v>57.366232422584083</v>
      </c>
      <c r="T7" s="531">
        <v>57.159829660168526</v>
      </c>
      <c r="U7" s="531">
        <v>52.787105147774696</v>
      </c>
      <c r="V7" s="531">
        <v>50.458484185561147</v>
      </c>
      <c r="W7" s="531">
        <v>47.226273994185952</v>
      </c>
      <c r="X7" s="531">
        <v>46.907488977672088</v>
      </c>
      <c r="Y7" s="531">
        <v>57.391719037321934</v>
      </c>
    </row>
    <row r="8" spans="1:25" ht="38.25">
      <c r="A8" s="12"/>
      <c r="B8" s="405" t="s">
        <v>573</v>
      </c>
      <c r="C8" s="531">
        <v>6.3366787977015244</v>
      </c>
      <c r="D8" s="531">
        <v>5.7061547014309255</v>
      </c>
      <c r="E8" s="531">
        <v>11.24062375002306</v>
      </c>
      <c r="F8" s="531">
        <v>7.7963092676900176</v>
      </c>
      <c r="G8" s="531">
        <v>6.864041832087957</v>
      </c>
      <c r="H8" s="531">
        <v>7.8471735063534691</v>
      </c>
      <c r="I8" s="531">
        <v>8.9061224493047657</v>
      </c>
      <c r="J8" s="1134"/>
      <c r="K8" s="531">
        <v>11.366633119653487</v>
      </c>
      <c r="L8" s="531">
        <v>13.33046353077602</v>
      </c>
      <c r="M8" s="531">
        <v>19.401709695834441</v>
      </c>
      <c r="N8" s="531">
        <v>23.893211806278856</v>
      </c>
      <c r="O8" s="531">
        <v>27.311116851140067</v>
      </c>
      <c r="P8" s="531">
        <v>27.291550205118437</v>
      </c>
      <c r="Q8" s="531">
        <v>28.682126359923956</v>
      </c>
      <c r="R8" s="1135"/>
      <c r="S8" s="531">
        <v>38.31301878248145</v>
      </c>
      <c r="T8" s="531">
        <v>40.400026458623678</v>
      </c>
      <c r="U8" s="531">
        <v>50.905386441113265</v>
      </c>
      <c r="V8" s="531">
        <v>44.006232008412262</v>
      </c>
      <c r="W8" s="531">
        <v>47.960604698501363</v>
      </c>
      <c r="X8" s="531">
        <v>44.816793679082458</v>
      </c>
      <c r="Y8" s="531">
        <v>44.74008750543824</v>
      </c>
    </row>
    <row r="9" spans="1:25" ht="38.25">
      <c r="A9" s="12"/>
      <c r="B9" s="405" t="s">
        <v>141</v>
      </c>
      <c r="C9" s="531">
        <v>52.962452632993518</v>
      </c>
      <c r="D9" s="531">
        <v>27.825531276443161</v>
      </c>
      <c r="E9" s="531">
        <v>46.99506900482546</v>
      </c>
      <c r="F9" s="531">
        <v>41.31142719632733</v>
      </c>
      <c r="G9" s="531">
        <v>35.529265020040441</v>
      </c>
      <c r="H9" s="531">
        <v>33.918172118336052</v>
      </c>
      <c r="I9" s="531">
        <v>31.946663258197034</v>
      </c>
      <c r="J9" s="1134"/>
      <c r="K9" s="531">
        <v>36.29848147466646</v>
      </c>
      <c r="L9" s="531">
        <v>35.067554482494373</v>
      </c>
      <c r="M9" s="531">
        <v>32.877590528795572</v>
      </c>
      <c r="N9" s="531">
        <v>33.915833028319042</v>
      </c>
      <c r="O9" s="531">
        <v>37.236929993758416</v>
      </c>
      <c r="P9" s="531">
        <v>34.889709271466643</v>
      </c>
      <c r="Q9" s="531">
        <v>32.976388482134965</v>
      </c>
      <c r="R9" s="1135"/>
      <c r="S9" s="531">
        <v>61.84288667723272</v>
      </c>
      <c r="T9" s="531">
        <v>57.255471578391294</v>
      </c>
      <c r="U9" s="531">
        <v>55.798476839107011</v>
      </c>
      <c r="V9" s="531">
        <v>61.490890636655173</v>
      </c>
      <c r="W9" s="531">
        <v>54.873109782857391</v>
      </c>
      <c r="X9" s="531">
        <v>53.700182961032972</v>
      </c>
      <c r="Y9" s="531">
        <v>60.222653602464916</v>
      </c>
    </row>
    <row r="10" spans="1:25">
      <c r="B10" s="404"/>
    </row>
    <row r="12" spans="1:25">
      <c r="B12" s="11" t="s">
        <v>758</v>
      </c>
    </row>
    <row r="33" spans="2:7" ht="31.5" customHeight="1">
      <c r="B33" s="1118" t="s">
        <v>661</v>
      </c>
      <c r="C33" s="1118"/>
      <c r="D33" s="1118"/>
      <c r="E33" s="1118"/>
      <c r="F33" s="1118"/>
      <c r="G33" s="1118"/>
    </row>
    <row r="34" spans="2:7">
      <c r="B34" s="577" t="s">
        <v>479</v>
      </c>
    </row>
    <row r="36" spans="2:7">
      <c r="B36" s="211" t="s">
        <v>40</v>
      </c>
    </row>
    <row r="38" spans="2:7">
      <c r="B38" s="398"/>
    </row>
  </sheetData>
  <mergeCells count="6">
    <mergeCell ref="B33:G33"/>
    <mergeCell ref="C4:I4"/>
    <mergeCell ref="K4:Q4"/>
    <mergeCell ref="S4:Y4"/>
    <mergeCell ref="J4:J9"/>
    <mergeCell ref="R4:R9"/>
  </mergeCells>
  <phoneticPr fontId="60" type="noConversion"/>
  <hyperlinks>
    <hyperlink ref="B36" location="Мазмұны!B77" display="мазмұнға"/>
  </hyperlinks>
  <pageMargins left="0.75" right="0.75" top="1" bottom="1" header="0.5" footer="0.5"/>
  <pageSetup paperSize="9" orientation="portrait" verticalDpi="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tabColor indexed="9"/>
  </sheetPr>
  <dimension ref="A2:V34"/>
  <sheetViews>
    <sheetView zoomScaleNormal="100" workbookViewId="0">
      <selection activeCell="B33" sqref="B33"/>
    </sheetView>
  </sheetViews>
  <sheetFormatPr defaultRowHeight="12.75"/>
  <cols>
    <col min="1" max="1" width="8.7109375" style="407" customWidth="1"/>
    <col min="2" max="2" width="31.28515625" style="407" customWidth="1"/>
    <col min="3" max="8" width="9.85546875" style="407" customWidth="1"/>
    <col min="9" max="9" width="3.7109375" style="407" customWidth="1"/>
    <col min="10" max="15" width="9.85546875" style="407" customWidth="1"/>
    <col min="16" max="16" width="3.7109375" style="407" customWidth="1"/>
    <col min="17" max="22" width="9.85546875" style="407" customWidth="1"/>
    <col min="23" max="23" width="25.5703125" style="407" customWidth="1"/>
    <col min="24" max="24" width="15.42578125" style="407" customWidth="1"/>
    <col min="25" max="25" width="13.5703125" style="407" customWidth="1"/>
    <col min="26" max="27" width="14.7109375" style="407" customWidth="1"/>
    <col min="28" max="16384" width="9.140625" style="407"/>
  </cols>
  <sheetData>
    <row r="2" spans="1:22">
      <c r="A2" s="407" t="s">
        <v>161</v>
      </c>
      <c r="B2" s="11" t="s">
        <v>925</v>
      </c>
    </row>
    <row r="3" spans="1:22">
      <c r="B3" s="11"/>
    </row>
    <row r="4" spans="1:22">
      <c r="B4" s="1138"/>
      <c r="C4" s="1136" t="s">
        <v>655</v>
      </c>
      <c r="D4" s="1136"/>
      <c r="E4" s="1136"/>
      <c r="F4" s="1136"/>
      <c r="G4" s="1136"/>
      <c r="H4" s="1136"/>
      <c r="I4" s="1137"/>
      <c r="J4" s="1136" t="s">
        <v>656</v>
      </c>
      <c r="K4" s="1136"/>
      <c r="L4" s="1136"/>
      <c r="M4" s="1136"/>
      <c r="N4" s="1136"/>
      <c r="O4" s="1136"/>
      <c r="P4" s="1137"/>
      <c r="Q4" s="1136" t="s">
        <v>657</v>
      </c>
      <c r="R4" s="1136"/>
      <c r="S4" s="1136"/>
      <c r="T4" s="1136"/>
      <c r="U4" s="1136"/>
      <c r="V4" s="1136"/>
    </row>
    <row r="5" spans="1:22">
      <c r="B5" s="1139"/>
      <c r="C5" s="411">
        <v>39814</v>
      </c>
      <c r="D5" s="411">
        <v>40179</v>
      </c>
      <c r="E5" s="411">
        <v>40544</v>
      </c>
      <c r="F5" s="411">
        <v>40634</v>
      </c>
      <c r="G5" s="412">
        <v>40725</v>
      </c>
      <c r="H5" s="411">
        <v>40817</v>
      </c>
      <c r="I5" s="1137"/>
      <c r="J5" s="411">
        <v>39814</v>
      </c>
      <c r="K5" s="411">
        <v>40179</v>
      </c>
      <c r="L5" s="411">
        <v>40544</v>
      </c>
      <c r="M5" s="411">
        <v>40634</v>
      </c>
      <c r="N5" s="411">
        <v>40725</v>
      </c>
      <c r="O5" s="411">
        <v>40817</v>
      </c>
      <c r="P5" s="1137"/>
      <c r="Q5" s="411">
        <v>39814</v>
      </c>
      <c r="R5" s="411">
        <v>40179</v>
      </c>
      <c r="S5" s="411">
        <v>40544</v>
      </c>
      <c r="T5" s="411">
        <v>40634</v>
      </c>
      <c r="U5" s="411">
        <v>40725</v>
      </c>
      <c r="V5" s="411">
        <v>40817</v>
      </c>
    </row>
    <row r="6" spans="1:22">
      <c r="B6" s="410" t="s">
        <v>142</v>
      </c>
      <c r="C6" s="409">
        <v>3.0856960000405365</v>
      </c>
      <c r="D6" s="409">
        <v>-7.3494271677499379</v>
      </c>
      <c r="E6" s="409">
        <v>4.207265521106895</v>
      </c>
      <c r="F6" s="409">
        <v>4.4903538555866875</v>
      </c>
      <c r="G6" s="409">
        <v>5.9059405189105609</v>
      </c>
      <c r="H6" s="409">
        <v>0.40613866086614658</v>
      </c>
      <c r="I6" s="1137"/>
      <c r="J6" s="409">
        <v>-4.1659283131330476</v>
      </c>
      <c r="K6" s="409">
        <v>4.9749575264300834</v>
      </c>
      <c r="L6" s="409">
        <v>6.0691392106804658</v>
      </c>
      <c r="M6" s="409">
        <v>5.4022038827982444</v>
      </c>
      <c r="N6" s="409">
        <v>7.2427816805172558</v>
      </c>
      <c r="O6" s="409">
        <v>7.6999689066958501</v>
      </c>
      <c r="P6" s="1137"/>
      <c r="Q6" s="409">
        <v>3.4643884835099206</v>
      </c>
      <c r="R6" s="409">
        <v>6.1084158484268087</v>
      </c>
      <c r="S6" s="409">
        <v>2.5314071227443962</v>
      </c>
      <c r="T6" s="409">
        <v>5.0555931186203615</v>
      </c>
      <c r="U6" s="409">
        <v>10.439591456354949</v>
      </c>
      <c r="V6" s="409">
        <v>8.0928658733971925</v>
      </c>
    </row>
    <row r="7" spans="1:22">
      <c r="B7" s="410" t="s">
        <v>143</v>
      </c>
      <c r="C7" s="409">
        <v>0.66774607028323429</v>
      </c>
      <c r="D7" s="409">
        <v>-9.5066881135593118</v>
      </c>
      <c r="E7" s="409">
        <v>4.7725391757832369</v>
      </c>
      <c r="F7" s="409">
        <v>4.7676834977116211</v>
      </c>
      <c r="G7" s="409">
        <v>9.1480096611330826</v>
      </c>
      <c r="H7" s="409">
        <v>-1.1252177073613889</v>
      </c>
      <c r="I7" s="1137"/>
      <c r="J7" s="409">
        <v>-3.8985553652726268</v>
      </c>
      <c r="K7" s="409">
        <v>5.5334860283027707</v>
      </c>
      <c r="L7" s="409">
        <v>4.7056670983969155</v>
      </c>
      <c r="M7" s="409">
        <v>5.0310182801048988</v>
      </c>
      <c r="N7" s="409">
        <v>7.2971237341200128</v>
      </c>
      <c r="O7" s="409">
        <v>3.8956859960567809</v>
      </c>
      <c r="P7" s="1137"/>
      <c r="Q7" s="409">
        <v>9.8022482097741612</v>
      </c>
      <c r="R7" s="409">
        <v>9.9031177720719015</v>
      </c>
      <c r="S7" s="409">
        <v>4.860855330360657</v>
      </c>
      <c r="T7" s="409">
        <v>7.5877958866351207</v>
      </c>
      <c r="U7" s="409">
        <v>13.074811638033202</v>
      </c>
      <c r="V7" s="409">
        <v>10.33456145192719</v>
      </c>
    </row>
    <row r="8" spans="1:22">
      <c r="B8" s="410" t="s">
        <v>144</v>
      </c>
      <c r="C8" s="409">
        <v>1.5739383910155718</v>
      </c>
      <c r="D8" s="409">
        <v>-22.125248650695298</v>
      </c>
      <c r="E8" s="409">
        <v>4.9183947731117978</v>
      </c>
      <c r="F8" s="409">
        <v>9.6830041198355055</v>
      </c>
      <c r="G8" s="409">
        <v>9.1680485636947218</v>
      </c>
      <c r="H8" s="409">
        <v>-1.6850364527336692</v>
      </c>
      <c r="I8" s="1137"/>
      <c r="J8" s="409">
        <v>-5.2393048861755895</v>
      </c>
      <c r="K8" s="409">
        <v>6.7910078566059102</v>
      </c>
      <c r="L8" s="409">
        <v>3.5809606879244291</v>
      </c>
      <c r="M8" s="409">
        <v>3.4277651077896558</v>
      </c>
      <c r="N8" s="409">
        <v>2.3057395637381619</v>
      </c>
      <c r="O8" s="409">
        <v>-0.24640526052393313</v>
      </c>
      <c r="P8" s="1137"/>
      <c r="Q8" s="409">
        <v>13.755341504276366</v>
      </c>
      <c r="R8" s="409">
        <v>10.123805136812926</v>
      </c>
      <c r="S8" s="409">
        <v>7.8733587245727303</v>
      </c>
      <c r="T8" s="409">
        <v>10.516586147240547</v>
      </c>
      <c r="U8" s="409">
        <v>14.130232623792892</v>
      </c>
      <c r="V8" s="409">
        <v>8.2691286652014035</v>
      </c>
    </row>
    <row r="9" spans="1:22">
      <c r="B9" s="410" t="s">
        <v>145</v>
      </c>
      <c r="C9" s="409">
        <v>3.5279095023412554</v>
      </c>
      <c r="D9" s="409">
        <v>-23.911822376654872</v>
      </c>
      <c r="E9" s="409">
        <v>7.8850821135977789</v>
      </c>
      <c r="F9" s="409">
        <v>8.4652079116590979</v>
      </c>
      <c r="G9" s="409">
        <v>9.5441097980597434</v>
      </c>
      <c r="H9" s="409">
        <v>-1.1220818528480705</v>
      </c>
      <c r="I9" s="1137"/>
      <c r="J9" s="409">
        <v>-7.1905148021050582</v>
      </c>
      <c r="K9" s="409">
        <v>-0.51024479744000151</v>
      </c>
      <c r="L9" s="409">
        <v>-4.5664771620986446</v>
      </c>
      <c r="M9" s="409">
        <v>-6.4269325494866454</v>
      </c>
      <c r="N9" s="409">
        <v>-6.7494555832753278</v>
      </c>
      <c r="O9" s="409">
        <v>-6.4303458597865317</v>
      </c>
      <c r="P9" s="1137"/>
      <c r="Q9" s="409">
        <v>6.8494074178475026</v>
      </c>
      <c r="R9" s="409">
        <v>4.7072711790727215</v>
      </c>
      <c r="S9" s="409">
        <v>6.3667291805024933</v>
      </c>
      <c r="T9" s="409">
        <v>5.9176468249487568</v>
      </c>
      <c r="U9" s="409">
        <v>12.173504852156135</v>
      </c>
      <c r="V9" s="409">
        <v>10.876599441128761</v>
      </c>
    </row>
    <row r="10" spans="1:22">
      <c r="B10" s="410" t="s">
        <v>1381</v>
      </c>
      <c r="C10" s="409">
        <v>14.802384602395305</v>
      </c>
      <c r="D10" s="409">
        <v>-74.659045739529546</v>
      </c>
      <c r="E10" s="409">
        <v>8.6306854768550796</v>
      </c>
      <c r="F10" s="409">
        <v>8.5896993000271866</v>
      </c>
      <c r="G10" s="409">
        <v>8.1370296882837945</v>
      </c>
      <c r="H10" s="409">
        <v>-3.017549045030516</v>
      </c>
      <c r="I10" s="1137"/>
      <c r="J10" s="409">
        <v>9.8965400573404576</v>
      </c>
      <c r="K10" s="409">
        <v>10.745531143721349</v>
      </c>
      <c r="L10" s="409">
        <v>10.508064865944421</v>
      </c>
      <c r="M10" s="409">
        <v>9.8187557356117008</v>
      </c>
      <c r="N10" s="409">
        <v>10.20272750878846</v>
      </c>
      <c r="O10" s="409">
        <v>12.336830072438371</v>
      </c>
      <c r="P10" s="1137"/>
      <c r="Q10" s="409">
        <v>19.496343420639946</v>
      </c>
      <c r="R10" s="409">
        <v>17.778325325367273</v>
      </c>
      <c r="S10" s="409">
        <v>18.171040183216725</v>
      </c>
      <c r="T10" s="409">
        <v>17.881093246440727</v>
      </c>
      <c r="U10" s="409">
        <v>23.986587852092008</v>
      </c>
      <c r="V10" s="409">
        <v>24.453486618494782</v>
      </c>
    </row>
    <row r="13" spans="1:22">
      <c r="B13" s="11" t="s">
        <v>925</v>
      </c>
    </row>
    <row r="14" spans="1:22">
      <c r="B14" s="12"/>
    </row>
    <row r="18" spans="2:7">
      <c r="B18" s="408"/>
    </row>
    <row r="30" spans="2:7" ht="41.25" customHeight="1">
      <c r="B30" s="1118" t="s">
        <v>661</v>
      </c>
      <c r="C30" s="1118"/>
      <c r="D30" s="1118"/>
      <c r="E30" s="1118"/>
      <c r="F30" s="1060"/>
      <c r="G30" s="1060"/>
    </row>
    <row r="31" spans="2:7">
      <c r="B31" s="577" t="s">
        <v>479</v>
      </c>
    </row>
    <row r="33" spans="2:2">
      <c r="B33" s="211" t="s">
        <v>40</v>
      </c>
    </row>
    <row r="34" spans="2:2">
      <c r="B34" s="398"/>
    </row>
  </sheetData>
  <mergeCells count="7">
    <mergeCell ref="Q4:V4"/>
    <mergeCell ref="I4:I10"/>
    <mergeCell ref="P4:P10"/>
    <mergeCell ref="B30:E30"/>
    <mergeCell ref="B4:B5"/>
    <mergeCell ref="C4:H4"/>
    <mergeCell ref="J4:O4"/>
  </mergeCells>
  <phoneticPr fontId="45" type="noConversion"/>
  <hyperlinks>
    <hyperlink ref="B33" location="Мазмұны!B78" display="мазмұнға"/>
  </hyperlinks>
  <pageMargins left="0.75" right="0.75" top="1" bottom="1" header="0.5" footer="0.5"/>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tabColor indexed="9"/>
  </sheetPr>
  <dimension ref="A2:V37"/>
  <sheetViews>
    <sheetView topLeftCell="A11" workbookViewId="0">
      <selection activeCell="B33" sqref="B33"/>
    </sheetView>
  </sheetViews>
  <sheetFormatPr defaultRowHeight="12.75"/>
  <cols>
    <col min="1" max="1" width="9.140625" style="48"/>
    <col min="2" max="2" width="20.28515625" style="48" customWidth="1"/>
    <col min="3" max="8" width="9.85546875" style="48" customWidth="1"/>
    <col min="9" max="9" width="3.7109375" style="48" customWidth="1"/>
    <col min="10" max="15" width="9.85546875" style="48" customWidth="1"/>
    <col min="16" max="16" width="3.7109375" style="48" customWidth="1"/>
    <col min="17" max="22" width="9.85546875" style="48" customWidth="1"/>
    <col min="23" max="16384" width="9.140625" style="48"/>
  </cols>
  <sheetData>
    <row r="2" spans="1:22">
      <c r="A2" s="419" t="s">
        <v>161</v>
      </c>
      <c r="B2" s="413" t="s">
        <v>926</v>
      </c>
      <c r="C2" s="418"/>
      <c r="D2" s="418"/>
      <c r="E2" s="415"/>
      <c r="F2" s="415"/>
      <c r="G2" s="415"/>
      <c r="H2" s="415"/>
      <c r="I2" s="415"/>
      <c r="J2" s="415"/>
      <c r="K2" s="415"/>
      <c r="L2" s="415"/>
      <c r="M2" s="415"/>
      <c r="N2" s="415"/>
      <c r="O2" s="415"/>
      <c r="P2" s="415"/>
      <c r="Q2" s="415"/>
      <c r="R2" s="415"/>
      <c r="S2" s="415"/>
      <c r="T2" s="415"/>
      <c r="U2" s="415"/>
      <c r="V2" s="415"/>
    </row>
    <row r="3" spans="1:22">
      <c r="B3" s="415"/>
      <c r="C3" s="415"/>
      <c r="D3" s="415"/>
      <c r="E3" s="415"/>
      <c r="F3" s="415"/>
      <c r="G3" s="415"/>
      <c r="H3" s="415"/>
      <c r="I3" s="415"/>
      <c r="J3" s="415"/>
      <c r="K3" s="415"/>
      <c r="L3" s="415"/>
      <c r="M3" s="415"/>
      <c r="N3" s="415"/>
      <c r="O3" s="415"/>
      <c r="P3" s="415"/>
      <c r="Q3" s="415"/>
      <c r="R3" s="415"/>
      <c r="S3" s="415"/>
      <c r="T3" s="415"/>
      <c r="U3" s="415"/>
      <c r="V3" s="415"/>
    </row>
    <row r="4" spans="1:22">
      <c r="B4" s="416"/>
      <c r="C4" s="1140" t="s">
        <v>146</v>
      </c>
      <c r="D4" s="1140"/>
      <c r="E4" s="1140"/>
      <c r="F4" s="1140"/>
      <c r="G4" s="1140"/>
      <c r="H4" s="1140"/>
      <c r="I4" s="1141"/>
      <c r="J4" s="1140" t="s">
        <v>147</v>
      </c>
      <c r="K4" s="1140"/>
      <c r="L4" s="1140"/>
      <c r="M4" s="1140"/>
      <c r="N4" s="1140"/>
      <c r="O4" s="1140"/>
      <c r="P4" s="1141"/>
      <c r="Q4" s="1140" t="s">
        <v>148</v>
      </c>
      <c r="R4" s="1140"/>
      <c r="S4" s="1140"/>
      <c r="T4" s="1140"/>
      <c r="U4" s="1140"/>
      <c r="V4" s="1140"/>
    </row>
    <row r="5" spans="1:22">
      <c r="B5" s="417" t="s">
        <v>206</v>
      </c>
      <c r="C5" s="371">
        <v>39814</v>
      </c>
      <c r="D5" s="371">
        <v>40179</v>
      </c>
      <c r="E5" s="371">
        <v>40544</v>
      </c>
      <c r="F5" s="371">
        <v>40634</v>
      </c>
      <c r="G5" s="371">
        <v>40725</v>
      </c>
      <c r="H5" s="371">
        <v>40817</v>
      </c>
      <c r="I5" s="1141"/>
      <c r="J5" s="371">
        <v>39814</v>
      </c>
      <c r="K5" s="371">
        <v>40179</v>
      </c>
      <c r="L5" s="371">
        <v>40544</v>
      </c>
      <c r="M5" s="371">
        <v>40634</v>
      </c>
      <c r="N5" s="371">
        <v>40725</v>
      </c>
      <c r="O5" s="371">
        <v>40817</v>
      </c>
      <c r="P5" s="1141"/>
      <c r="Q5" s="371">
        <v>39814</v>
      </c>
      <c r="R5" s="371">
        <v>40179</v>
      </c>
      <c r="S5" s="371">
        <v>40544</v>
      </c>
      <c r="T5" s="371">
        <v>40634</v>
      </c>
      <c r="U5" s="371">
        <v>40725</v>
      </c>
      <c r="V5" s="371">
        <v>40817</v>
      </c>
    </row>
    <row r="6" spans="1:22">
      <c r="B6" s="390"/>
      <c r="C6" s="390"/>
      <c r="D6" s="390"/>
      <c r="E6" s="390"/>
      <c r="F6" s="390"/>
      <c r="G6" s="390"/>
      <c r="H6" s="390"/>
      <c r="I6" s="1141"/>
      <c r="J6" s="390"/>
      <c r="K6" s="390"/>
      <c r="L6" s="390"/>
      <c r="M6" s="390"/>
      <c r="N6" s="390"/>
      <c r="O6" s="390"/>
      <c r="P6" s="1141"/>
      <c r="Q6" s="390"/>
      <c r="R6" s="390"/>
      <c r="S6" s="390"/>
      <c r="T6" s="390"/>
      <c r="U6" s="390"/>
      <c r="V6" s="390"/>
    </row>
    <row r="7" spans="1:22">
      <c r="B7" s="416" t="s">
        <v>655</v>
      </c>
      <c r="C7" s="414">
        <v>53.543999999999997</v>
      </c>
      <c r="D7" s="414">
        <v>49.901203000000002</v>
      </c>
      <c r="E7" s="414">
        <v>57.985101999999998</v>
      </c>
      <c r="F7" s="414">
        <v>58.515431999999997</v>
      </c>
      <c r="G7" s="414">
        <v>54.195981000000003</v>
      </c>
      <c r="H7" s="414">
        <v>52.931612000000001</v>
      </c>
      <c r="I7" s="1141"/>
      <c r="J7" s="414">
        <v>34.588537000000002</v>
      </c>
      <c r="K7" s="414">
        <v>13.665545</v>
      </c>
      <c r="L7" s="414">
        <v>48.411195999999997</v>
      </c>
      <c r="M7" s="414">
        <v>28.399360999999999</v>
      </c>
      <c r="N7" s="414">
        <v>26.665664</v>
      </c>
      <c r="O7" s="414">
        <v>30.825783000000001</v>
      </c>
      <c r="P7" s="1141"/>
      <c r="Q7" s="414">
        <v>41.164333999999997</v>
      </c>
      <c r="R7" s="414">
        <v>782.59363399999995</v>
      </c>
      <c r="S7" s="414">
        <v>804.19644000000005</v>
      </c>
      <c r="T7" s="414">
        <v>812.993426</v>
      </c>
      <c r="U7" s="414">
        <v>812.85405900000001</v>
      </c>
      <c r="V7" s="414">
        <v>802.14195900000004</v>
      </c>
    </row>
    <row r="8" spans="1:22">
      <c r="B8" s="416" t="s">
        <v>656</v>
      </c>
      <c r="C8" s="414">
        <v>139.77380500000001</v>
      </c>
      <c r="D8" s="414">
        <v>169.77837700000001</v>
      </c>
      <c r="E8" s="414">
        <v>178.249921</v>
      </c>
      <c r="F8" s="414">
        <v>187.525339</v>
      </c>
      <c r="G8" s="414">
        <v>202.79029600000001</v>
      </c>
      <c r="H8" s="414">
        <v>204.853219</v>
      </c>
      <c r="I8" s="1141"/>
      <c r="J8" s="414">
        <v>156.64434700000001</v>
      </c>
      <c r="K8" s="414">
        <v>535.73869300000001</v>
      </c>
      <c r="L8" s="414">
        <v>263.05716699999999</v>
      </c>
      <c r="M8" s="414">
        <v>462.74716599999999</v>
      </c>
      <c r="N8" s="414">
        <v>270.08526000000001</v>
      </c>
      <c r="O8" s="414">
        <v>473.52230400000002</v>
      </c>
      <c r="P8" s="1141"/>
      <c r="Q8" s="414">
        <v>311.15647589150001</v>
      </c>
      <c r="R8" s="414">
        <v>542.741311</v>
      </c>
      <c r="S8" s="414">
        <v>943.97672899999998</v>
      </c>
      <c r="T8" s="414">
        <v>1254.290792</v>
      </c>
      <c r="U8" s="414">
        <v>1123.197977</v>
      </c>
      <c r="V8" s="414">
        <v>847.270982</v>
      </c>
    </row>
    <row r="9" spans="1:22">
      <c r="B9" s="416" t="s">
        <v>657</v>
      </c>
      <c r="C9" s="414">
        <v>8.7218879999999999</v>
      </c>
      <c r="D9" s="414">
        <v>10.53041</v>
      </c>
      <c r="E9" s="414">
        <v>10.302434999999999</v>
      </c>
      <c r="F9" s="414">
        <v>14.113545</v>
      </c>
      <c r="G9" s="414">
        <v>14.661426000000001</v>
      </c>
      <c r="H9" s="414">
        <v>14.305597000000001</v>
      </c>
      <c r="I9" s="1141"/>
      <c r="J9" s="414">
        <v>103.150105</v>
      </c>
      <c r="K9" s="414">
        <v>135.98378500000001</v>
      </c>
      <c r="L9" s="414">
        <v>176.53401500000001</v>
      </c>
      <c r="M9" s="414">
        <v>238.51038399999999</v>
      </c>
      <c r="N9" s="414">
        <v>189.271288</v>
      </c>
      <c r="O9" s="414">
        <v>133.361965</v>
      </c>
      <c r="P9" s="1141"/>
      <c r="Q9" s="414">
        <v>38.428086999999998</v>
      </c>
      <c r="R9" s="414">
        <v>88.075770000000006</v>
      </c>
      <c r="S9" s="414">
        <v>141.394372</v>
      </c>
      <c r="T9" s="414">
        <v>150.17343600000001</v>
      </c>
      <c r="U9" s="414">
        <v>182.16558800000001</v>
      </c>
      <c r="V9" s="414">
        <v>207.84824399999999</v>
      </c>
    </row>
    <row r="12" spans="1:22">
      <c r="B12" s="413" t="s">
        <v>926</v>
      </c>
    </row>
    <row r="30" spans="2:7" ht="32.25" customHeight="1">
      <c r="B30" s="1118" t="s">
        <v>661</v>
      </c>
      <c r="C30" s="1118"/>
      <c r="D30" s="1118"/>
      <c r="E30" s="1118"/>
      <c r="F30" s="1118"/>
      <c r="G30" s="1118"/>
    </row>
    <row r="31" spans="2:7">
      <c r="B31" s="577" t="s">
        <v>479</v>
      </c>
    </row>
    <row r="32" spans="2:7">
      <c r="B32" s="407"/>
    </row>
    <row r="33" spans="2:2">
      <c r="B33" s="211" t="s">
        <v>40</v>
      </c>
    </row>
    <row r="34" spans="2:2">
      <c r="B34" s="353"/>
    </row>
    <row r="37" spans="2:2">
      <c r="B37" s="398"/>
    </row>
  </sheetData>
  <mergeCells count="6">
    <mergeCell ref="B30:G30"/>
    <mergeCell ref="C4:H4"/>
    <mergeCell ref="J4:O4"/>
    <mergeCell ref="Q4:V4"/>
    <mergeCell ref="I4:I9"/>
    <mergeCell ref="P4:P9"/>
  </mergeCells>
  <phoneticPr fontId="40" type="noConversion"/>
  <hyperlinks>
    <hyperlink ref="B33" location="Мазмұны!B79" display="мазмұнға"/>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tabColor indexed="9"/>
  </sheetPr>
  <dimension ref="A2:Y37"/>
  <sheetViews>
    <sheetView topLeftCell="A2" workbookViewId="0">
      <selection activeCell="I16" sqref="I16"/>
    </sheetView>
  </sheetViews>
  <sheetFormatPr defaultRowHeight="12.75"/>
  <cols>
    <col min="1" max="1" width="9.140625" style="26"/>
    <col min="2" max="2" width="24.140625" style="26" customWidth="1"/>
    <col min="3" max="9" width="9.85546875" style="26" customWidth="1"/>
    <col min="10" max="10" width="3.7109375" style="26" customWidth="1"/>
    <col min="11" max="17" width="9.85546875" style="26" customWidth="1"/>
    <col min="18" max="18" width="3.7109375" style="26" customWidth="1"/>
    <col min="19" max="25" width="9.85546875" style="26" customWidth="1"/>
    <col min="26" max="29" width="9.85546875" style="26" bestFit="1" customWidth="1"/>
    <col min="30" max="30" width="9.140625" style="26"/>
    <col min="31" max="36" width="9.85546875" style="26" bestFit="1" customWidth="1"/>
    <col min="37" max="16384" width="9.140625" style="26"/>
  </cols>
  <sheetData>
    <row r="2" spans="1:25" s="1076" customFormat="1">
      <c r="A2" s="26" t="s">
        <v>161</v>
      </c>
      <c r="B2" s="53" t="s">
        <v>759</v>
      </c>
    </row>
    <row r="4" spans="1:25" s="1076" customFormat="1">
      <c r="B4" s="1077"/>
      <c r="C4" s="1142" t="s">
        <v>655</v>
      </c>
      <c r="D4" s="1142"/>
      <c r="E4" s="1142"/>
      <c r="F4" s="1142"/>
      <c r="G4" s="1142"/>
      <c r="H4" s="1142"/>
      <c r="I4" s="1142"/>
      <c r="K4" s="1142" t="s">
        <v>656</v>
      </c>
      <c r="L4" s="1142"/>
      <c r="M4" s="1142"/>
      <c r="N4" s="1142"/>
      <c r="O4" s="1142"/>
      <c r="P4" s="1142"/>
      <c r="Q4" s="1142"/>
      <c r="R4" s="1144"/>
      <c r="S4" s="1142" t="s">
        <v>657</v>
      </c>
      <c r="T4" s="1142"/>
      <c r="U4" s="1142"/>
      <c r="V4" s="1142"/>
      <c r="W4" s="1142"/>
      <c r="X4" s="1142"/>
      <c r="Y4" s="1142"/>
    </row>
    <row r="5" spans="1:25">
      <c r="A5" s="1076"/>
      <c r="B5" s="1077"/>
      <c r="C5" s="1078">
        <v>39722</v>
      </c>
      <c r="D5" s="1078">
        <v>39814</v>
      </c>
      <c r="E5" s="1078">
        <v>40179</v>
      </c>
      <c r="F5" s="1078">
        <v>40544</v>
      </c>
      <c r="G5" s="1078">
        <v>40634</v>
      </c>
      <c r="H5" s="1078">
        <v>40725</v>
      </c>
      <c r="I5" s="1078">
        <v>40817</v>
      </c>
      <c r="J5" s="1143"/>
      <c r="K5" s="55">
        <v>39722</v>
      </c>
      <c r="L5" s="55">
        <v>39814</v>
      </c>
      <c r="M5" s="55">
        <v>40179</v>
      </c>
      <c r="N5" s="55">
        <v>40544</v>
      </c>
      <c r="O5" s="55">
        <v>40634</v>
      </c>
      <c r="P5" s="55">
        <v>40725</v>
      </c>
      <c r="Q5" s="55">
        <v>40817</v>
      </c>
      <c r="R5" s="1144"/>
      <c r="S5" s="1078">
        <v>39722</v>
      </c>
      <c r="T5" s="1078">
        <v>39814</v>
      </c>
      <c r="U5" s="1078">
        <v>40179</v>
      </c>
      <c r="V5" s="1078">
        <v>40544</v>
      </c>
      <c r="W5" s="1078">
        <v>40634</v>
      </c>
      <c r="X5" s="1078">
        <v>40725</v>
      </c>
      <c r="Y5" s="1078">
        <v>40817</v>
      </c>
    </row>
    <row r="6" spans="1:25" s="1076" customFormat="1" ht="25.5">
      <c r="A6" s="26"/>
      <c r="B6" s="74" t="s">
        <v>149</v>
      </c>
      <c r="C6" s="1079">
        <v>75.568470000000005</v>
      </c>
      <c r="D6" s="1079">
        <v>41.164329000000002</v>
      </c>
      <c r="E6" s="1079">
        <v>24.573169</v>
      </c>
      <c r="F6" s="1079">
        <v>47.375332999999998</v>
      </c>
      <c r="G6" s="1079">
        <v>56.644289999999998</v>
      </c>
      <c r="H6" s="1079">
        <v>60.739624999999997</v>
      </c>
      <c r="I6" s="1079">
        <v>60.336298999999997</v>
      </c>
      <c r="J6" s="1144"/>
      <c r="K6" s="1079">
        <v>456.63141999999999</v>
      </c>
      <c r="L6" s="1079">
        <v>311.156476</v>
      </c>
      <c r="M6" s="1079">
        <v>529.96053099999995</v>
      </c>
      <c r="N6" s="1079">
        <v>924.49808599999994</v>
      </c>
      <c r="O6" s="1079">
        <v>1235.678694</v>
      </c>
      <c r="P6" s="1079">
        <v>1121.51722</v>
      </c>
      <c r="Q6" s="1079">
        <v>839.51171199999999</v>
      </c>
      <c r="R6" s="1144"/>
      <c r="S6" s="1079">
        <v>62.976170000000003</v>
      </c>
      <c r="T6" s="1079">
        <v>38.424078999999999</v>
      </c>
      <c r="U6" s="1079">
        <v>88.185252000000006</v>
      </c>
      <c r="V6" s="1079">
        <v>142.793541</v>
      </c>
      <c r="W6" s="1079">
        <v>153.725976</v>
      </c>
      <c r="X6" s="1079">
        <v>182.60288399999999</v>
      </c>
      <c r="Y6" s="1079">
        <v>209.02008963999998</v>
      </c>
    </row>
    <row r="7" spans="1:25" ht="38.25">
      <c r="A7" s="1076"/>
      <c r="B7" s="1080" t="s">
        <v>150</v>
      </c>
      <c r="C7" s="99">
        <v>97.057528000000005</v>
      </c>
      <c r="D7" s="99">
        <v>94.986632999999998</v>
      </c>
      <c r="E7" s="99">
        <v>876.29758900000002</v>
      </c>
      <c r="F7" s="99">
        <v>164.21370400000001</v>
      </c>
      <c r="G7" s="99">
        <v>162.87863899999999</v>
      </c>
      <c r="H7" s="99">
        <v>159.55597399999999</v>
      </c>
      <c r="I7" s="99">
        <v>151.482383</v>
      </c>
      <c r="J7" s="1143"/>
      <c r="K7" s="99">
        <v>85.331945000000005</v>
      </c>
      <c r="L7" s="99">
        <v>85.766879000000003</v>
      </c>
      <c r="M7" s="99">
        <v>70.517788999999993</v>
      </c>
      <c r="N7" s="99">
        <v>123.255169</v>
      </c>
      <c r="O7" s="99">
        <v>135.69655900000001</v>
      </c>
      <c r="P7" s="99">
        <v>142.04409200000001</v>
      </c>
      <c r="Q7" s="99">
        <v>148.61470399999999</v>
      </c>
      <c r="R7" s="1143"/>
      <c r="S7" s="99">
        <v>8.9490350000000003</v>
      </c>
      <c r="T7" s="99">
        <v>7.088463</v>
      </c>
      <c r="U7" s="99">
        <v>4.7563639999999996</v>
      </c>
      <c r="V7" s="99">
        <v>8.8786039999999993</v>
      </c>
      <c r="W7" s="99">
        <v>8.8485840000000007</v>
      </c>
      <c r="X7" s="99">
        <v>14.067795</v>
      </c>
      <c r="Y7" s="99">
        <v>16.178570879999999</v>
      </c>
    </row>
    <row r="8" spans="1:25" s="1076" customFormat="1" ht="38.25">
      <c r="A8" s="26"/>
      <c r="B8" s="74" t="s">
        <v>576</v>
      </c>
      <c r="C8" s="1079">
        <v>35.290021000000003</v>
      </c>
      <c r="D8" s="1079">
        <v>35.482021000000003</v>
      </c>
      <c r="E8" s="1079">
        <v>43.156950999999999</v>
      </c>
      <c r="F8" s="1079">
        <v>42.815286</v>
      </c>
      <c r="G8" s="1079">
        <v>42.292475000000003</v>
      </c>
      <c r="H8" s="1079">
        <v>42.234996000000002</v>
      </c>
      <c r="I8" s="1079">
        <v>42.860571</v>
      </c>
      <c r="J8" s="1144"/>
      <c r="K8" s="1079">
        <v>0.54970200000000002</v>
      </c>
      <c r="L8" s="1079">
        <v>0.24102999999999999</v>
      </c>
      <c r="M8" s="1079">
        <v>9.9999999999999995E-7</v>
      </c>
      <c r="N8" s="1079">
        <v>3.0695169999999998</v>
      </c>
      <c r="O8" s="1079">
        <v>8.4227460000000001</v>
      </c>
      <c r="P8" s="1079">
        <v>7.1059219999999996</v>
      </c>
      <c r="Q8" s="1079">
        <v>0.90786299999999998</v>
      </c>
      <c r="R8" s="1144"/>
      <c r="S8" s="1079">
        <v>0</v>
      </c>
      <c r="T8" s="1079">
        <v>0</v>
      </c>
      <c r="U8" s="1079">
        <v>0</v>
      </c>
      <c r="V8" s="1079">
        <v>0</v>
      </c>
      <c r="W8" s="1079">
        <v>0</v>
      </c>
      <c r="X8" s="1079">
        <v>0</v>
      </c>
      <c r="Y8" s="1079">
        <v>0</v>
      </c>
    </row>
    <row r="9" spans="1:25" ht="38.25">
      <c r="A9" s="1076"/>
      <c r="B9" s="1080" t="s">
        <v>868</v>
      </c>
      <c r="C9" s="99">
        <v>130.718166</v>
      </c>
      <c r="D9" s="99">
        <v>140.765353</v>
      </c>
      <c r="E9" s="99">
        <v>8.6783579999999994</v>
      </c>
      <c r="F9" s="99">
        <v>8.8632360000000006</v>
      </c>
      <c r="G9" s="99">
        <v>8.5553340000000002</v>
      </c>
      <c r="H9" s="99">
        <v>0</v>
      </c>
      <c r="I9" s="99">
        <v>0</v>
      </c>
      <c r="J9" s="1143"/>
      <c r="K9" s="99">
        <v>5.8614059999999997</v>
      </c>
      <c r="L9" s="99">
        <v>5.1926600000000001</v>
      </c>
      <c r="M9" s="99">
        <v>4.2555000000000003E-2</v>
      </c>
      <c r="N9" s="99">
        <v>16.184207000000001</v>
      </c>
      <c r="O9" s="99">
        <v>29.656654</v>
      </c>
      <c r="P9" s="99">
        <v>8.7589849999999991</v>
      </c>
      <c r="Q9" s="99">
        <v>8.3118429999999996</v>
      </c>
      <c r="R9" s="1143"/>
      <c r="S9" s="99">
        <v>0</v>
      </c>
      <c r="T9" s="99">
        <v>0</v>
      </c>
      <c r="U9" s="99">
        <v>0.392538</v>
      </c>
      <c r="V9" s="99">
        <v>0.16020200000000001</v>
      </c>
      <c r="W9" s="99">
        <v>0.185972</v>
      </c>
      <c r="X9" s="99">
        <v>9.7620999999999999E-2</v>
      </c>
      <c r="Y9" s="99">
        <v>0</v>
      </c>
    </row>
    <row r="10" spans="1:25" s="1076" customFormat="1" ht="38.25">
      <c r="A10" s="26"/>
      <c r="B10" s="74" t="s">
        <v>575</v>
      </c>
      <c r="C10" s="1079">
        <v>45.510705000000002</v>
      </c>
      <c r="D10" s="1079">
        <v>31.133862000000001</v>
      </c>
      <c r="E10" s="1079">
        <v>33.149256000000001</v>
      </c>
      <c r="F10" s="1079">
        <v>20.199752</v>
      </c>
      <c r="G10" s="1079">
        <v>21.542904</v>
      </c>
      <c r="H10" s="1079">
        <v>18.826781</v>
      </c>
      <c r="I10" s="1079">
        <v>14.785399</v>
      </c>
      <c r="J10" s="1144"/>
      <c r="K10" s="1079">
        <v>19.777429999999999</v>
      </c>
      <c r="L10" s="1079">
        <v>35.222405000000002</v>
      </c>
      <c r="M10" s="1079">
        <v>56.517248000000002</v>
      </c>
      <c r="N10" s="1079">
        <v>50.796092999999999</v>
      </c>
      <c r="O10" s="1079">
        <v>47.430115000000001</v>
      </c>
      <c r="P10" s="1079">
        <v>44.207433000000002</v>
      </c>
      <c r="Q10" s="1079">
        <v>80.534011000000007</v>
      </c>
      <c r="R10" s="1144"/>
      <c r="S10" s="1079">
        <v>0</v>
      </c>
      <c r="T10" s="1079">
        <v>7.8885999999999998E-2</v>
      </c>
      <c r="U10" s="1079">
        <v>2.0237449999999999</v>
      </c>
      <c r="V10" s="1079">
        <v>0.75587899999999997</v>
      </c>
      <c r="W10" s="1079">
        <v>0.75225500000000001</v>
      </c>
      <c r="X10" s="1079">
        <v>0</v>
      </c>
      <c r="Y10" s="1079">
        <v>1.0883929999999999</v>
      </c>
    </row>
    <row r="13" spans="1:25">
      <c r="A13" s="1076"/>
      <c r="B13" s="780" t="s">
        <v>759</v>
      </c>
    </row>
    <row r="31" spans="2:7" s="1076" customFormat="1" ht="28.5" customHeight="1">
      <c r="B31" s="1118" t="s">
        <v>661</v>
      </c>
      <c r="C31" s="1118"/>
      <c r="D31" s="1118"/>
      <c r="E31" s="1118"/>
      <c r="F31" s="1118"/>
      <c r="G31" s="1118"/>
    </row>
    <row r="32" spans="2:7" s="1076" customFormat="1">
      <c r="B32" s="577" t="s">
        <v>479</v>
      </c>
    </row>
    <row r="33" spans="2:2" s="1076" customFormat="1">
      <c r="B33" s="1081"/>
    </row>
    <row r="34" spans="2:2">
      <c r="B34" s="211" t="s">
        <v>40</v>
      </c>
    </row>
    <row r="35" spans="2:2">
      <c r="B35" s="12"/>
    </row>
    <row r="36" spans="2:2">
      <c r="B36" s="12"/>
    </row>
    <row r="37" spans="2:2">
      <c r="B37" s="398"/>
    </row>
  </sheetData>
  <mergeCells count="6">
    <mergeCell ref="B31:G31"/>
    <mergeCell ref="C4:I4"/>
    <mergeCell ref="K4:Q4"/>
    <mergeCell ref="S4:Y4"/>
    <mergeCell ref="J5:J10"/>
    <mergeCell ref="R4:R10"/>
  </mergeCells>
  <phoneticPr fontId="60" type="noConversion"/>
  <hyperlinks>
    <hyperlink ref="B34" location="Мазмұны!B80" display="мазмұнға"/>
  </hyperlinks>
  <pageMargins left="0.75" right="0.75" top="1" bottom="1" header="0.5" footer="0.5"/>
  <pageSetup paperSize="9" orientation="portrait" verticalDpi="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tabColor indexed="9"/>
  </sheetPr>
  <dimension ref="A2:V33"/>
  <sheetViews>
    <sheetView topLeftCell="A2" workbookViewId="0">
      <selection activeCell="B29" sqref="B29"/>
    </sheetView>
  </sheetViews>
  <sheetFormatPr defaultRowHeight="12.75"/>
  <cols>
    <col min="1" max="1" width="9.140625" style="26"/>
    <col min="2" max="2" width="26.7109375" style="26" customWidth="1"/>
    <col min="3" max="10" width="9.85546875" style="26" customWidth="1"/>
    <col min="11" max="11" width="9.85546875" style="12" customWidth="1"/>
    <col min="12" max="21" width="9.85546875" style="26" customWidth="1"/>
    <col min="22" max="22" width="10.85546875" style="26" bestFit="1" customWidth="1"/>
    <col min="23" max="16384" width="9.140625" style="26"/>
  </cols>
  <sheetData>
    <row r="2" spans="1:22">
      <c r="A2" s="26" t="s">
        <v>161</v>
      </c>
      <c r="B2" s="53" t="s">
        <v>760</v>
      </c>
    </row>
    <row r="4" spans="1:22">
      <c r="B4" s="1018"/>
      <c r="C4" s="25" t="s">
        <v>869</v>
      </c>
      <c r="D4" s="25" t="s">
        <v>870</v>
      </c>
      <c r="E4" s="25" t="s">
        <v>871</v>
      </c>
      <c r="F4" s="25" t="s">
        <v>872</v>
      </c>
      <c r="G4" s="25" t="s">
        <v>873</v>
      </c>
      <c r="H4" s="25" t="s">
        <v>874</v>
      </c>
      <c r="I4" s="25" t="s">
        <v>875</v>
      </c>
      <c r="J4" s="25" t="s">
        <v>876</v>
      </c>
      <c r="K4" s="25" t="s">
        <v>677</v>
      </c>
      <c r="L4" s="25" t="s">
        <v>678</v>
      </c>
      <c r="M4" s="25" t="s">
        <v>679</v>
      </c>
      <c r="N4" s="25" t="s">
        <v>680</v>
      </c>
      <c r="O4" s="25" t="s">
        <v>681</v>
      </c>
      <c r="P4" s="25" t="s">
        <v>682</v>
      </c>
      <c r="Q4" s="25" t="s">
        <v>683</v>
      </c>
      <c r="R4" s="25" t="s">
        <v>684</v>
      </c>
      <c r="S4" s="25" t="s">
        <v>685</v>
      </c>
      <c r="T4" s="25" t="s">
        <v>686</v>
      </c>
      <c r="U4" s="25" t="s">
        <v>687</v>
      </c>
    </row>
    <row r="5" spans="1:22">
      <c r="B5" s="420" t="s">
        <v>877</v>
      </c>
      <c r="C5" s="530">
        <v>3387.6925150000002</v>
      </c>
      <c r="D5" s="530">
        <v>3658.2586879999999</v>
      </c>
      <c r="E5" s="530">
        <v>3647.020743</v>
      </c>
      <c r="F5" s="530">
        <v>3894.9468649999999</v>
      </c>
      <c r="G5" s="530">
        <v>4125.5722299999998</v>
      </c>
      <c r="H5" s="530">
        <v>4361.4132929999996</v>
      </c>
      <c r="I5" s="530">
        <v>4962.4021419999999</v>
      </c>
      <c r="J5" s="530">
        <v>4588.5571810000001</v>
      </c>
      <c r="K5" s="530">
        <v>5393.0900769999998</v>
      </c>
      <c r="L5" s="530">
        <v>5369.8054940000002</v>
      </c>
      <c r="M5" s="530">
        <v>6033.9307179999996</v>
      </c>
      <c r="N5" s="530">
        <v>6003.8466099999996</v>
      </c>
      <c r="O5" s="530">
        <v>6470.2669459999997</v>
      </c>
      <c r="P5" s="530">
        <v>6708.4400690000002</v>
      </c>
      <c r="Q5" s="530">
        <v>6730.6820360000002</v>
      </c>
      <c r="R5" s="530">
        <v>6825.3167370000001</v>
      </c>
      <c r="S5" s="530">
        <v>7238.893873</v>
      </c>
      <c r="T5" s="530">
        <v>7411.863284</v>
      </c>
      <c r="U5" s="530">
        <v>7847.4345139999996</v>
      </c>
    </row>
    <row r="6" spans="1:22" ht="38.25">
      <c r="B6" s="837" t="s">
        <v>878</v>
      </c>
      <c r="C6" s="1019">
        <v>4.7133347693180419</v>
      </c>
      <c r="D6" s="1019">
        <v>4.2091166326164453</v>
      </c>
      <c r="E6" s="1019">
        <v>5.4863711038236742</v>
      </c>
      <c r="F6" s="1020">
        <v>6.0056476616381991</v>
      </c>
      <c r="G6" s="1020">
        <v>6.0644943479874351</v>
      </c>
      <c r="H6" s="1020">
        <v>5.7162171479321753</v>
      </c>
      <c r="I6" s="531">
        <v>6.3074138266825122</v>
      </c>
      <c r="J6" s="531">
        <v>5.1086291617931741</v>
      </c>
      <c r="K6" s="531">
        <v>6.1438882616336397</v>
      </c>
      <c r="L6" s="531">
        <v>4.6711234494665517</v>
      </c>
      <c r="M6" s="531">
        <v>4.2627790596230239</v>
      </c>
      <c r="N6" s="531">
        <v>4.4373262728703553</v>
      </c>
      <c r="O6" s="531">
        <v>3.8043478614254678</v>
      </c>
      <c r="P6" s="531">
        <v>3.6640167984103691</v>
      </c>
      <c r="Q6" s="531">
        <v>2.431909575804506</v>
      </c>
      <c r="R6" s="531">
        <v>2.8207791286859734</v>
      </c>
      <c r="S6" s="531">
        <v>3.3760819225699721</v>
      </c>
      <c r="T6" s="531">
        <v>3.1008758843232598</v>
      </c>
      <c r="U6" s="531">
        <v>2.8579602365986303</v>
      </c>
    </row>
    <row r="7" spans="1:22">
      <c r="B7" s="1021"/>
      <c r="C7" s="502"/>
      <c r="D7" s="502"/>
      <c r="E7" s="502"/>
      <c r="F7" s="502"/>
      <c r="G7" s="502"/>
      <c r="H7" s="502"/>
      <c r="I7" s="502"/>
      <c r="J7" s="502"/>
      <c r="K7" s="511"/>
      <c r="L7" s="502"/>
      <c r="M7" s="502"/>
      <c r="N7" s="502"/>
      <c r="O7" s="502"/>
      <c r="P7" s="502"/>
      <c r="Q7" s="502"/>
      <c r="R7" s="502"/>
      <c r="S7" s="502"/>
      <c r="T7" s="502"/>
      <c r="U7" s="502"/>
      <c r="V7" s="80"/>
    </row>
    <row r="9" spans="1:22">
      <c r="B9" s="53" t="s">
        <v>760</v>
      </c>
    </row>
    <row r="27" spans="2:2">
      <c r="B27" s="577" t="s">
        <v>479</v>
      </c>
    </row>
    <row r="28" spans="2:2">
      <c r="B28" s="407"/>
    </row>
    <row r="29" spans="2:2">
      <c r="B29" s="211" t="s">
        <v>40</v>
      </c>
    </row>
    <row r="31" spans="2:2">
      <c r="B31" s="12"/>
    </row>
    <row r="32" spans="2:2">
      <c r="B32" s="12"/>
    </row>
    <row r="33" spans="2:2">
      <c r="B33" s="398"/>
    </row>
  </sheetData>
  <phoneticPr fontId="60" type="noConversion"/>
  <hyperlinks>
    <hyperlink ref="B29" location="Мазмұны!B81" display="мазмұнға"/>
  </hyperlinks>
  <pageMargins left="0.75" right="0.75" top="1" bottom="1" header="0.5" footer="0.5"/>
  <pageSetup paperSize="9" orientation="portrait" verticalDpi="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tabColor indexed="9"/>
    <pageSetUpPr fitToPage="1"/>
  </sheetPr>
  <dimension ref="A2:G107"/>
  <sheetViews>
    <sheetView workbookViewId="0">
      <selection activeCell="F19" sqref="F19"/>
    </sheetView>
  </sheetViews>
  <sheetFormatPr defaultRowHeight="12.75"/>
  <cols>
    <col min="1" max="1" width="8.85546875" style="12" bestFit="1" customWidth="1"/>
    <col min="2" max="2" width="11.5703125" style="12" customWidth="1"/>
    <col min="3" max="3" width="16.7109375" style="12" bestFit="1" customWidth="1"/>
    <col min="4" max="4" width="17.5703125" style="12" bestFit="1" customWidth="1"/>
    <col min="5" max="5" width="12.28515625" style="12" customWidth="1"/>
    <col min="6" max="16384" width="9.140625" style="12"/>
  </cols>
  <sheetData>
    <row r="2" spans="1:7">
      <c r="A2" s="12" t="s">
        <v>161</v>
      </c>
      <c r="B2" s="53" t="s">
        <v>967</v>
      </c>
      <c r="F2" s="53" t="s">
        <v>967</v>
      </c>
    </row>
    <row r="3" spans="1:7">
      <c r="D3" s="838" t="s">
        <v>956</v>
      </c>
    </row>
    <row r="4" spans="1:7" ht="65.25" customHeight="1">
      <c r="B4" s="424" t="s">
        <v>879</v>
      </c>
      <c r="C4" s="100" t="s">
        <v>577</v>
      </c>
      <c r="D4" s="100" t="s">
        <v>578</v>
      </c>
      <c r="G4" s="11"/>
    </row>
    <row r="5" spans="1:7">
      <c r="B5" s="423" t="s">
        <v>210</v>
      </c>
      <c r="C5" s="422">
        <v>4.4262994888320355</v>
      </c>
      <c r="D5" s="422"/>
      <c r="F5" s="421"/>
    </row>
    <row r="6" spans="1:7">
      <c r="B6" s="423" t="s">
        <v>219</v>
      </c>
      <c r="C6" s="422">
        <v>4.4574789427322923</v>
      </c>
      <c r="D6" s="422"/>
      <c r="E6" s="27"/>
      <c r="F6" s="421"/>
    </row>
    <row r="7" spans="1:7">
      <c r="B7" s="423" t="s">
        <v>228</v>
      </c>
      <c r="C7" s="422">
        <v>4.4078005082917224</v>
      </c>
      <c r="D7" s="422">
        <v>9.5221084080239002</v>
      </c>
      <c r="E7" s="27"/>
      <c r="F7" s="421"/>
    </row>
    <row r="8" spans="1:7">
      <c r="B8" s="423" t="s">
        <v>237</v>
      </c>
      <c r="C8" s="422">
        <v>4.7584493846604277</v>
      </c>
      <c r="D8" s="422">
        <v>7.100289079229122</v>
      </c>
      <c r="E8" s="27"/>
      <c r="F8" s="421"/>
    </row>
    <row r="9" spans="1:7">
      <c r="B9" s="423" t="s">
        <v>246</v>
      </c>
      <c r="C9" s="422">
        <v>4.4037905513717988</v>
      </c>
      <c r="D9" s="422">
        <v>6.4697278911564622</v>
      </c>
      <c r="E9" s="27"/>
      <c r="F9" s="421"/>
    </row>
    <row r="10" spans="1:7">
      <c r="B10" s="423" t="s">
        <v>255</v>
      </c>
      <c r="C10" s="422">
        <v>4.9905787134482189</v>
      </c>
      <c r="D10" s="422">
        <v>9.0851486097794822</v>
      </c>
      <c r="E10" s="27"/>
      <c r="F10" s="421"/>
    </row>
    <row r="11" spans="1:7">
      <c r="B11" s="423" t="s">
        <v>264</v>
      </c>
      <c r="C11" s="422">
        <v>4.8879199527430908</v>
      </c>
      <c r="D11" s="422">
        <v>10.352597402597402</v>
      </c>
      <c r="E11" s="27"/>
      <c r="F11" s="421"/>
    </row>
    <row r="12" spans="1:7">
      <c r="B12" s="423" t="s">
        <v>397</v>
      </c>
      <c r="C12" s="422">
        <v>8.5118854037954108</v>
      </c>
      <c r="D12" s="422">
        <v>6.7692857142857141</v>
      </c>
      <c r="E12" s="27"/>
      <c r="F12" s="421"/>
    </row>
    <row r="13" spans="1:7">
      <c r="B13" s="423" t="s">
        <v>272</v>
      </c>
      <c r="C13" s="422">
        <v>8.470405745924344</v>
      </c>
      <c r="D13" s="422">
        <v>11</v>
      </c>
      <c r="E13" s="27"/>
      <c r="F13" s="421"/>
    </row>
    <row r="14" spans="1:7">
      <c r="B14" s="423" t="s">
        <v>280</v>
      </c>
      <c r="C14" s="422">
        <v>6.8435339171785445</v>
      </c>
      <c r="D14" s="422">
        <v>13.826506024096386</v>
      </c>
      <c r="E14" s="27"/>
      <c r="F14" s="421"/>
    </row>
    <row r="15" spans="1:7">
      <c r="B15" s="423" t="s">
        <v>288</v>
      </c>
      <c r="C15" s="422">
        <v>6.0873439048562927</v>
      </c>
      <c r="D15" s="422">
        <v>11.497304415182031</v>
      </c>
      <c r="E15" s="27"/>
      <c r="F15" s="421"/>
    </row>
    <row r="16" spans="1:7">
      <c r="B16" s="423" t="s">
        <v>952</v>
      </c>
      <c r="C16" s="422">
        <v>6.9424311503294707</v>
      </c>
      <c r="D16" s="422">
        <v>8.1146666666666665</v>
      </c>
      <c r="E16" s="27"/>
    </row>
    <row r="17" spans="2:7">
      <c r="B17" s="423" t="s">
        <v>211</v>
      </c>
      <c r="C17" s="422">
        <v>5.5002732044000284</v>
      </c>
      <c r="D17" s="422">
        <v>12.160320170757739</v>
      </c>
      <c r="E17" s="27"/>
      <c r="F17" s="577" t="s">
        <v>301</v>
      </c>
    </row>
    <row r="18" spans="2:7">
      <c r="B18" s="423" t="s">
        <v>220</v>
      </c>
      <c r="C18" s="422">
        <v>5.7828946409041198</v>
      </c>
      <c r="D18" s="422">
        <v>10.615238095238094</v>
      </c>
      <c r="E18" s="27"/>
      <c r="F18" s="407"/>
    </row>
    <row r="19" spans="2:7">
      <c r="B19" s="423" t="s">
        <v>229</v>
      </c>
      <c r="C19" s="422">
        <v>5.213461019056397</v>
      </c>
      <c r="D19" s="422">
        <v>6.2555819033178146</v>
      </c>
      <c r="E19" s="27"/>
      <c r="F19" s="211" t="s">
        <v>40</v>
      </c>
    </row>
    <row r="20" spans="2:7">
      <c r="B20" s="423" t="s">
        <v>238</v>
      </c>
      <c r="C20" s="422">
        <v>5.4693421674703835</v>
      </c>
      <c r="D20" s="422">
        <v>12.279825892554703</v>
      </c>
      <c r="E20" s="27"/>
      <c r="F20" s="421"/>
    </row>
    <row r="21" spans="2:7">
      <c r="B21" s="423" t="s">
        <v>247</v>
      </c>
      <c r="C21" s="422">
        <v>5.4639352694393564</v>
      </c>
      <c r="D21" s="422">
        <v>7.86271167721985</v>
      </c>
      <c r="E21" s="27"/>
      <c r="F21" s="421"/>
    </row>
    <row r="22" spans="2:7">
      <c r="B22" s="423" t="s">
        <v>256</v>
      </c>
      <c r="C22" s="422">
        <v>5.4508652000342925</v>
      </c>
      <c r="D22" s="422">
        <v>9.1794813295736137</v>
      </c>
      <c r="E22" s="27"/>
      <c r="F22" s="421"/>
    </row>
    <row r="23" spans="2:7">
      <c r="B23" s="423" t="s">
        <v>265</v>
      </c>
      <c r="C23" s="422">
        <v>5.1892573710002212</v>
      </c>
      <c r="D23" s="422">
        <v>9.25</v>
      </c>
      <c r="E23" s="27"/>
      <c r="F23" s="421"/>
    </row>
    <row r="24" spans="2:7">
      <c r="B24" s="423" t="s">
        <v>398</v>
      </c>
      <c r="C24" s="422">
        <v>4.9266342313965916</v>
      </c>
      <c r="D24" s="422">
        <v>8.6879289940828404</v>
      </c>
      <c r="E24" s="27"/>
      <c r="F24" s="421"/>
      <c r="G24" s="353"/>
    </row>
    <row r="25" spans="2:7">
      <c r="B25" s="423" t="s">
        <v>273</v>
      </c>
      <c r="C25" s="422">
        <v>5.0219859387036694</v>
      </c>
      <c r="D25" s="422">
        <v>8.6605239889686541</v>
      </c>
      <c r="E25" s="27"/>
      <c r="F25" s="421"/>
    </row>
    <row r="26" spans="2:7">
      <c r="B26" s="423" t="s">
        <v>281</v>
      </c>
      <c r="C26" s="422">
        <v>4.9914012200220448</v>
      </c>
      <c r="D26" s="422">
        <v>11.657482225010456</v>
      </c>
      <c r="E26" s="27"/>
      <c r="F26" s="421"/>
      <c r="G26" s="353"/>
    </row>
    <row r="27" spans="2:7">
      <c r="B27" s="423" t="s">
        <v>289</v>
      </c>
      <c r="C27" s="422">
        <v>5.7640529892815362</v>
      </c>
      <c r="D27" s="422">
        <v>8.7766666666666673</v>
      </c>
      <c r="E27" s="27"/>
      <c r="F27" s="421"/>
    </row>
    <row r="28" spans="2:7">
      <c r="B28" s="423" t="s">
        <v>953</v>
      </c>
      <c r="C28" s="422">
        <v>6.6531919460343412</v>
      </c>
      <c r="D28" s="422">
        <v>9.4129384965831431</v>
      </c>
      <c r="E28" s="27"/>
      <c r="F28" s="421"/>
    </row>
    <row r="29" spans="2:7">
      <c r="B29" s="423" t="s">
        <v>212</v>
      </c>
      <c r="C29" s="422">
        <v>9.8908314711594674</v>
      </c>
      <c r="D29" s="422">
        <v>13.620780930981589</v>
      </c>
      <c r="F29" s="421"/>
    </row>
    <row r="30" spans="2:7">
      <c r="B30" s="423" t="s">
        <v>221</v>
      </c>
      <c r="C30" s="422">
        <v>7.0858813053271179</v>
      </c>
      <c r="D30" s="422">
        <v>10.149235169078624</v>
      </c>
      <c r="F30" s="421"/>
    </row>
    <row r="31" spans="2:7">
      <c r="B31" s="423" t="s">
        <v>230</v>
      </c>
      <c r="C31" s="422">
        <v>5.2361794199349765</v>
      </c>
      <c r="D31" s="422">
        <v>11.681007885119923</v>
      </c>
      <c r="F31" s="421"/>
    </row>
    <row r="32" spans="2:7">
      <c r="B32" s="423" t="s">
        <v>239</v>
      </c>
      <c r="C32" s="422">
        <v>4.8212515543061034</v>
      </c>
      <c r="D32" s="422">
        <v>10.731128863774288</v>
      </c>
      <c r="F32" s="421"/>
    </row>
    <row r="33" spans="2:6">
      <c r="B33" s="423" t="s">
        <v>248</v>
      </c>
      <c r="C33" s="422">
        <v>4.5511499848000803</v>
      </c>
      <c r="D33" s="422">
        <v>9.1141035694970256</v>
      </c>
      <c r="F33" s="421"/>
    </row>
    <row r="34" spans="2:6">
      <c r="B34" s="423" t="s">
        <v>257</v>
      </c>
      <c r="C34" s="422">
        <v>4.3156596805740159</v>
      </c>
      <c r="D34" s="422">
        <v>10.311471813994297</v>
      </c>
      <c r="F34" s="421"/>
    </row>
    <row r="35" spans="2:6">
      <c r="B35" s="423" t="s">
        <v>266</v>
      </c>
      <c r="C35" s="422">
        <v>4.0748656241405055</v>
      </c>
      <c r="D35" s="422">
        <v>7.6313832718545846</v>
      </c>
      <c r="F35" s="421"/>
    </row>
    <row r="36" spans="2:6">
      <c r="B36" s="423" t="s">
        <v>399</v>
      </c>
      <c r="C36" s="422">
        <v>2.5955624020002546</v>
      </c>
      <c r="D36" s="422">
        <v>3.6087866108786613</v>
      </c>
      <c r="F36" s="421"/>
    </row>
    <row r="37" spans="2:6">
      <c r="B37" s="423" t="s">
        <v>274</v>
      </c>
      <c r="C37" s="422">
        <v>1.9416802647017783</v>
      </c>
      <c r="D37" s="422">
        <v>3.5199816513761468</v>
      </c>
      <c r="F37" s="421"/>
    </row>
    <row r="38" spans="2:6">
      <c r="B38" s="423" t="s">
        <v>282</v>
      </c>
      <c r="C38" s="422">
        <v>1.5353106270408796</v>
      </c>
      <c r="D38" s="422">
        <v>4.7408759124087592</v>
      </c>
      <c r="F38" s="421"/>
    </row>
    <row r="39" spans="2:6">
      <c r="B39" s="423" t="s">
        <v>290</v>
      </c>
      <c r="C39" s="422">
        <v>1.1042054386350093</v>
      </c>
      <c r="D39" s="422">
        <v>5.3656325301204824</v>
      </c>
      <c r="F39" s="421"/>
    </row>
    <row r="40" spans="2:6">
      <c r="B40" s="423" t="s">
        <v>954</v>
      </c>
      <c r="C40" s="422">
        <v>0.61439338289307432</v>
      </c>
      <c r="D40" s="422">
        <v>8.879109225874867</v>
      </c>
      <c r="F40" s="421"/>
    </row>
    <row r="41" spans="2:6">
      <c r="B41" s="423" t="s">
        <v>213</v>
      </c>
      <c r="C41" s="422">
        <v>0.57689236607490968</v>
      </c>
      <c r="D41" s="422">
        <v>6.1247619047619049</v>
      </c>
      <c r="F41" s="421"/>
    </row>
    <row r="42" spans="2:6">
      <c r="B42" s="423" t="s">
        <v>222</v>
      </c>
      <c r="C42" s="422">
        <v>0.71479346124691134</v>
      </c>
      <c r="D42" s="422">
        <v>6.671829268292683</v>
      </c>
      <c r="F42" s="421"/>
    </row>
    <row r="43" spans="2:6">
      <c r="B43" s="423" t="s">
        <v>231</v>
      </c>
      <c r="C43" s="422">
        <v>0.66818492405158891</v>
      </c>
      <c r="D43" s="422">
        <v>5.7611574846967164</v>
      </c>
      <c r="F43" s="421"/>
    </row>
    <row r="44" spans="2:6">
      <c r="B44" s="423" t="s">
        <v>240</v>
      </c>
      <c r="C44" s="422">
        <v>0.60334574779156025</v>
      </c>
      <c r="D44" s="422">
        <v>1</v>
      </c>
      <c r="F44" s="421"/>
    </row>
    <row r="45" spans="2:6">
      <c r="B45" s="423" t="s">
        <v>249</v>
      </c>
      <c r="C45" s="422">
        <v>0.91456973544973541</v>
      </c>
      <c r="D45" s="422">
        <v>1.4357414965986395</v>
      </c>
      <c r="F45" s="421"/>
    </row>
    <row r="46" spans="2:6">
      <c r="B46" s="423" t="s">
        <v>258</v>
      </c>
      <c r="C46" s="422">
        <v>0.78556503563596491</v>
      </c>
      <c r="D46" s="422">
        <v>1.1166666666666667</v>
      </c>
      <c r="F46" s="421"/>
    </row>
    <row r="47" spans="2:6">
      <c r="B47" s="423" t="s">
        <v>267</v>
      </c>
      <c r="C47" s="422">
        <v>0.64751976022468005</v>
      </c>
      <c r="D47" s="422">
        <v>5.1787826086956521</v>
      </c>
      <c r="F47" s="421"/>
    </row>
    <row r="48" spans="2:6">
      <c r="B48" s="423" t="s">
        <v>400</v>
      </c>
      <c r="C48" s="422">
        <v>0.86</v>
      </c>
      <c r="D48" s="422">
        <v>3.17</v>
      </c>
      <c r="F48" s="421"/>
    </row>
    <row r="49" spans="2:6">
      <c r="B49" s="423" t="s">
        <v>275</v>
      </c>
      <c r="C49" s="422">
        <v>0.59389108257809176</v>
      </c>
      <c r="D49" s="422">
        <v>1.3230867346938775</v>
      </c>
      <c r="F49" s="421"/>
    </row>
    <row r="50" spans="2:6">
      <c r="B50" s="423" t="s">
        <v>283</v>
      </c>
      <c r="C50" s="422">
        <v>0.61266590103360463</v>
      </c>
      <c r="D50" s="422">
        <v>1</v>
      </c>
      <c r="F50" s="421"/>
    </row>
    <row r="51" spans="2:6">
      <c r="B51" s="423" t="s">
        <v>291</v>
      </c>
      <c r="C51" s="422">
        <v>0.6</v>
      </c>
      <c r="D51" s="422">
        <v>2.64</v>
      </c>
      <c r="F51" s="421"/>
    </row>
    <row r="52" spans="2:6">
      <c r="B52" s="423" t="s">
        <v>955</v>
      </c>
      <c r="C52" s="422">
        <v>0.56000000000000005</v>
      </c>
      <c r="D52" s="422">
        <v>1</v>
      </c>
      <c r="F52" s="421"/>
    </row>
    <row r="53" spans="2:6">
      <c r="B53" s="423" t="s">
        <v>214</v>
      </c>
      <c r="C53" s="422">
        <v>0.63</v>
      </c>
      <c r="D53" s="422">
        <v>1</v>
      </c>
      <c r="F53" s="421"/>
    </row>
    <row r="54" spans="2:6">
      <c r="B54" s="423" t="s">
        <v>223</v>
      </c>
      <c r="C54" s="422">
        <v>0.63</v>
      </c>
      <c r="D54" s="422">
        <v>1.44</v>
      </c>
      <c r="F54" s="421"/>
    </row>
    <row r="55" spans="2:6">
      <c r="B55" s="423" t="s">
        <v>232</v>
      </c>
      <c r="C55" s="422">
        <v>0.56999999999999995</v>
      </c>
      <c r="D55" s="422">
        <v>1.02</v>
      </c>
      <c r="F55" s="421"/>
    </row>
    <row r="56" spans="2:6">
      <c r="B56" s="423" t="s">
        <v>241</v>
      </c>
      <c r="C56" s="422">
        <v>0.61</v>
      </c>
      <c r="D56" s="422">
        <v>1.05</v>
      </c>
      <c r="F56" s="421"/>
    </row>
    <row r="57" spans="2:6">
      <c r="B57" s="423" t="s">
        <v>250</v>
      </c>
      <c r="C57" s="422">
        <v>0.63</v>
      </c>
      <c r="D57" s="422">
        <v>1.42</v>
      </c>
      <c r="F57" s="421"/>
    </row>
    <row r="58" spans="2:6">
      <c r="B58" s="423" t="s">
        <v>259</v>
      </c>
      <c r="C58" s="422">
        <v>0.61</v>
      </c>
      <c r="D58" s="422">
        <v>1</v>
      </c>
      <c r="F58" s="421"/>
    </row>
    <row r="59" spans="2:6">
      <c r="B59" s="423" t="s">
        <v>268</v>
      </c>
      <c r="C59" s="422">
        <v>0.63</v>
      </c>
      <c r="D59" s="422">
        <v>2.11</v>
      </c>
      <c r="F59" s="421"/>
    </row>
    <row r="60" spans="2:6">
      <c r="B60" s="423" t="s">
        <v>401</v>
      </c>
      <c r="C60" s="422">
        <v>0.7</v>
      </c>
      <c r="D60" s="422">
        <v>1.1200000000000001</v>
      </c>
      <c r="F60" s="421"/>
    </row>
    <row r="61" spans="2:6">
      <c r="B61" s="423" t="s">
        <v>276</v>
      </c>
      <c r="C61" s="422">
        <v>0.64</v>
      </c>
      <c r="D61" s="422">
        <v>0.95</v>
      </c>
      <c r="F61" s="421"/>
    </row>
    <row r="62" spans="2:6">
      <c r="F62" s="421"/>
    </row>
    <row r="63" spans="2:6">
      <c r="F63" s="421"/>
    </row>
    <row r="64" spans="2:6">
      <c r="F64" s="421"/>
    </row>
    <row r="65" spans="6:6">
      <c r="F65" s="421"/>
    </row>
    <row r="66" spans="6:6">
      <c r="F66" s="421"/>
    </row>
    <row r="67" spans="6:6">
      <c r="F67" s="421"/>
    </row>
    <row r="68" spans="6:6">
      <c r="F68" s="421"/>
    </row>
    <row r="69" spans="6:6">
      <c r="F69" s="421"/>
    </row>
    <row r="70" spans="6:6">
      <c r="F70" s="421"/>
    </row>
    <row r="71" spans="6:6">
      <c r="F71" s="421"/>
    </row>
    <row r="72" spans="6:6">
      <c r="F72" s="421"/>
    </row>
    <row r="73" spans="6:6">
      <c r="F73" s="421"/>
    </row>
    <row r="74" spans="6:6">
      <c r="F74" s="421"/>
    </row>
    <row r="75" spans="6:6">
      <c r="F75" s="421"/>
    </row>
    <row r="76" spans="6:6">
      <c r="F76" s="421"/>
    </row>
    <row r="77" spans="6:6">
      <c r="F77" s="421"/>
    </row>
    <row r="78" spans="6:6">
      <c r="F78" s="421"/>
    </row>
    <row r="79" spans="6:6">
      <c r="F79" s="421"/>
    </row>
    <row r="80" spans="6:6">
      <c r="F80" s="421"/>
    </row>
    <row r="81" spans="6:6">
      <c r="F81" s="421"/>
    </row>
    <row r="82" spans="6:6">
      <c r="F82" s="421"/>
    </row>
    <row r="83" spans="6:6">
      <c r="F83" s="421"/>
    </row>
    <row r="84" spans="6:6">
      <c r="F84" s="421"/>
    </row>
    <row r="85" spans="6:6">
      <c r="F85" s="421"/>
    </row>
    <row r="86" spans="6:6">
      <c r="F86" s="421"/>
    </row>
    <row r="87" spans="6:6">
      <c r="F87" s="421"/>
    </row>
    <row r="88" spans="6:6">
      <c r="F88" s="421"/>
    </row>
    <row r="89" spans="6:6">
      <c r="F89" s="421"/>
    </row>
    <row r="90" spans="6:6">
      <c r="F90" s="421"/>
    </row>
    <row r="91" spans="6:6">
      <c r="F91" s="421"/>
    </row>
    <row r="92" spans="6:6">
      <c r="F92" s="421"/>
    </row>
    <row r="93" spans="6:6">
      <c r="F93" s="421"/>
    </row>
    <row r="94" spans="6:6">
      <c r="F94" s="421"/>
    </row>
    <row r="95" spans="6:6">
      <c r="F95" s="421"/>
    </row>
    <row r="96" spans="6:6">
      <c r="F96" s="421"/>
    </row>
    <row r="97" spans="6:6">
      <c r="F97" s="421"/>
    </row>
    <row r="98" spans="6:6">
      <c r="F98" s="421"/>
    </row>
    <row r="99" spans="6:6">
      <c r="F99" s="421"/>
    </row>
    <row r="100" spans="6:6">
      <c r="F100" s="421"/>
    </row>
    <row r="101" spans="6:6">
      <c r="F101" s="421"/>
    </row>
    <row r="102" spans="6:6">
      <c r="F102" s="421"/>
    </row>
    <row r="103" spans="6:6">
      <c r="F103" s="421"/>
    </row>
    <row r="104" spans="6:6">
      <c r="F104" s="421"/>
    </row>
    <row r="105" spans="6:6">
      <c r="F105" s="421"/>
    </row>
    <row r="106" spans="6:6">
      <c r="F106" s="421"/>
    </row>
    <row r="107" spans="6:6">
      <c r="F107" s="421"/>
    </row>
  </sheetData>
  <phoneticPr fontId="45" type="noConversion"/>
  <hyperlinks>
    <hyperlink ref="F19" location="Мазмұны!B82" display="мазмұнға"/>
  </hyperlinks>
  <pageMargins left="0.35" right="0.17" top="0.74803149606299213" bottom="0.74803149606299213" header="0.31496062992125984" footer="0.31496062992125984"/>
  <pageSetup paperSize="9" scale="72"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tabColor indexed="9"/>
  </sheetPr>
  <dimension ref="A2:M63"/>
  <sheetViews>
    <sheetView topLeftCell="A22" workbookViewId="0">
      <selection activeCell="B61" sqref="B61"/>
    </sheetView>
  </sheetViews>
  <sheetFormatPr defaultRowHeight="12.75"/>
  <cols>
    <col min="1" max="1" width="8.85546875" style="425" bestFit="1" customWidth="1"/>
    <col min="2" max="2" width="9.140625" style="427"/>
    <col min="3" max="4" width="12.42578125" style="425" customWidth="1"/>
    <col min="5" max="5" width="13" style="425" customWidth="1"/>
    <col min="6" max="7" width="12.42578125" style="425" customWidth="1"/>
    <col min="8" max="8" width="13.28515625" style="425" customWidth="1"/>
    <col min="9" max="10" width="12.42578125" style="425" customWidth="1"/>
    <col min="11" max="12" width="14.85546875" style="425" customWidth="1"/>
    <col min="13" max="13" width="9.140625" style="426"/>
    <col min="14" max="16384" width="9.140625" style="425"/>
  </cols>
  <sheetData>
    <row r="2" spans="1:13">
      <c r="A2" s="425" t="s">
        <v>161</v>
      </c>
      <c r="B2" s="53" t="s">
        <v>859</v>
      </c>
    </row>
    <row r="3" spans="1:13">
      <c r="B3" s="425"/>
      <c r="J3" s="839" t="s">
        <v>959</v>
      </c>
      <c r="M3" s="425"/>
    </row>
    <row r="4" spans="1:13">
      <c r="B4" s="433"/>
      <c r="C4" s="1145" t="s">
        <v>957</v>
      </c>
      <c r="D4" s="1146"/>
      <c r="E4" s="1146"/>
      <c r="F4" s="1147"/>
      <c r="G4" s="1145" t="s">
        <v>958</v>
      </c>
      <c r="H4" s="1146"/>
      <c r="I4" s="1146"/>
      <c r="J4" s="1147"/>
      <c r="K4" s="434"/>
    </row>
    <row r="5" spans="1:13" ht="51" customHeight="1">
      <c r="B5" s="433" t="s">
        <v>206</v>
      </c>
      <c r="C5" s="432" t="s">
        <v>960</v>
      </c>
      <c r="D5" s="432" t="s">
        <v>961</v>
      </c>
      <c r="E5" s="432" t="s">
        <v>965</v>
      </c>
      <c r="F5" s="432" t="s">
        <v>962</v>
      </c>
      <c r="G5" s="432" t="s">
        <v>963</v>
      </c>
      <c r="H5" s="432" t="s">
        <v>964</v>
      </c>
      <c r="I5" s="432" t="s">
        <v>965</v>
      </c>
      <c r="J5" s="432" t="s">
        <v>962</v>
      </c>
    </row>
    <row r="6" spans="1:13">
      <c r="B6" s="431" t="s">
        <v>212</v>
      </c>
      <c r="C6" s="430">
        <v>256.610007</v>
      </c>
      <c r="D6" s="430">
        <v>3640.2514449800001</v>
      </c>
      <c r="E6" s="430">
        <v>9.5200244799953939</v>
      </c>
      <c r="F6" s="430">
        <v>3390.0816088649995</v>
      </c>
      <c r="G6" s="430">
        <v>23.000240000000002</v>
      </c>
      <c r="H6" s="430">
        <v>18.267586379999997</v>
      </c>
      <c r="I6" s="430">
        <v>67.549924178972475</v>
      </c>
      <c r="J6" s="430">
        <v>63.286195443416659</v>
      </c>
      <c r="M6" s="425"/>
    </row>
    <row r="7" spans="1:13">
      <c r="B7" s="431" t="s">
        <v>221</v>
      </c>
      <c r="C7" s="430">
        <v>191.05799999999999</v>
      </c>
      <c r="D7" s="430">
        <v>2301.2009451000004</v>
      </c>
      <c r="E7" s="430">
        <v>7.8202694380210023</v>
      </c>
      <c r="F7" s="430">
        <v>3390.0816088649995</v>
      </c>
      <c r="G7" s="430">
        <v>17.650959999999998</v>
      </c>
      <c r="H7" s="430">
        <v>4.1496618739999995</v>
      </c>
      <c r="I7" s="430">
        <v>91.738869723950884</v>
      </c>
      <c r="J7" s="430">
        <v>63.286195443416659</v>
      </c>
      <c r="M7" s="425"/>
    </row>
    <row r="8" spans="1:13">
      <c r="B8" s="431" t="s">
        <v>230</v>
      </c>
      <c r="C8" s="430">
        <v>406.58294000000001</v>
      </c>
      <c r="D8" s="430">
        <v>1882.9450098500001</v>
      </c>
      <c r="E8" s="430">
        <v>18.473602387239268</v>
      </c>
      <c r="F8" s="430">
        <v>3390.0816088649995</v>
      </c>
      <c r="G8" s="430">
        <v>22.350960000000001</v>
      </c>
      <c r="H8" s="430">
        <v>27.408431500000003</v>
      </c>
      <c r="I8" s="430">
        <v>94.293657107925029</v>
      </c>
      <c r="J8" s="430">
        <v>63.286195443416659</v>
      </c>
      <c r="M8" s="425"/>
    </row>
    <row r="9" spans="1:13">
      <c r="B9" s="431" t="s">
        <v>239</v>
      </c>
      <c r="C9" s="430">
        <v>745.10699999999997</v>
      </c>
      <c r="D9" s="430">
        <v>1891.8212115000001</v>
      </c>
      <c r="E9" s="430">
        <v>29.109917458213669</v>
      </c>
      <c r="F9" s="430">
        <v>3390.0816088649995</v>
      </c>
      <c r="G9" s="430">
        <v>16.082719999999998</v>
      </c>
      <c r="H9" s="430">
        <v>123.375874517</v>
      </c>
      <c r="I9" s="430">
        <v>26.985966788452316</v>
      </c>
      <c r="J9" s="430">
        <v>63.286195443416659</v>
      </c>
      <c r="M9" s="425"/>
    </row>
    <row r="10" spans="1:13">
      <c r="B10" s="431" t="s">
        <v>248</v>
      </c>
      <c r="C10" s="430">
        <v>966.93534999999997</v>
      </c>
      <c r="D10" s="430">
        <v>1314.47258382</v>
      </c>
      <c r="E10" s="430">
        <v>42.972701614061755</v>
      </c>
      <c r="F10" s="430">
        <v>3390.0816088649995</v>
      </c>
      <c r="G10" s="430">
        <v>11.450239999999999</v>
      </c>
      <c r="H10" s="430">
        <v>122.95452400000001</v>
      </c>
      <c r="I10" s="430">
        <v>10.888192921494955</v>
      </c>
      <c r="J10" s="430">
        <v>63.286195443416659</v>
      </c>
      <c r="M10" s="425"/>
    </row>
    <row r="11" spans="1:13">
      <c r="B11" s="431" t="s">
        <v>257</v>
      </c>
      <c r="C11" s="430">
        <v>1483.271</v>
      </c>
      <c r="D11" s="430">
        <v>1936.8702067299998</v>
      </c>
      <c r="E11" s="430">
        <v>43.29861577311496</v>
      </c>
      <c r="F11" s="430">
        <v>3390.0816088649995</v>
      </c>
      <c r="G11" s="430">
        <v>12.56448</v>
      </c>
      <c r="H11" s="430">
        <v>19.67035564</v>
      </c>
      <c r="I11" s="430">
        <v>39.219930081827457</v>
      </c>
      <c r="J11" s="430">
        <v>63.286195443416659</v>
      </c>
      <c r="M11" s="425"/>
    </row>
    <row r="12" spans="1:13">
      <c r="B12" s="431" t="s">
        <v>266</v>
      </c>
      <c r="C12" s="430">
        <v>2555.9102720000001</v>
      </c>
      <c r="D12" s="430">
        <v>1541.2095197199999</v>
      </c>
      <c r="E12" s="430">
        <v>62.784717494923505</v>
      </c>
      <c r="F12" s="430">
        <v>3390.0816088649995</v>
      </c>
      <c r="G12" s="430">
        <v>10.80048</v>
      </c>
      <c r="H12" s="430">
        <v>32.259208999999998</v>
      </c>
      <c r="I12" s="430">
        <v>58.260492777827544</v>
      </c>
      <c r="J12" s="430">
        <v>63.286195443416659</v>
      </c>
      <c r="M12" s="425"/>
    </row>
    <row r="13" spans="1:13">
      <c r="B13" s="431" t="s">
        <v>399</v>
      </c>
      <c r="C13" s="430">
        <v>2359.7301360000001</v>
      </c>
      <c r="D13" s="430">
        <v>1502.6511120600003</v>
      </c>
      <c r="E13" s="430">
        <v>61.113954019573036</v>
      </c>
      <c r="F13" s="430">
        <v>3390.0816088649995</v>
      </c>
      <c r="G13" s="430">
        <v>1.0029999999999999</v>
      </c>
      <c r="H13" s="430">
        <v>16.510653599999998</v>
      </c>
      <c r="I13" s="430">
        <v>2.7292991566305735</v>
      </c>
      <c r="J13" s="430">
        <v>63.286195443416659</v>
      </c>
      <c r="M13" s="425"/>
    </row>
    <row r="14" spans="1:13">
      <c r="B14" s="431" t="s">
        <v>274</v>
      </c>
      <c r="C14" s="430">
        <v>2150.1497000000004</v>
      </c>
      <c r="D14" s="430">
        <v>2056.76401446</v>
      </c>
      <c r="E14" s="430">
        <v>51.395149669180554</v>
      </c>
      <c r="F14" s="430">
        <v>3390.0816088649995</v>
      </c>
      <c r="G14" s="430">
        <v>13.625</v>
      </c>
      <c r="H14" s="430">
        <v>15.192605310000001</v>
      </c>
      <c r="I14" s="430">
        <v>47.280125650384932</v>
      </c>
      <c r="J14" s="430">
        <v>63.286195443416659</v>
      </c>
      <c r="M14" s="425"/>
    </row>
    <row r="15" spans="1:13">
      <c r="B15" s="431" t="s">
        <v>282</v>
      </c>
      <c r="C15" s="430">
        <v>2177.5252999999998</v>
      </c>
      <c r="D15" s="430">
        <v>2278.0052159299998</v>
      </c>
      <c r="E15" s="430">
        <v>49.122752995961889</v>
      </c>
      <c r="F15" s="430">
        <v>3390.0816088649995</v>
      </c>
      <c r="G15" s="430">
        <v>1.37</v>
      </c>
      <c r="H15" s="430">
        <v>10.248050000000001</v>
      </c>
      <c r="I15" s="430">
        <v>11.79199607507284</v>
      </c>
      <c r="J15" s="430">
        <v>63.286195443416659</v>
      </c>
      <c r="M15" s="425"/>
    </row>
    <row r="16" spans="1:13">
      <c r="B16" s="431" t="s">
        <v>290</v>
      </c>
      <c r="C16" s="430">
        <v>1597.5408</v>
      </c>
      <c r="D16" s="430">
        <v>1773.02335139</v>
      </c>
      <c r="E16" s="430">
        <v>47.999008098772244</v>
      </c>
      <c r="F16" s="430">
        <v>3390.0816088649995</v>
      </c>
      <c r="G16" s="430">
        <v>3.8450000000000002</v>
      </c>
      <c r="H16" s="430">
        <v>76.854624000000001</v>
      </c>
      <c r="I16" s="430">
        <v>41.269089432188686</v>
      </c>
      <c r="J16" s="430">
        <v>63.286195443416659</v>
      </c>
      <c r="M16" s="425"/>
    </row>
    <row r="17" spans="2:13">
      <c r="B17" s="431" t="s">
        <v>298</v>
      </c>
      <c r="C17" s="430">
        <v>1701.6858</v>
      </c>
      <c r="D17" s="430">
        <v>1969.6583858399997</v>
      </c>
      <c r="E17" s="430">
        <v>46.758560437373653</v>
      </c>
      <c r="F17" s="430">
        <v>3390.0816088649995</v>
      </c>
      <c r="G17" s="430">
        <v>4.7149999999999999</v>
      </c>
      <c r="H17" s="430">
        <v>154.0846895</v>
      </c>
      <c r="I17" s="430">
        <v>2.9691493823733199</v>
      </c>
      <c r="J17" s="430">
        <v>63.286195443416659</v>
      </c>
      <c r="M17" s="425"/>
    </row>
    <row r="18" spans="2:13">
      <c r="B18" s="431" t="s">
        <v>213</v>
      </c>
      <c r="C18" s="430">
        <v>1923.6579999999999</v>
      </c>
      <c r="D18" s="430">
        <v>1113.6240401300001</v>
      </c>
      <c r="E18" s="430">
        <v>63.676630765485974</v>
      </c>
      <c r="F18" s="430">
        <v>3398.8399499733332</v>
      </c>
      <c r="G18" s="430">
        <v>3.15</v>
      </c>
      <c r="H18" s="430">
        <v>26.7209535</v>
      </c>
      <c r="I18" s="430">
        <v>10.545361399327275</v>
      </c>
      <c r="J18" s="430">
        <v>60.461953161666656</v>
      </c>
      <c r="M18" s="425"/>
    </row>
    <row r="19" spans="2:13">
      <c r="B19" s="431" t="s">
        <v>222</v>
      </c>
      <c r="C19" s="430">
        <v>2031.58</v>
      </c>
      <c r="D19" s="430">
        <v>2061.2421797400002</v>
      </c>
      <c r="E19" s="430">
        <v>49.911076276706666</v>
      </c>
      <c r="F19" s="430">
        <v>3398.8399499733332</v>
      </c>
      <c r="G19" s="430">
        <v>4.0999999999999996</v>
      </c>
      <c r="H19" s="430">
        <v>38.11637502</v>
      </c>
      <c r="I19" s="430">
        <v>29.501952723557174</v>
      </c>
      <c r="J19" s="430">
        <v>60.461953161666656</v>
      </c>
      <c r="M19" s="425"/>
    </row>
    <row r="20" spans="2:13">
      <c r="B20" s="431" t="s">
        <v>231</v>
      </c>
      <c r="C20" s="430">
        <v>2255.0700000000002</v>
      </c>
      <c r="D20" s="430">
        <v>2042.887252</v>
      </c>
      <c r="E20" s="430">
        <v>52.696339149163784</v>
      </c>
      <c r="F20" s="430">
        <v>3398.8399499733332</v>
      </c>
      <c r="G20" s="430">
        <v>17.97</v>
      </c>
      <c r="H20" s="430">
        <v>58.151274069999992</v>
      </c>
      <c r="I20" s="430">
        <v>23.607066775412942</v>
      </c>
      <c r="J20" s="430">
        <v>60.461953161666656</v>
      </c>
      <c r="M20" s="425"/>
    </row>
    <row r="21" spans="2:13">
      <c r="B21" s="431" t="s">
        <v>240</v>
      </c>
      <c r="C21" s="430">
        <v>1624.45</v>
      </c>
      <c r="D21" s="430">
        <v>1770.3875641099996</v>
      </c>
      <c r="E21" s="430">
        <v>48.07965415652837</v>
      </c>
      <c r="F21" s="430">
        <v>3398.8399499733332</v>
      </c>
      <c r="G21" s="430">
        <v>45.2</v>
      </c>
      <c r="H21" s="430">
        <v>8.65978256</v>
      </c>
      <c r="I21" s="430">
        <v>83.9216161885671</v>
      </c>
      <c r="J21" s="430">
        <v>60.461953161666656</v>
      </c>
      <c r="M21" s="425"/>
    </row>
    <row r="22" spans="2:13">
      <c r="B22" s="431" t="s">
        <v>249</v>
      </c>
      <c r="C22" s="430">
        <v>1185.25</v>
      </c>
      <c r="D22" s="430">
        <v>1655.2323427699996</v>
      </c>
      <c r="E22" s="430">
        <v>41.734956142833887</v>
      </c>
      <c r="F22" s="430">
        <v>3398.8399499733332</v>
      </c>
      <c r="G22" s="430">
        <v>14.7</v>
      </c>
      <c r="H22" s="430">
        <v>11.77210066</v>
      </c>
      <c r="I22" s="430">
        <v>55.530160559611595</v>
      </c>
      <c r="J22" s="430">
        <v>60.461953161666656</v>
      </c>
      <c r="M22" s="425"/>
    </row>
    <row r="23" spans="2:13">
      <c r="B23" s="431" t="s">
        <v>258</v>
      </c>
      <c r="C23" s="430">
        <v>1463.2</v>
      </c>
      <c r="D23" s="430">
        <v>2272.7925518299999</v>
      </c>
      <c r="E23" s="430">
        <v>39.155842515891749</v>
      </c>
      <c r="F23" s="430">
        <v>3398.8399499733332</v>
      </c>
      <c r="G23" s="430">
        <v>15.6</v>
      </c>
      <c r="H23" s="430">
        <v>89.713109770000017</v>
      </c>
      <c r="I23" s="430">
        <v>14.812970611227632</v>
      </c>
      <c r="J23" s="430">
        <v>60.461953161666656</v>
      </c>
      <c r="M23" s="425"/>
    </row>
    <row r="24" spans="2:13">
      <c r="B24" s="431" t="s">
        <v>267</v>
      </c>
      <c r="C24" s="430">
        <v>1097.2070000000001</v>
      </c>
      <c r="D24" s="430">
        <v>2019.1426161200002</v>
      </c>
      <c r="E24" s="430">
        <v>35.624123951221364</v>
      </c>
      <c r="F24" s="430">
        <v>3398.8399499733332</v>
      </c>
      <c r="G24" s="430">
        <v>23</v>
      </c>
      <c r="H24" s="430">
        <v>18.748044999999998</v>
      </c>
      <c r="I24" s="430">
        <v>55.092400135144061</v>
      </c>
      <c r="J24" s="430">
        <v>60.461953161666656</v>
      </c>
      <c r="M24" s="425"/>
    </row>
    <row r="25" spans="2:13">
      <c r="B25" s="431" t="s">
        <v>400</v>
      </c>
      <c r="C25" s="430">
        <v>1338.575</v>
      </c>
      <c r="D25" s="430">
        <v>1897.6186850000004</v>
      </c>
      <c r="E25" s="430">
        <v>41.389954693023881</v>
      </c>
      <c r="F25" s="430">
        <v>3398.8399499733332</v>
      </c>
      <c r="G25" s="430">
        <v>3.15</v>
      </c>
      <c r="H25" s="430">
        <v>5.2374679500000001</v>
      </c>
      <c r="I25" s="430">
        <v>37.556030243906925</v>
      </c>
      <c r="J25" s="430">
        <v>60.461953161666656</v>
      </c>
      <c r="M25" s="425"/>
    </row>
    <row r="26" spans="2:13">
      <c r="B26" s="431" t="s">
        <v>275</v>
      </c>
      <c r="C26" s="430">
        <v>1109.71</v>
      </c>
      <c r="D26" s="430">
        <v>2289.5134557300003</v>
      </c>
      <c r="E26" s="430">
        <v>32.709469220852412</v>
      </c>
      <c r="F26" s="430">
        <v>3398.8399499733332</v>
      </c>
      <c r="G26" s="430">
        <v>39.200000000000003</v>
      </c>
      <c r="H26" s="430">
        <v>42.30705974</v>
      </c>
      <c r="I26" s="430">
        <v>48.093993483563736</v>
      </c>
      <c r="J26" s="430">
        <v>60.461953161666656</v>
      </c>
      <c r="M26" s="425"/>
    </row>
    <row r="27" spans="2:13">
      <c r="B27" s="431" t="s">
        <v>283</v>
      </c>
      <c r="C27" s="430">
        <v>1003.6035000000001</v>
      </c>
      <c r="D27" s="430">
        <v>1889.96903578</v>
      </c>
      <c r="E27" s="430">
        <v>34.708015354081226</v>
      </c>
      <c r="F27" s="430">
        <v>3398.8399499733332</v>
      </c>
      <c r="G27" s="430">
        <v>22.6</v>
      </c>
      <c r="H27" s="430">
        <v>15.20904434</v>
      </c>
      <c r="I27" s="430">
        <v>59.77405775392841</v>
      </c>
      <c r="J27" s="430">
        <v>60.461953161666656</v>
      </c>
      <c r="M27" s="425"/>
    </row>
    <row r="28" spans="2:13">
      <c r="B28" s="431" t="s">
        <v>291</v>
      </c>
      <c r="C28" s="430">
        <v>1049.1602</v>
      </c>
      <c r="D28" s="430">
        <v>1600.9250500000001</v>
      </c>
      <c r="E28" s="430">
        <v>39.681129125940387</v>
      </c>
      <c r="F28" s="430">
        <v>3398.8399499733332</v>
      </c>
      <c r="G28" s="430">
        <v>13.8</v>
      </c>
      <c r="H28" s="430">
        <v>11.511927500000001</v>
      </c>
      <c r="I28" s="430">
        <v>54.519751607221536</v>
      </c>
      <c r="J28" s="430">
        <v>60.461953161666656</v>
      </c>
      <c r="M28" s="425"/>
    </row>
    <row r="29" spans="2:13">
      <c r="B29" s="431" t="s">
        <v>299</v>
      </c>
      <c r="C29" s="430">
        <v>1390.2570000000001</v>
      </c>
      <c r="D29" s="430">
        <v>2701.0239264699994</v>
      </c>
      <c r="E29" s="430">
        <v>35.46186056580094</v>
      </c>
      <c r="F29" s="430">
        <v>3398.8399499733332</v>
      </c>
      <c r="G29" s="430">
        <v>54.5</v>
      </c>
      <c r="H29" s="430">
        <v>142.42629783000001</v>
      </c>
      <c r="I29" s="430">
        <v>27.675328587677029</v>
      </c>
      <c r="J29" s="430">
        <v>60.461953161666656</v>
      </c>
      <c r="M29" s="425"/>
    </row>
    <row r="30" spans="2:13">
      <c r="B30" s="431" t="s">
        <v>214</v>
      </c>
      <c r="C30" s="430">
        <v>960.17560000000003</v>
      </c>
      <c r="D30" s="430">
        <v>1408.8297243000002</v>
      </c>
      <c r="E30" s="430">
        <v>40.445943289854</v>
      </c>
      <c r="F30" s="430">
        <v>2738.6934606966661</v>
      </c>
      <c r="G30" s="430">
        <v>29.5</v>
      </c>
      <c r="H30" s="430">
        <v>9.8300826499999996</v>
      </c>
      <c r="I30" s="430">
        <v>75.006198849165145</v>
      </c>
      <c r="J30" s="430">
        <v>63.838663711111103</v>
      </c>
      <c r="M30" s="425"/>
    </row>
    <row r="31" spans="2:13">
      <c r="B31" s="431" t="s">
        <v>223</v>
      </c>
      <c r="C31" s="430">
        <v>1142.4041999999999</v>
      </c>
      <c r="D31" s="430">
        <v>1279.9144463</v>
      </c>
      <c r="E31" s="430">
        <v>47.518690068220032</v>
      </c>
      <c r="F31" s="430">
        <v>2738.6934606966661</v>
      </c>
      <c r="G31" s="430">
        <v>35.5</v>
      </c>
      <c r="H31" s="430">
        <v>5.7046911999999992</v>
      </c>
      <c r="I31" s="430">
        <v>87.932342033908995</v>
      </c>
      <c r="J31" s="430">
        <v>63.838663711111103</v>
      </c>
      <c r="M31" s="425"/>
    </row>
    <row r="32" spans="2:13">
      <c r="B32" s="431" t="s">
        <v>232</v>
      </c>
      <c r="C32" s="430">
        <v>1678.9935</v>
      </c>
      <c r="D32" s="430">
        <v>1527.4877966399999</v>
      </c>
      <c r="E32" s="430">
        <v>52.749858412472108</v>
      </c>
      <c r="F32" s="430">
        <v>2738.6934606966661</v>
      </c>
      <c r="G32" s="430">
        <v>49.6</v>
      </c>
      <c r="H32" s="430">
        <v>54.292168399999994</v>
      </c>
      <c r="I32" s="430">
        <v>47.741808419122378</v>
      </c>
      <c r="J32" s="430">
        <v>63.838663711111103</v>
      </c>
      <c r="M32" s="425"/>
    </row>
    <row r="33" spans="2:13">
      <c r="B33" s="431" t="s">
        <v>241</v>
      </c>
      <c r="C33" s="430">
        <v>1255.6228000000001</v>
      </c>
      <c r="D33" s="430">
        <v>1247.4599227999997</v>
      </c>
      <c r="E33" s="430">
        <v>50.208919319859724</v>
      </c>
      <c r="F33" s="430">
        <v>2738.6934606966661</v>
      </c>
      <c r="G33" s="430">
        <v>62.300160000000005</v>
      </c>
      <c r="H33" s="430">
        <v>4.7640076000000002</v>
      </c>
      <c r="I33" s="430">
        <v>93.763871602873678</v>
      </c>
      <c r="J33" s="430">
        <v>63.838663711111103</v>
      </c>
      <c r="M33" s="425"/>
    </row>
    <row r="34" spans="2:13">
      <c r="B34" s="431" t="s">
        <v>250</v>
      </c>
      <c r="C34" s="430">
        <v>1263.6481999999999</v>
      </c>
      <c r="D34" s="430">
        <v>1621.6847625999999</v>
      </c>
      <c r="E34" s="430">
        <v>44.301645479700809</v>
      </c>
      <c r="F34" s="430">
        <v>2738.6934606966661</v>
      </c>
      <c r="G34" s="430">
        <v>42.35</v>
      </c>
      <c r="H34" s="430">
        <v>7.5508667999999997</v>
      </c>
      <c r="I34" s="430">
        <v>84.86826525426207</v>
      </c>
      <c r="J34" s="430">
        <v>63.838663711111103</v>
      </c>
      <c r="M34" s="425"/>
    </row>
    <row r="35" spans="2:13">
      <c r="B35" s="431" t="s">
        <v>259</v>
      </c>
      <c r="C35" s="430">
        <v>1907.9083999999998</v>
      </c>
      <c r="D35" s="430">
        <v>2034.0377772700001</v>
      </c>
      <c r="E35" s="430">
        <v>48.521767268893669</v>
      </c>
      <c r="F35" s="430">
        <v>2738.6934606966661</v>
      </c>
      <c r="G35" s="430">
        <v>77.3</v>
      </c>
      <c r="H35" s="430">
        <v>2.8031336000000002</v>
      </c>
      <c r="I35" s="430">
        <v>96.590309433287899</v>
      </c>
      <c r="J35" s="430">
        <v>63.838663711111103</v>
      </c>
      <c r="M35" s="425"/>
    </row>
    <row r="36" spans="2:13">
      <c r="B36" s="431" t="s">
        <v>268</v>
      </c>
      <c r="C36" s="430">
        <v>1538.3068000000001</v>
      </c>
      <c r="D36" s="430">
        <v>1256.5206512999998</v>
      </c>
      <c r="E36" s="430">
        <v>55.515949744170889</v>
      </c>
      <c r="F36" s="430">
        <v>2738.6934606966661</v>
      </c>
      <c r="G36" s="430">
        <v>35.204999999999998</v>
      </c>
      <c r="H36" s="430">
        <v>4.0235574000000005</v>
      </c>
      <c r="I36" s="430">
        <v>90.052362975753979</v>
      </c>
      <c r="J36" s="430">
        <v>63.838663711111103</v>
      </c>
      <c r="M36" s="425"/>
    </row>
    <row r="37" spans="2:13">
      <c r="B37" s="431" t="s">
        <v>401</v>
      </c>
      <c r="C37" s="430">
        <v>812.45690000000002</v>
      </c>
      <c r="D37" s="430">
        <v>1346.6346298800001</v>
      </c>
      <c r="E37" s="430">
        <v>38.721288673040441</v>
      </c>
      <c r="F37" s="430">
        <v>2738.6934606966661</v>
      </c>
      <c r="G37" s="430">
        <v>17.300049999999999</v>
      </c>
      <c r="H37" s="430">
        <v>28.456426879999999</v>
      </c>
      <c r="I37" s="430">
        <v>37.80896428143005</v>
      </c>
      <c r="J37" s="430">
        <v>63.838663711111103</v>
      </c>
      <c r="M37" s="425"/>
    </row>
    <row r="38" spans="2:13">
      <c r="B38" s="431" t="s">
        <v>276</v>
      </c>
      <c r="C38" s="430">
        <v>1003.8079</v>
      </c>
      <c r="D38" s="430">
        <v>1362.3471351799999</v>
      </c>
      <c r="E38" s="430">
        <v>43.599729151370703</v>
      </c>
      <c r="F38" s="430">
        <v>2738.6934606966661</v>
      </c>
      <c r="G38" s="430">
        <v>63.3</v>
      </c>
      <c r="H38" s="430">
        <v>44.767828870000002</v>
      </c>
      <c r="I38" s="430">
        <v>70.109842329804536</v>
      </c>
      <c r="J38" s="430">
        <v>63.838663711111103</v>
      </c>
      <c r="M38" s="425"/>
    </row>
    <row r="41" spans="2:13">
      <c r="B41" s="53" t="s">
        <v>957</v>
      </c>
      <c r="H41" s="53" t="s">
        <v>927</v>
      </c>
    </row>
    <row r="43" spans="2:13">
      <c r="C43" s="426"/>
      <c r="D43" s="426"/>
      <c r="E43" s="426"/>
      <c r="F43" s="426"/>
    </row>
    <row r="44" spans="2:13">
      <c r="D44" s="429"/>
      <c r="E44" s="429"/>
      <c r="F44" s="429"/>
    </row>
    <row r="45" spans="2:13">
      <c r="D45" s="429"/>
      <c r="E45" s="429"/>
      <c r="F45" s="429"/>
    </row>
    <row r="46" spans="2:13">
      <c r="D46" s="425">
        <v>2.2778923087135459</v>
      </c>
    </row>
    <row r="58" spans="2:8">
      <c r="B58" s="57" t="s">
        <v>966</v>
      </c>
      <c r="C58" s="841"/>
      <c r="H58" s="57" t="s">
        <v>966</v>
      </c>
    </row>
    <row r="59" spans="2:8">
      <c r="B59" s="57" t="s">
        <v>301</v>
      </c>
      <c r="C59" s="841"/>
      <c r="H59" s="57" t="s">
        <v>301</v>
      </c>
    </row>
    <row r="61" spans="2:8">
      <c r="B61" s="211" t="s">
        <v>40</v>
      </c>
    </row>
    <row r="62" spans="2:8">
      <c r="B62" s="428"/>
    </row>
    <row r="63" spans="2:8">
      <c r="B63" s="428"/>
    </row>
  </sheetData>
  <mergeCells count="2">
    <mergeCell ref="C4:F4"/>
    <mergeCell ref="G4:J4"/>
  </mergeCells>
  <phoneticPr fontId="60" type="noConversion"/>
  <hyperlinks>
    <hyperlink ref="B61" location="Мазмұны!B83" display="мазмұнға"/>
  </hyperlinks>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9"/>
  </sheetPr>
  <dimension ref="A2:F11"/>
  <sheetViews>
    <sheetView workbookViewId="0">
      <selection activeCell="B11" sqref="B11"/>
    </sheetView>
  </sheetViews>
  <sheetFormatPr defaultRowHeight="12.75"/>
  <cols>
    <col min="2" max="2" width="29.85546875" customWidth="1"/>
    <col min="3" max="4" width="15.7109375" customWidth="1"/>
    <col min="6" max="6" width="11.140625" customWidth="1"/>
  </cols>
  <sheetData>
    <row r="2" spans="1:6">
      <c r="A2" s="272" t="s">
        <v>161</v>
      </c>
      <c r="B2" s="446" t="s">
        <v>1334</v>
      </c>
      <c r="C2" s="716"/>
      <c r="D2" s="716"/>
    </row>
    <row r="3" spans="1:6">
      <c r="A3" s="272"/>
      <c r="B3" s="446"/>
      <c r="C3" s="716"/>
      <c r="D3" s="716"/>
      <c r="F3" s="379"/>
    </row>
    <row r="4" spans="1:6">
      <c r="A4" s="716"/>
      <c r="B4" s="56"/>
      <c r="C4" s="96">
        <v>2011</v>
      </c>
      <c r="D4" s="96">
        <v>2012</v>
      </c>
      <c r="F4" s="379"/>
    </row>
    <row r="5" spans="1:6">
      <c r="A5" s="716"/>
      <c r="B5" s="74" t="s">
        <v>203</v>
      </c>
      <c r="C5" s="436" t="s">
        <v>1283</v>
      </c>
      <c r="D5" s="436" t="s">
        <v>1284</v>
      </c>
      <c r="F5" s="273"/>
    </row>
    <row r="6" spans="1:6" ht="25.5">
      <c r="A6" s="716"/>
      <c r="B6" s="74" t="s">
        <v>204</v>
      </c>
      <c r="C6" s="436" t="s">
        <v>1285</v>
      </c>
      <c r="D6" s="436" t="s">
        <v>1286</v>
      </c>
      <c r="F6" s="273"/>
    </row>
    <row r="7" spans="1:6">
      <c r="A7" s="716"/>
      <c r="B7" s="74" t="s">
        <v>543</v>
      </c>
      <c r="C7" s="436" t="s">
        <v>1285</v>
      </c>
      <c r="D7" s="436" t="s">
        <v>1287</v>
      </c>
      <c r="F7" s="273"/>
    </row>
    <row r="8" spans="1:6" ht="25.5">
      <c r="A8" s="716"/>
      <c r="B8" s="74" t="s">
        <v>205</v>
      </c>
      <c r="C8" s="436" t="s">
        <v>1285</v>
      </c>
      <c r="D8" s="436" t="s">
        <v>1285</v>
      </c>
      <c r="F8" s="273"/>
    </row>
    <row r="9" spans="1:6">
      <c r="B9" s="472" t="s">
        <v>544</v>
      </c>
      <c r="F9" s="379"/>
    </row>
    <row r="10" spans="1:6">
      <c r="F10" s="379"/>
    </row>
    <row r="11" spans="1:6">
      <c r="B11" s="211" t="s">
        <v>40</v>
      </c>
      <c r="F11" s="379"/>
    </row>
  </sheetData>
  <phoneticPr fontId="40" type="noConversion"/>
  <hyperlinks>
    <hyperlink ref="B11" location="Мазмұны!B9" display="мазмұнға"/>
  </hyperlinks>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4">
    <tabColor indexed="9"/>
  </sheetPr>
  <dimension ref="A2:W35"/>
  <sheetViews>
    <sheetView topLeftCell="A13" workbookViewId="0">
      <selection activeCell="B33" sqref="B33"/>
    </sheetView>
  </sheetViews>
  <sheetFormatPr defaultRowHeight="12.75"/>
  <cols>
    <col min="1" max="1" width="9.140625" style="26"/>
    <col min="2" max="2" width="30.42578125" style="26" customWidth="1"/>
    <col min="3" max="22" width="9.85546875" style="26" customWidth="1"/>
    <col min="23" max="16384" width="9.140625" style="26"/>
  </cols>
  <sheetData>
    <row r="2" spans="1:23">
      <c r="A2" s="26" t="s">
        <v>161</v>
      </c>
      <c r="B2" s="53" t="s">
        <v>761</v>
      </c>
    </row>
    <row r="3" spans="1:23">
      <c r="B3" s="53"/>
    </row>
    <row r="4" spans="1:23">
      <c r="B4" s="54"/>
      <c r="C4" s="55" t="s">
        <v>210</v>
      </c>
      <c r="D4" s="55" t="s">
        <v>972</v>
      </c>
      <c r="E4" s="55" t="s">
        <v>264</v>
      </c>
      <c r="F4" s="55" t="s">
        <v>280</v>
      </c>
      <c r="G4" s="55" t="s">
        <v>211</v>
      </c>
      <c r="H4" s="55" t="s">
        <v>238</v>
      </c>
      <c r="I4" s="55" t="s">
        <v>265</v>
      </c>
      <c r="J4" s="55" t="s">
        <v>281</v>
      </c>
      <c r="K4" s="55" t="s">
        <v>212</v>
      </c>
      <c r="L4" s="55" t="s">
        <v>239</v>
      </c>
      <c r="M4" s="55" t="s">
        <v>266</v>
      </c>
      <c r="N4" s="55" t="s">
        <v>282</v>
      </c>
      <c r="O4" s="55" t="s">
        <v>213</v>
      </c>
      <c r="P4" s="55" t="s">
        <v>240</v>
      </c>
      <c r="Q4" s="55" t="s">
        <v>267</v>
      </c>
      <c r="R4" s="55" t="s">
        <v>283</v>
      </c>
      <c r="S4" s="55" t="s">
        <v>214</v>
      </c>
      <c r="T4" s="55" t="s">
        <v>241</v>
      </c>
      <c r="U4" s="55" t="s">
        <v>268</v>
      </c>
      <c r="V4" s="55" t="s">
        <v>284</v>
      </c>
    </row>
    <row r="5" spans="1:23">
      <c r="B5" s="54" t="s">
        <v>715</v>
      </c>
      <c r="C5" s="84">
        <v>1.4315229114678059E-3</v>
      </c>
      <c r="D5" s="84">
        <v>-1.9319552685845389E-5</v>
      </c>
      <c r="E5" s="84">
        <v>3.3959589502352986E-3</v>
      </c>
      <c r="F5" s="84">
        <v>7.0412295641652809E-3</v>
      </c>
      <c r="G5" s="84">
        <v>1.0015049872329734E-2</v>
      </c>
      <c r="H5" s="84">
        <v>4.2198171821748783E-5</v>
      </c>
      <c r="I5" s="84">
        <v>2.1193954731583563E-3</v>
      </c>
      <c r="J5" s="84">
        <v>1.1676093788463595E-3</v>
      </c>
      <c r="K5" s="84">
        <v>9.0889436442270419E-3</v>
      </c>
      <c r="L5" s="84">
        <v>1.6410539469767806E-2</v>
      </c>
      <c r="M5" s="84">
        <v>1.1795814417119348E-2</v>
      </c>
      <c r="N5" s="84">
        <v>2.0262278524376901E-2</v>
      </c>
      <c r="O5" s="84">
        <v>3.986115592932416E-3</v>
      </c>
      <c r="P5" s="84">
        <v>-1.6494448343883054E-4</v>
      </c>
      <c r="Q5" s="84">
        <v>4.4522586522983366E-3</v>
      </c>
      <c r="R5" s="84">
        <v>2.4076581173939635E-3</v>
      </c>
      <c r="S5" s="84">
        <v>1.4086783787392477E-3</v>
      </c>
      <c r="T5" s="84">
        <v>-3.5748447729840837E-5</v>
      </c>
      <c r="U5" s="84">
        <v>3.1196874575357505E-3</v>
      </c>
      <c r="V5" s="84">
        <v>2.9017787176408758E-3</v>
      </c>
      <c r="W5" s="1022"/>
    </row>
    <row r="6" spans="1:23">
      <c r="B6" s="54" t="s">
        <v>968</v>
      </c>
      <c r="C6" s="84">
        <v>-3.7162548770145361E-2</v>
      </c>
      <c r="D6" s="84">
        <v>-3.5923399934395438E-2</v>
      </c>
      <c r="E6" s="84">
        <v>-1.1548833570701009E-2</v>
      </c>
      <c r="F6" s="84">
        <v>-2.3502299222451836E-3</v>
      </c>
      <c r="G6" s="84">
        <v>1.5413485780450089E-3</v>
      </c>
      <c r="H6" s="84">
        <v>-2.0179376059801975E-2</v>
      </c>
      <c r="I6" s="84">
        <v>-3.6972808801891216E-2</v>
      </c>
      <c r="J6" s="84">
        <v>-1.5251413415309337E-2</v>
      </c>
      <c r="K6" s="84">
        <v>-5.8016397162415695E-3</v>
      </c>
      <c r="L6" s="84">
        <v>-3.2509672436958946E-3</v>
      </c>
      <c r="M6" s="84">
        <v>-1.2941443711637049E-3</v>
      </c>
      <c r="N6" s="84">
        <v>-1.9430979698990594E-4</v>
      </c>
      <c r="O6" s="84">
        <v>-1.1450179796017357E-2</v>
      </c>
      <c r="P6" s="84">
        <v>-2.4363233757797378E-2</v>
      </c>
      <c r="Q6" s="84">
        <v>-1.7019125310106187E-2</v>
      </c>
      <c r="R6" s="84">
        <v>-1.8452923929703741E-2</v>
      </c>
      <c r="S6" s="84">
        <v>-1.4024305869643944E-2</v>
      </c>
      <c r="T6" s="84">
        <v>-2.0907364966258151E-2</v>
      </c>
      <c r="U6" s="84">
        <v>-3.0547408948011605E-3</v>
      </c>
      <c r="V6" s="84">
        <v>-1.3374812709189283E-2</v>
      </c>
      <c r="W6" s="1022"/>
    </row>
    <row r="7" spans="1:23">
      <c r="B7" s="54" t="s">
        <v>969</v>
      </c>
      <c r="C7" s="84">
        <v>1.047925424443462E-2</v>
      </c>
      <c r="D7" s="84">
        <v>1.5300752846525175E-2</v>
      </c>
      <c r="E7" s="84">
        <v>2.0897985746048137E-2</v>
      </c>
      <c r="F7" s="84">
        <v>1.6470243876055189E-2</v>
      </c>
      <c r="G7" s="84">
        <v>3.4998300817928395E-2</v>
      </c>
      <c r="H7" s="84">
        <v>1.1039624885424858E-2</v>
      </c>
      <c r="I7" s="84">
        <v>1.5559348319833289E-2</v>
      </c>
      <c r="J7" s="84">
        <v>9.3911589768651133E-3</v>
      </c>
      <c r="K7" s="84">
        <v>2.9212809289979842E-2</v>
      </c>
      <c r="L7" s="84">
        <v>5.0965338671757843E-2</v>
      </c>
      <c r="M7" s="84">
        <v>4.4197144130108348E-2</v>
      </c>
      <c r="N7" s="84">
        <v>8.1084853749094757E-2</v>
      </c>
      <c r="O7" s="84">
        <v>1.984490175349065E-2</v>
      </c>
      <c r="P7" s="84">
        <v>2.5168476925363045E-2</v>
      </c>
      <c r="Q7" s="84">
        <v>3.9280110993752407E-2</v>
      </c>
      <c r="R7" s="84">
        <v>1.9679614893984135E-2</v>
      </c>
      <c r="S7" s="84">
        <v>1.394742716374537E-2</v>
      </c>
      <c r="T7" s="84">
        <v>1.1549782356648108E-2</v>
      </c>
      <c r="U7" s="84">
        <v>1.0437484825955582E-2</v>
      </c>
      <c r="V7" s="84">
        <v>2.0551479691922975E-2</v>
      </c>
      <c r="W7" s="1022"/>
    </row>
    <row r="8" spans="1:23">
      <c r="B8" s="54" t="s">
        <v>970</v>
      </c>
      <c r="C8" s="84">
        <v>-0.10877864407794152</v>
      </c>
      <c r="D8" s="84">
        <v>-8.8528197711396889E-2</v>
      </c>
      <c r="E8" s="84">
        <v>-6.3791012743503031E-2</v>
      </c>
      <c r="F8" s="84">
        <v>-2.3168362461051674E-2</v>
      </c>
      <c r="G8" s="84">
        <v>-2.8110917402988832E-2</v>
      </c>
      <c r="H8" s="84">
        <v>-6.7814484861714847E-2</v>
      </c>
      <c r="I8" s="84">
        <v>-8.221298409475597E-2</v>
      </c>
      <c r="J8" s="84">
        <v>-7.3060707709770883E-2</v>
      </c>
      <c r="K8" s="84">
        <v>-4.677355634535417E-2</v>
      </c>
      <c r="L8" s="84">
        <v>-6.197608608559646E-2</v>
      </c>
      <c r="M8" s="84">
        <v>-2.9686392309820571E-2</v>
      </c>
      <c r="N8" s="84">
        <v>-2.9146195665101779E-2</v>
      </c>
      <c r="O8" s="84">
        <v>-4.9592689450146332E-2</v>
      </c>
      <c r="P8" s="84">
        <v>-5.4359421521591733E-2</v>
      </c>
      <c r="Q8" s="84">
        <v>-5.3046618600498217E-2</v>
      </c>
      <c r="R8" s="84">
        <v>-5.3992870969914689E-2</v>
      </c>
      <c r="S8" s="84">
        <v>-5.0207800220410305E-2</v>
      </c>
      <c r="T8" s="84">
        <v>-8.7244529739318177E-2</v>
      </c>
      <c r="U8" s="84">
        <v>-4.9011220099601654E-2</v>
      </c>
      <c r="V8" s="84">
        <v>-6.7798312068980709E-2</v>
      </c>
      <c r="W8" s="1022"/>
    </row>
    <row r="9" spans="1:23">
      <c r="B9" s="54" t="s">
        <v>971</v>
      </c>
      <c r="C9" s="84">
        <v>6.2054807191299979E-2</v>
      </c>
      <c r="D9" s="84">
        <v>4.6353594109491213E-2</v>
      </c>
      <c r="E9" s="84">
        <v>5.0228026198113965E-2</v>
      </c>
      <c r="F9" s="84">
        <v>8.9660511168725199E-2</v>
      </c>
      <c r="G9" s="84">
        <v>6.2841818084035966E-2</v>
      </c>
      <c r="H9" s="84">
        <v>5.2907191461226889E-2</v>
      </c>
      <c r="I9" s="84">
        <v>9.1539234142101328E-2</v>
      </c>
      <c r="J9" s="84">
        <v>4.276173745834573E-2</v>
      </c>
      <c r="K9" s="84">
        <v>9.374664489162228E-2</v>
      </c>
      <c r="L9" s="84">
        <v>8.2473428637238541E-2</v>
      </c>
      <c r="M9" s="84">
        <v>6.4260413025090446E-2</v>
      </c>
      <c r="N9" s="84">
        <v>0.1205781719251348</v>
      </c>
      <c r="O9" s="84">
        <v>0.11428132841264957</v>
      </c>
      <c r="P9" s="84">
        <v>5.1729955341842125E-2</v>
      </c>
      <c r="Q9" s="84">
        <v>5.6798024844819647E-2</v>
      </c>
      <c r="R9" s="84">
        <v>8.5652316222882705E-2</v>
      </c>
      <c r="S9" s="84">
        <v>4.1584029856775055E-2</v>
      </c>
      <c r="T9" s="84">
        <v>6.1328884161431757E-2</v>
      </c>
      <c r="U9" s="84">
        <v>5.9841691731319702E-2</v>
      </c>
      <c r="V9" s="84">
        <v>5.5163410512076037E-2</v>
      </c>
      <c r="W9" s="1022"/>
    </row>
    <row r="10" spans="1:23">
      <c r="B10" s="27"/>
    </row>
    <row r="12" spans="1:23">
      <c r="B12" s="53" t="s">
        <v>761</v>
      </c>
    </row>
    <row r="30" spans="2:2">
      <c r="B30" s="57" t="s">
        <v>973</v>
      </c>
    </row>
    <row r="31" spans="2:2">
      <c r="B31" s="577" t="s">
        <v>479</v>
      </c>
    </row>
    <row r="33" spans="2:2">
      <c r="B33" s="211" t="s">
        <v>40</v>
      </c>
    </row>
    <row r="34" spans="2:2">
      <c r="B34" s="12"/>
    </row>
    <row r="35" spans="2:2">
      <c r="B35" s="398"/>
    </row>
  </sheetData>
  <phoneticPr fontId="60" type="noConversion"/>
  <hyperlinks>
    <hyperlink ref="B33" location="Мазмұны!B84" display="мазмұнға"/>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AY38"/>
  <sheetViews>
    <sheetView topLeftCell="AW2" workbookViewId="0">
      <selection activeCell="BD7" sqref="BD7"/>
    </sheetView>
  </sheetViews>
  <sheetFormatPr defaultRowHeight="12.75"/>
  <cols>
    <col min="2" max="2" width="31.28515625" customWidth="1"/>
    <col min="3" max="51" width="9.85546875" customWidth="1"/>
  </cols>
  <sheetData>
    <row r="2" spans="1:51">
      <c r="A2" s="26" t="s">
        <v>161</v>
      </c>
      <c r="B2" s="53" t="s">
        <v>928</v>
      </c>
    </row>
    <row r="3" spans="1:51">
      <c r="A3" s="26"/>
      <c r="B3" s="53"/>
    </row>
    <row r="4" spans="1:51">
      <c r="B4" s="54"/>
      <c r="C4" s="55">
        <v>40749</v>
      </c>
      <c r="D4" s="55">
        <v>40750</v>
      </c>
      <c r="E4" s="55">
        <v>40751</v>
      </c>
      <c r="F4" s="55">
        <v>40752</v>
      </c>
      <c r="G4" s="55">
        <v>40753</v>
      </c>
      <c r="H4" s="55">
        <v>40756</v>
      </c>
      <c r="I4" s="55">
        <v>40757</v>
      </c>
      <c r="J4" s="55">
        <v>40758</v>
      </c>
      <c r="K4" s="55">
        <v>40759</v>
      </c>
      <c r="L4" s="55">
        <v>40760</v>
      </c>
      <c r="M4" s="55">
        <v>40763</v>
      </c>
      <c r="N4" s="55">
        <v>40764</v>
      </c>
      <c r="O4" s="55">
        <v>40765</v>
      </c>
      <c r="P4" s="55">
        <v>40766</v>
      </c>
      <c r="Q4" s="55">
        <v>40767</v>
      </c>
      <c r="R4" s="55">
        <v>40770</v>
      </c>
      <c r="S4" s="55">
        <v>40771</v>
      </c>
      <c r="T4" s="55">
        <v>40772</v>
      </c>
      <c r="U4" s="55">
        <v>40773</v>
      </c>
      <c r="V4" s="55">
        <v>40774</v>
      </c>
      <c r="W4" s="55">
        <v>40777</v>
      </c>
      <c r="X4" s="55">
        <v>40778</v>
      </c>
      <c r="Y4" s="55">
        <v>40779</v>
      </c>
      <c r="Z4" s="55">
        <v>40780</v>
      </c>
      <c r="AA4" s="55">
        <v>40781</v>
      </c>
      <c r="AB4" s="55">
        <v>40786</v>
      </c>
      <c r="AC4" s="55">
        <v>40787</v>
      </c>
      <c r="AD4" s="55">
        <v>40788</v>
      </c>
      <c r="AE4" s="55">
        <v>40791</v>
      </c>
      <c r="AF4" s="55">
        <v>40792</v>
      </c>
      <c r="AG4" s="55">
        <v>40793</v>
      </c>
      <c r="AH4" s="55">
        <v>40794</v>
      </c>
      <c r="AI4" s="55">
        <v>40795</v>
      </c>
      <c r="AJ4" s="55">
        <v>40798</v>
      </c>
      <c r="AK4" s="55">
        <v>40799</v>
      </c>
      <c r="AL4" s="55">
        <v>40800</v>
      </c>
      <c r="AM4" s="55">
        <v>40801</v>
      </c>
      <c r="AN4" s="55">
        <v>40802</v>
      </c>
      <c r="AO4" s="55">
        <v>40805</v>
      </c>
      <c r="AP4" s="55">
        <v>40806</v>
      </c>
      <c r="AQ4" s="55">
        <v>40807</v>
      </c>
      <c r="AR4" s="55">
        <v>40808</v>
      </c>
      <c r="AS4" s="55">
        <v>40809</v>
      </c>
      <c r="AT4" s="55">
        <v>40816</v>
      </c>
      <c r="AU4" s="55">
        <v>40819</v>
      </c>
      <c r="AV4" s="55">
        <v>40820</v>
      </c>
      <c r="AW4" s="55">
        <v>40821</v>
      </c>
      <c r="AX4" s="55">
        <v>40822</v>
      </c>
      <c r="AY4" s="55">
        <v>40823</v>
      </c>
    </row>
    <row r="5" spans="1:51" ht="25.5">
      <c r="B5" s="270" t="s">
        <v>974</v>
      </c>
      <c r="C5" s="54">
        <v>66401240.599999964</v>
      </c>
      <c r="D5" s="54">
        <v>70903614.50999999</v>
      </c>
      <c r="E5" s="54">
        <v>87256174.48999998</v>
      </c>
      <c r="F5" s="54">
        <v>82807718.289999977</v>
      </c>
      <c r="G5" s="54">
        <v>20576692.581999987</v>
      </c>
      <c r="H5" s="54">
        <v>47035288.840899885</v>
      </c>
      <c r="I5" s="54">
        <v>64948964.555000067</v>
      </c>
      <c r="J5" s="54">
        <v>56673500.263000056</v>
      </c>
      <c r="K5" s="54">
        <v>71712991.703200012</v>
      </c>
      <c r="L5" s="54">
        <v>96002844.423200011</v>
      </c>
      <c r="M5" s="54">
        <v>111582972.16320001</v>
      </c>
      <c r="N5" s="54">
        <v>153603471.7432</v>
      </c>
      <c r="O5" s="54">
        <v>130814051.40320002</v>
      </c>
      <c r="P5" s="54">
        <v>149369342.79320002</v>
      </c>
      <c r="Q5" s="54">
        <v>167386862.9932</v>
      </c>
      <c r="R5" s="54">
        <v>135392072.32299995</v>
      </c>
      <c r="S5" s="54">
        <v>189495965.41319996</v>
      </c>
      <c r="T5" s="54">
        <v>196755919.1232</v>
      </c>
      <c r="U5" s="54">
        <v>199326908.33320001</v>
      </c>
      <c r="V5" s="54">
        <v>171818325.7209999</v>
      </c>
      <c r="W5" s="54">
        <v>189013253.09690008</v>
      </c>
      <c r="X5" s="54">
        <v>172546936.8732</v>
      </c>
      <c r="Y5" s="54">
        <v>166282217.1832</v>
      </c>
      <c r="Z5" s="54">
        <v>148758620.96319997</v>
      </c>
      <c r="AA5" s="54">
        <v>164793149.00319999</v>
      </c>
      <c r="AB5" s="54">
        <v>228993181.18180004</v>
      </c>
      <c r="AC5" s="54">
        <v>249526973.61870003</v>
      </c>
      <c r="AD5" s="54">
        <v>262292429.45120001</v>
      </c>
      <c r="AE5" s="54">
        <v>269635103.71300006</v>
      </c>
      <c r="AF5" s="54">
        <v>249888550.53119999</v>
      </c>
      <c r="AG5" s="54">
        <v>257769398.9612</v>
      </c>
      <c r="AH5" s="54">
        <v>228470085.3612</v>
      </c>
      <c r="AI5" s="54">
        <v>231343028.29939994</v>
      </c>
      <c r="AJ5" s="54">
        <v>229767255.49110001</v>
      </c>
      <c r="AK5" s="54">
        <v>226445482.66119999</v>
      </c>
      <c r="AL5" s="54">
        <v>237519684.6112</v>
      </c>
      <c r="AM5" s="54">
        <v>229788713.13120002</v>
      </c>
      <c r="AN5" s="54">
        <v>223599126.24120003</v>
      </c>
      <c r="AO5" s="54">
        <v>229903518.74120009</v>
      </c>
      <c r="AP5" s="54">
        <v>223989161.9774</v>
      </c>
      <c r="AQ5" s="54">
        <v>214350246.60119998</v>
      </c>
      <c r="AR5" s="54">
        <v>239058670.6112</v>
      </c>
      <c r="AS5" s="54">
        <v>266549773.71379995</v>
      </c>
      <c r="AT5" s="54">
        <v>278170584.86260009</v>
      </c>
      <c r="AU5" s="54">
        <v>315339441.58250004</v>
      </c>
      <c r="AV5" s="54">
        <v>279966695.73260009</v>
      </c>
      <c r="AW5" s="54">
        <v>263988813.16260007</v>
      </c>
      <c r="AX5" s="54">
        <v>275400063.23930007</v>
      </c>
      <c r="AY5" s="54">
        <v>328514021.02940011</v>
      </c>
    </row>
    <row r="6" spans="1:51" ht="25.5">
      <c r="B6" s="270" t="s">
        <v>579</v>
      </c>
      <c r="C6" s="54">
        <v>-138605776.9104</v>
      </c>
      <c r="D6" s="54">
        <v>-133076817.9104</v>
      </c>
      <c r="E6" s="54">
        <v>-152308424.9104</v>
      </c>
      <c r="F6" s="54">
        <v>-156744560.9104</v>
      </c>
      <c r="G6" s="54">
        <v>-119419979.64859995</v>
      </c>
      <c r="H6" s="54">
        <v>-144304064.64859995</v>
      </c>
      <c r="I6" s="54">
        <v>-164732590.64859992</v>
      </c>
      <c r="J6" s="54">
        <v>-155114346.64859995</v>
      </c>
      <c r="K6" s="54">
        <v>-166379709.64859992</v>
      </c>
      <c r="L6" s="54">
        <v>-179083132.14859995</v>
      </c>
      <c r="M6" s="54">
        <v>-204717341.13860002</v>
      </c>
      <c r="N6" s="54">
        <v>-228809599.88859996</v>
      </c>
      <c r="O6" s="54">
        <v>-219043269.64860001</v>
      </c>
      <c r="P6" s="54">
        <v>-240393355.64860007</v>
      </c>
      <c r="Q6" s="54">
        <v>-238506237.64860007</v>
      </c>
      <c r="R6" s="54">
        <v>-205034986.64859995</v>
      </c>
      <c r="S6" s="54">
        <v>-233425842.64859995</v>
      </c>
      <c r="T6" s="54">
        <v>-233310342.64859995</v>
      </c>
      <c r="U6" s="54">
        <v>-242251068.64860007</v>
      </c>
      <c r="V6" s="54">
        <v>-212381548.64860001</v>
      </c>
      <c r="W6" s="54">
        <v>-220406329.64859995</v>
      </c>
      <c r="X6" s="54">
        <v>-207613064.64860001</v>
      </c>
      <c r="Y6" s="54">
        <v>-195896912.64859995</v>
      </c>
      <c r="Z6" s="54">
        <v>-182613163.30859995</v>
      </c>
      <c r="AA6" s="54">
        <v>-191118963.06859994</v>
      </c>
      <c r="AB6" s="54">
        <v>-236033683.36629996</v>
      </c>
      <c r="AC6" s="54">
        <v>-257627574.36629996</v>
      </c>
      <c r="AD6" s="54">
        <v>-273152148.36629999</v>
      </c>
      <c r="AE6" s="54">
        <v>-280838679.36629999</v>
      </c>
      <c r="AF6" s="54">
        <v>-268615916.36629999</v>
      </c>
      <c r="AG6" s="54">
        <v>-276166433.36629999</v>
      </c>
      <c r="AH6" s="54">
        <v>-262730751.36629996</v>
      </c>
      <c r="AI6" s="54">
        <v>-262501638.36629996</v>
      </c>
      <c r="AJ6" s="54">
        <v>-249179240.36630005</v>
      </c>
      <c r="AK6" s="54">
        <v>-256500857.36629996</v>
      </c>
      <c r="AL6" s="54">
        <v>-260963794.3664</v>
      </c>
      <c r="AM6" s="54">
        <v>-258688378.36630005</v>
      </c>
      <c r="AN6" s="54">
        <v>-260058689.36629996</v>
      </c>
      <c r="AO6" s="54">
        <v>-266452724.09610003</v>
      </c>
      <c r="AP6" s="54">
        <v>-248064755.85999998</v>
      </c>
      <c r="AQ6" s="54">
        <v>-241914544.36629996</v>
      </c>
      <c r="AR6" s="54">
        <v>-253249693.21379992</v>
      </c>
      <c r="AS6" s="54">
        <v>-273516525.4479</v>
      </c>
      <c r="AT6" s="54">
        <v>-346507365.42480004</v>
      </c>
      <c r="AU6" s="54">
        <v>-351417685.42479992</v>
      </c>
      <c r="AV6" s="54">
        <v>-326362682.42479992</v>
      </c>
      <c r="AW6" s="54">
        <v>-303326162.42480004</v>
      </c>
      <c r="AX6" s="54">
        <v>-308491301.42480004</v>
      </c>
      <c r="AY6" s="54">
        <v>-380987116.42480004</v>
      </c>
    </row>
    <row r="7" spans="1:51" ht="25.5">
      <c r="B7" s="270" t="s">
        <v>975</v>
      </c>
      <c r="C7" s="54">
        <v>-72204536.310400382</v>
      </c>
      <c r="D7" s="54">
        <v>-62173203.400400132</v>
      </c>
      <c r="E7" s="54">
        <v>-65052250.420400128</v>
      </c>
      <c r="F7" s="54">
        <v>-73936842.620400131</v>
      </c>
      <c r="G7" s="54">
        <v>-98843287.066599935</v>
      </c>
      <c r="H7" s="54">
        <v>-97268775.807699829</v>
      </c>
      <c r="I7" s="54">
        <v>-99783626.09359999</v>
      </c>
      <c r="J7" s="54">
        <v>-98440846.385600001</v>
      </c>
      <c r="K7" s="54">
        <v>-94666717.945399672</v>
      </c>
      <c r="L7" s="54">
        <v>-83080287.725400209</v>
      </c>
      <c r="M7" s="54">
        <v>-93134368.975399941</v>
      </c>
      <c r="N7" s="54">
        <v>-75206128.145400196</v>
      </c>
      <c r="O7" s="54">
        <v>-88229218.245399952</v>
      </c>
      <c r="P7" s="54">
        <v>-91024012.855399951</v>
      </c>
      <c r="Q7" s="54">
        <v>-71119374.655400202</v>
      </c>
      <c r="R7" s="54">
        <v>-69642914.325599864</v>
      </c>
      <c r="S7" s="54">
        <v>-43929877.235399924</v>
      </c>
      <c r="T7" s="54">
        <v>-36554423.525400192</v>
      </c>
      <c r="U7" s="54">
        <v>-42924160.315400198</v>
      </c>
      <c r="V7" s="54">
        <v>-40563222.927600116</v>
      </c>
      <c r="W7" s="54">
        <v>-31393076.551699966</v>
      </c>
      <c r="X7" s="54">
        <v>-35066127.775400057</v>
      </c>
      <c r="Y7" s="54">
        <v>-29614695.46540007</v>
      </c>
      <c r="Z7" s="54">
        <v>-33854542.345400058</v>
      </c>
      <c r="AA7" s="54">
        <v>-26325814.06539993</v>
      </c>
      <c r="AB7" s="54">
        <v>-7040502.1845000945</v>
      </c>
      <c r="AC7" s="54">
        <v>-8100600.7476001233</v>
      </c>
      <c r="AD7" s="54">
        <v>-10859718.915100161</v>
      </c>
      <c r="AE7" s="54">
        <v>-11203575.653299967</v>
      </c>
      <c r="AF7" s="54">
        <v>-18727365.835100159</v>
      </c>
      <c r="AG7" s="54">
        <v>-18397034.405100156</v>
      </c>
      <c r="AH7" s="54">
        <v>-34260666.005099908</v>
      </c>
      <c r="AI7" s="54">
        <v>-31158610.066900097</v>
      </c>
      <c r="AJ7" s="54">
        <v>-19411984.875200007</v>
      </c>
      <c r="AK7" s="54">
        <v>-30055374.705100168</v>
      </c>
      <c r="AL7" s="54">
        <v>-23444109.755199999</v>
      </c>
      <c r="AM7" s="54">
        <v>-28899665.235100154</v>
      </c>
      <c r="AN7" s="54">
        <v>-36459563.125100166</v>
      </c>
      <c r="AO7" s="54">
        <v>-36549205.354900137</v>
      </c>
      <c r="AP7" s="54">
        <v>-24075593.882599987</v>
      </c>
      <c r="AQ7" s="54">
        <v>-27564297.765100155</v>
      </c>
      <c r="AR7" s="54">
        <v>-14191022.60260025</v>
      </c>
      <c r="AS7" s="54">
        <v>-7513167.7341000475</v>
      </c>
      <c r="AT7" s="54">
        <v>-68336780.562200055</v>
      </c>
      <c r="AU7" s="54">
        <v>-36078243.842299908</v>
      </c>
      <c r="AV7" s="54">
        <v>-46395986.692200065</v>
      </c>
      <c r="AW7" s="54">
        <v>-39337349.262200072</v>
      </c>
      <c r="AX7" s="54">
        <v>-33210014.18550016</v>
      </c>
      <c r="AY7" s="54">
        <v>-53048087.395399928</v>
      </c>
    </row>
    <row r="10" spans="1:51">
      <c r="B10" s="53" t="s">
        <v>928</v>
      </c>
    </row>
    <row r="29" spans="2:4">
      <c r="C29" s="811"/>
      <c r="D29" s="811"/>
    </row>
    <row r="31" spans="2:4" ht="12.75" customHeight="1">
      <c r="B31" s="819" t="s">
        <v>976</v>
      </c>
    </row>
    <row r="32" spans="2:4">
      <c r="B32" s="840" t="s">
        <v>479</v>
      </c>
    </row>
    <row r="34" spans="2:2">
      <c r="B34" s="211" t="s">
        <v>40</v>
      </c>
    </row>
    <row r="35" spans="2:2">
      <c r="B35" s="48"/>
    </row>
    <row r="38" spans="2:2">
      <c r="B38" s="26"/>
    </row>
  </sheetData>
  <phoneticPr fontId="40" type="noConversion"/>
  <hyperlinks>
    <hyperlink ref="B34" location="Мазмұны!B85" display="мазмұнға"/>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5">
    <tabColor indexed="9"/>
  </sheetPr>
  <dimension ref="A2:R35"/>
  <sheetViews>
    <sheetView topLeftCell="A10" workbookViewId="0">
      <selection activeCell="B32" sqref="B32"/>
    </sheetView>
  </sheetViews>
  <sheetFormatPr defaultColWidth="9.85546875" defaultRowHeight="12.75"/>
  <cols>
    <col min="1" max="1" width="9.42578125" customWidth="1"/>
    <col min="2" max="2" width="23.140625" customWidth="1"/>
  </cols>
  <sheetData>
    <row r="2" spans="1:18" s="26" customFormat="1">
      <c r="A2" s="26" t="s">
        <v>161</v>
      </c>
      <c r="B2" s="53" t="s">
        <v>762</v>
      </c>
    </row>
    <row r="3" spans="1:18" s="26" customFormat="1">
      <c r="B3" s="53"/>
    </row>
    <row r="4" spans="1:18" s="53" customFormat="1">
      <c r="B4" s="56"/>
      <c r="C4" s="55">
        <v>39448</v>
      </c>
      <c r="D4" s="55">
        <v>39539</v>
      </c>
      <c r="E4" s="55">
        <v>39630</v>
      </c>
      <c r="F4" s="55">
        <v>39722</v>
      </c>
      <c r="G4" s="55">
        <v>39814</v>
      </c>
      <c r="H4" s="55">
        <v>39904</v>
      </c>
      <c r="I4" s="55">
        <v>39995</v>
      </c>
      <c r="J4" s="55">
        <v>40087</v>
      </c>
      <c r="K4" s="55">
        <v>40179</v>
      </c>
      <c r="L4" s="55">
        <v>40269</v>
      </c>
      <c r="M4" s="55">
        <v>40360</v>
      </c>
      <c r="N4" s="55">
        <v>40452</v>
      </c>
      <c r="O4" s="55">
        <v>40544</v>
      </c>
      <c r="P4" s="55">
        <v>40634</v>
      </c>
      <c r="Q4" s="55">
        <v>40725</v>
      </c>
      <c r="R4" s="55">
        <v>40817</v>
      </c>
    </row>
    <row r="5" spans="1:18" s="26" customFormat="1" ht="38.25">
      <c r="B5" s="74" t="s">
        <v>978</v>
      </c>
      <c r="C5" s="202">
        <v>54.733761174975079</v>
      </c>
      <c r="D5" s="202">
        <v>54.04015286057323</v>
      </c>
      <c r="E5" s="202">
        <v>51.061431837489721</v>
      </c>
      <c r="F5" s="202">
        <v>51.677205361990964</v>
      </c>
      <c r="G5" s="202">
        <v>53.03266922056229</v>
      </c>
      <c r="H5" s="202">
        <v>57.274813312021053</v>
      </c>
      <c r="I5" s="202">
        <v>52.860918346195071</v>
      </c>
      <c r="J5" s="202">
        <v>52.631039767371831</v>
      </c>
      <c r="K5" s="202">
        <v>46.615648376185334</v>
      </c>
      <c r="L5" s="202">
        <v>42.20575339743084</v>
      </c>
      <c r="M5" s="202">
        <v>39.367602458822923</v>
      </c>
      <c r="N5" s="202">
        <v>39.135217571382803</v>
      </c>
      <c r="O5" s="202">
        <v>36.908516363184084</v>
      </c>
      <c r="P5" s="202">
        <v>32.941636808045864</v>
      </c>
      <c r="Q5" s="202">
        <v>33.089311997229373</v>
      </c>
      <c r="R5" s="202">
        <v>38.799240133936756</v>
      </c>
    </row>
    <row r="6" spans="1:18" s="26" customFormat="1" ht="51">
      <c r="B6" s="74" t="s">
        <v>580</v>
      </c>
      <c r="C6" s="202">
        <v>62.17237136907935</v>
      </c>
      <c r="D6" s="202">
        <v>62.386836237441621</v>
      </c>
      <c r="E6" s="202">
        <v>60.814291656453449</v>
      </c>
      <c r="F6" s="202">
        <v>58.184512860840307</v>
      </c>
      <c r="G6" s="202">
        <v>59.746989900589895</v>
      </c>
      <c r="H6" s="202">
        <v>60.977316434532682</v>
      </c>
      <c r="I6" s="202">
        <v>58.169139295960179</v>
      </c>
      <c r="J6" s="202">
        <v>58.069232207152965</v>
      </c>
      <c r="K6" s="202">
        <v>53.823562599157896</v>
      </c>
      <c r="L6" s="202">
        <v>48.891333556803914</v>
      </c>
      <c r="M6" s="202">
        <v>48.290496782518076</v>
      </c>
      <c r="N6" s="202">
        <v>44.710324304833748</v>
      </c>
      <c r="O6" s="202">
        <v>44.319062610797587</v>
      </c>
      <c r="P6" s="202">
        <v>41.367611232145919</v>
      </c>
      <c r="Q6" s="202">
        <v>40.548616638681487</v>
      </c>
      <c r="R6" s="202">
        <v>42.039565960590735</v>
      </c>
    </row>
    <row r="7" spans="1:18" s="26" customFormat="1" ht="63.75">
      <c r="B7" s="74" t="s">
        <v>979</v>
      </c>
      <c r="C7" s="99">
        <v>16.859203000000001</v>
      </c>
      <c r="D7" s="99">
        <v>-73.990430000000003</v>
      </c>
      <c r="E7" s="99">
        <v>-257.96468299999998</v>
      </c>
      <c r="F7" s="99">
        <v>70.745585000000005</v>
      </c>
      <c r="G7" s="99">
        <v>69.572114999999997</v>
      </c>
      <c r="H7" s="99">
        <v>323.66637800000001</v>
      </c>
      <c r="I7" s="99">
        <v>-863.99503100000004</v>
      </c>
      <c r="J7" s="99">
        <v>-1230.480634</v>
      </c>
      <c r="K7" s="99">
        <v>-1360.25838</v>
      </c>
      <c r="L7" s="99">
        <v>-1042.762988</v>
      </c>
      <c r="M7" s="99">
        <v>-1315.837524</v>
      </c>
      <c r="N7" s="99">
        <v>-115.210369</v>
      </c>
      <c r="O7" s="99">
        <v>-308.21476799999999</v>
      </c>
      <c r="P7" s="99">
        <v>-507.31077399999998</v>
      </c>
      <c r="Q7" s="99">
        <v>-367.46965399999999</v>
      </c>
      <c r="R7" s="99">
        <v>170.353092</v>
      </c>
    </row>
    <row r="8" spans="1:18" s="26" customFormat="1"/>
    <row r="9" spans="1:18" s="26" customFormat="1"/>
    <row r="10" spans="1:18" s="26" customFormat="1">
      <c r="B10" s="53" t="s">
        <v>762</v>
      </c>
    </row>
    <row r="30" spans="2:2">
      <c r="B30" s="577" t="s">
        <v>479</v>
      </c>
    </row>
    <row r="32" spans="2:2">
      <c r="B32" s="211" t="s">
        <v>40</v>
      </c>
    </row>
    <row r="33" spans="2:2">
      <c r="B33" s="48"/>
    </row>
    <row r="35" spans="2:2">
      <c r="B35" s="398"/>
    </row>
  </sheetData>
  <phoneticPr fontId="60" type="noConversion"/>
  <hyperlinks>
    <hyperlink ref="B32" location="Мазмұны!B86" display="мазмұнға"/>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G36"/>
  <sheetViews>
    <sheetView topLeftCell="A10" workbookViewId="0">
      <selection activeCell="B36" sqref="B36"/>
    </sheetView>
  </sheetViews>
  <sheetFormatPr defaultRowHeight="12.75"/>
  <cols>
    <col min="1" max="1" width="9.140625" style="466"/>
    <col min="2" max="2" width="13.5703125" style="466" customWidth="1"/>
    <col min="3" max="3" width="17.5703125" style="466" customWidth="1"/>
    <col min="4" max="4" width="17.42578125" style="466" customWidth="1"/>
    <col min="5" max="7" width="9.140625" style="466"/>
  </cols>
  <sheetData>
    <row r="2" spans="1:5">
      <c r="A2" s="26" t="s">
        <v>161</v>
      </c>
      <c r="B2" s="53" t="s">
        <v>929</v>
      </c>
    </row>
    <row r="3" spans="1:5">
      <c r="A3" s="26"/>
      <c r="B3" s="53"/>
    </row>
    <row r="4" spans="1:5" ht="25.5">
      <c r="B4" s="911"/>
      <c r="C4" s="910" t="s">
        <v>980</v>
      </c>
      <c r="D4" s="910" t="s">
        <v>981</v>
      </c>
    </row>
    <row r="5" spans="1:5">
      <c r="B5" s="909" t="s">
        <v>714</v>
      </c>
      <c r="C5" s="908">
        <v>536.28364499999998</v>
      </c>
      <c r="D5" s="908">
        <v>147.573915</v>
      </c>
      <c r="E5" s="907"/>
    </row>
    <row r="6" spans="1:5">
      <c r="B6" s="909" t="s">
        <v>713</v>
      </c>
      <c r="C6" s="908">
        <v>754.39509199999998</v>
      </c>
      <c r="D6" s="908">
        <v>256.025958</v>
      </c>
      <c r="E6" s="907"/>
    </row>
    <row r="7" spans="1:5">
      <c r="B7" s="909" t="s">
        <v>712</v>
      </c>
      <c r="C7" s="908">
        <v>921.26839200000006</v>
      </c>
      <c r="D7" s="908">
        <v>570.04913199999999</v>
      </c>
      <c r="E7" s="907"/>
    </row>
    <row r="8" spans="1:5">
      <c r="B8" s="909" t="s">
        <v>711</v>
      </c>
      <c r="C8" s="908">
        <v>1431.1956220000002</v>
      </c>
      <c r="D8" s="908">
        <v>984.97088699999995</v>
      </c>
      <c r="E8" s="907"/>
    </row>
    <row r="9" spans="1:5">
      <c r="B9" s="909" t="s">
        <v>1288</v>
      </c>
      <c r="C9" s="908">
        <v>2026.958654</v>
      </c>
      <c r="D9" s="908">
        <v>2046.4089200000001</v>
      </c>
      <c r="E9" s="907"/>
    </row>
    <row r="10" spans="1:5">
      <c r="B10" s="909" t="s">
        <v>1289</v>
      </c>
      <c r="C10" s="908">
        <v>3872</v>
      </c>
      <c r="D10" s="908">
        <v>4129.6000000000004</v>
      </c>
      <c r="E10" s="907"/>
    </row>
    <row r="11" spans="1:5">
      <c r="B11" s="909" t="s">
        <v>1290</v>
      </c>
      <c r="C11" s="908">
        <v>4795.7</v>
      </c>
      <c r="D11" s="908">
        <v>5463.8</v>
      </c>
      <c r="E11" s="907"/>
    </row>
    <row r="12" spans="1:5">
      <c r="B12" s="909" t="s">
        <v>1291</v>
      </c>
      <c r="C12" s="908">
        <v>5747.5</v>
      </c>
      <c r="D12" s="908">
        <v>4689.5</v>
      </c>
      <c r="E12" s="907"/>
    </row>
    <row r="13" spans="1:5">
      <c r="B13" s="909" t="s">
        <v>1292</v>
      </c>
      <c r="C13" s="908">
        <v>8326</v>
      </c>
      <c r="D13" s="908">
        <v>4210.8</v>
      </c>
      <c r="E13" s="907"/>
    </row>
    <row r="14" spans="1:5">
      <c r="B14" s="909" t="s">
        <v>728</v>
      </c>
      <c r="C14" s="908">
        <v>8152.7</v>
      </c>
      <c r="D14" s="908">
        <v>2562.5</v>
      </c>
      <c r="E14" s="907"/>
    </row>
    <row r="15" spans="1:5">
      <c r="B15" s="909" t="s">
        <v>731</v>
      </c>
      <c r="C15" s="908">
        <v>9232.4</v>
      </c>
      <c r="D15" s="908">
        <v>2392.6999999999998</v>
      </c>
      <c r="E15" s="907"/>
    </row>
    <row r="16" spans="1:5">
      <c r="B16" s="906"/>
      <c r="C16" s="906"/>
      <c r="D16" s="906"/>
    </row>
    <row r="17" spans="2:4">
      <c r="B17" s="906"/>
      <c r="C17" s="906"/>
      <c r="D17" s="906"/>
    </row>
    <row r="18" spans="2:4">
      <c r="B18" s="53" t="s">
        <v>929</v>
      </c>
      <c r="C18" s="906"/>
      <c r="D18" s="906"/>
    </row>
    <row r="19" spans="2:4">
      <c r="B19" s="906"/>
      <c r="C19" s="906"/>
      <c r="D19" s="906"/>
    </row>
    <row r="20" spans="2:4">
      <c r="B20" s="906"/>
      <c r="C20" s="906"/>
      <c r="D20" s="906"/>
    </row>
    <row r="21" spans="2:4">
      <c r="B21" s="906"/>
      <c r="C21" s="906"/>
      <c r="D21" s="906"/>
    </row>
    <row r="22" spans="2:4">
      <c r="B22" s="906"/>
      <c r="C22" s="906"/>
      <c r="D22" s="906"/>
    </row>
    <row r="23" spans="2:4">
      <c r="B23" s="906"/>
      <c r="C23" s="906"/>
      <c r="D23" s="906"/>
    </row>
    <row r="24" spans="2:4">
      <c r="B24" s="906"/>
      <c r="C24" s="906"/>
      <c r="D24" s="906"/>
    </row>
    <row r="25" spans="2:4">
      <c r="B25" s="906"/>
      <c r="C25" s="906"/>
      <c r="D25" s="906"/>
    </row>
    <row r="26" spans="2:4">
      <c r="B26" s="906"/>
      <c r="C26" s="906"/>
      <c r="D26" s="906"/>
    </row>
    <row r="27" spans="2:4">
      <c r="B27" s="906"/>
      <c r="C27" s="906"/>
      <c r="D27" s="906"/>
    </row>
    <row r="28" spans="2:4">
      <c r="B28" s="906"/>
      <c r="C28" s="906"/>
      <c r="D28" s="906"/>
    </row>
    <row r="29" spans="2:4">
      <c r="B29" s="906"/>
      <c r="C29" s="906"/>
      <c r="D29" s="906"/>
    </row>
    <row r="30" spans="2:4">
      <c r="B30" s="906"/>
      <c r="C30" s="906"/>
      <c r="D30" s="906"/>
    </row>
    <row r="31" spans="2:4">
      <c r="B31" s="906"/>
      <c r="C31" s="906"/>
      <c r="D31" s="906"/>
    </row>
    <row r="34" spans="2:2">
      <c r="B34" s="577" t="s">
        <v>479</v>
      </c>
    </row>
    <row r="35" spans="2:2">
      <c r="B35"/>
    </row>
    <row r="36" spans="2:2">
      <c r="B36" s="211" t="s">
        <v>40</v>
      </c>
    </row>
  </sheetData>
  <phoneticPr fontId="40" type="noConversion"/>
  <hyperlinks>
    <hyperlink ref="B36" location="Мазмұны!B89" display="мазмұнға"/>
  </hyperlinks>
  <pageMargins left="0.75" right="0.75" top="1" bottom="1" header="0.5" footer="0.5"/>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G33"/>
  <sheetViews>
    <sheetView workbookViewId="0">
      <selection activeCell="B33" sqref="B33"/>
    </sheetView>
  </sheetViews>
  <sheetFormatPr defaultRowHeight="12.75"/>
  <cols>
    <col min="1" max="1" width="8.85546875" style="466" bestFit="1" customWidth="1"/>
    <col min="2" max="2" width="9.85546875" style="466" bestFit="1" customWidth="1"/>
    <col min="3" max="3" width="18.42578125" style="466" customWidth="1"/>
    <col min="4" max="5" width="18.42578125" style="466" bestFit="1" customWidth="1"/>
    <col min="6" max="7" width="9.140625" style="923"/>
  </cols>
  <sheetData>
    <row r="2" spans="1:7">
      <c r="A2" s="26" t="s">
        <v>161</v>
      </c>
      <c r="B2" s="53" t="s">
        <v>930</v>
      </c>
    </row>
    <row r="3" spans="1:7">
      <c r="A3" s="26"/>
      <c r="B3" s="53"/>
    </row>
    <row r="4" spans="1:7" ht="76.5">
      <c r="B4" s="912" t="s">
        <v>13</v>
      </c>
      <c r="C4" s="912" t="s">
        <v>982</v>
      </c>
      <c r="D4" s="912" t="s">
        <v>983</v>
      </c>
      <c r="E4" s="912" t="s">
        <v>984</v>
      </c>
      <c r="F4" s="913"/>
      <c r="G4" s="913"/>
    </row>
    <row r="5" spans="1:7">
      <c r="B5" s="914">
        <v>39448</v>
      </c>
      <c r="C5" s="915">
        <v>1.0775559154153218</v>
      </c>
      <c r="D5" s="916">
        <v>53.25600662800332</v>
      </c>
      <c r="E5" s="917">
        <v>11.837966378710787</v>
      </c>
      <c r="F5" s="913"/>
      <c r="G5" s="913"/>
    </row>
    <row r="6" spans="1:7">
      <c r="B6" s="914">
        <v>39814</v>
      </c>
      <c r="C6" s="915">
        <v>1.9163655896165626</v>
      </c>
      <c r="D6" s="916">
        <v>44.931493724250267</v>
      </c>
      <c r="E6" s="917">
        <v>11.359007612751892</v>
      </c>
      <c r="F6" s="918"/>
      <c r="G6" s="918"/>
    </row>
    <row r="7" spans="1:7">
      <c r="B7" s="914">
        <v>40179</v>
      </c>
      <c r="C7" s="915">
        <v>5.3667163444674388</v>
      </c>
      <c r="D7" s="916">
        <v>33.587518345989409</v>
      </c>
      <c r="E7" s="917">
        <v>4.401901182673126</v>
      </c>
      <c r="F7" s="918"/>
      <c r="G7" s="918"/>
    </row>
    <row r="8" spans="1:7">
      <c r="B8" s="914">
        <v>40544</v>
      </c>
      <c r="C8" s="915">
        <v>6.9386013455248738</v>
      </c>
      <c r="D8" s="916">
        <v>23.914625951918769</v>
      </c>
      <c r="E8" s="917">
        <v>5.1383772097560971</v>
      </c>
      <c r="F8" s="918"/>
      <c r="G8" s="918"/>
    </row>
    <row r="9" spans="1:7">
      <c r="B9" s="914">
        <v>40817</v>
      </c>
      <c r="C9" s="915">
        <v>5.5419525172497703</v>
      </c>
      <c r="D9" s="916">
        <v>20.582188540313627</v>
      </c>
      <c r="E9" s="917">
        <v>4.6030704171745702</v>
      </c>
      <c r="F9" s="918"/>
      <c r="G9" s="918"/>
    </row>
    <row r="10" spans="1:7">
      <c r="B10" s="919"/>
      <c r="C10" s="920"/>
      <c r="D10" s="921"/>
      <c r="E10" s="922"/>
      <c r="F10" s="918"/>
      <c r="G10" s="918"/>
    </row>
    <row r="11" spans="1:7">
      <c r="B11" s="919"/>
      <c r="C11" s="920"/>
      <c r="D11" s="921"/>
      <c r="E11" s="922"/>
      <c r="F11" s="918"/>
      <c r="G11" s="918"/>
    </row>
    <row r="12" spans="1:7">
      <c r="B12" s="53" t="s">
        <v>930</v>
      </c>
      <c r="C12" s="920"/>
      <c r="D12" s="921"/>
      <c r="E12" s="922"/>
      <c r="F12" s="918"/>
      <c r="G12" s="918"/>
    </row>
    <row r="13" spans="1:7">
      <c r="B13" s="919"/>
      <c r="C13" s="920"/>
      <c r="D13" s="921"/>
      <c r="E13" s="922"/>
      <c r="F13" s="918"/>
      <c r="G13" s="918"/>
    </row>
    <row r="14" spans="1:7">
      <c r="B14" s="919"/>
      <c r="C14" s="920"/>
      <c r="D14" s="921"/>
      <c r="E14" s="922"/>
      <c r="F14" s="918"/>
      <c r="G14" s="918"/>
    </row>
    <row r="30" spans="2:3">
      <c r="B30" s="57" t="s">
        <v>985</v>
      </c>
      <c r="C30" s="925"/>
    </row>
    <row r="31" spans="2:3">
      <c r="B31" s="577" t="s">
        <v>479</v>
      </c>
      <c r="C31" s="925"/>
    </row>
    <row r="33" spans="2:2">
      <c r="B33" s="211" t="s">
        <v>40</v>
      </c>
    </row>
  </sheetData>
  <phoneticPr fontId="40" type="noConversion"/>
  <hyperlinks>
    <hyperlink ref="B33" location="Мазмұны!B90" display="мазмұнға"/>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CF36"/>
  <sheetViews>
    <sheetView topLeftCell="A2" workbookViewId="0">
      <selection activeCell="B35" sqref="B35"/>
    </sheetView>
  </sheetViews>
  <sheetFormatPr defaultRowHeight="12.75"/>
  <cols>
    <col min="1" max="1" width="9.140625" style="445"/>
    <col min="2" max="2" width="28.28515625" style="445" customWidth="1"/>
    <col min="3" max="7" width="10.140625" style="445" customWidth="1"/>
    <col min="8" max="8" width="3.7109375" style="445" customWidth="1"/>
    <col min="9" max="13" width="10.140625" style="445" customWidth="1"/>
    <col min="14" max="14" width="3.7109375" style="445" customWidth="1"/>
    <col min="15" max="19" width="10.140625" style="445" customWidth="1"/>
    <col min="20" max="20" width="14.42578125" style="445" bestFit="1" customWidth="1"/>
    <col min="21" max="21" width="13.5703125" style="445" bestFit="1" customWidth="1"/>
    <col min="22" max="22" width="15.7109375" style="923" bestFit="1" customWidth="1"/>
    <col min="23" max="23" width="16.42578125" style="923" customWidth="1"/>
    <col min="24" max="24" width="15.7109375" style="923" bestFit="1" customWidth="1"/>
    <col min="25" max="25" width="16.7109375" style="923" customWidth="1"/>
    <col min="26" max="26" width="15.5703125" style="923" customWidth="1"/>
    <col min="27" max="27" width="13.42578125" style="923" bestFit="1" customWidth="1"/>
    <col min="28" max="28" width="15.42578125" style="923" customWidth="1"/>
    <col min="29" max="29" width="17.140625" style="923" customWidth="1"/>
    <col min="30" max="31" width="15.140625" style="923" bestFit="1" customWidth="1"/>
    <col min="32" max="32" width="14.42578125" style="923" bestFit="1" customWidth="1"/>
    <col min="33" max="33" width="13.5703125" style="923" bestFit="1" customWidth="1"/>
    <col min="34" max="34" width="14.42578125" style="923" bestFit="1" customWidth="1"/>
    <col min="35" max="35" width="18.7109375" style="923" customWidth="1"/>
    <col min="36" max="36" width="15" style="923" bestFit="1" customWidth="1"/>
    <col min="37" max="37" width="15.7109375" style="923" bestFit="1" customWidth="1"/>
    <col min="38" max="38" width="14.85546875" style="923" bestFit="1" customWidth="1"/>
    <col min="39" max="39" width="14.140625" style="923" bestFit="1" customWidth="1"/>
    <col min="40" max="40" width="17.140625" style="923" customWidth="1"/>
    <col min="41" max="41" width="14.5703125" style="923" customWidth="1"/>
    <col min="42" max="43" width="15" style="923" bestFit="1" customWidth="1"/>
    <col min="44" max="45" width="13.42578125" style="923" bestFit="1" customWidth="1"/>
    <col min="46" max="46" width="13.5703125" style="923" bestFit="1" customWidth="1"/>
    <col min="47" max="47" width="14.5703125" style="923" customWidth="1"/>
    <col min="48" max="49" width="15" style="923" bestFit="1" customWidth="1"/>
    <col min="50" max="51" width="13.42578125" style="923" bestFit="1" customWidth="1"/>
    <col min="52" max="52" width="13.5703125" style="923" bestFit="1" customWidth="1"/>
    <col min="53" max="53" width="17.85546875" style="923" customWidth="1"/>
    <col min="54" max="55" width="15" style="923" bestFit="1" customWidth="1"/>
    <col min="56" max="56" width="14.28515625" style="923" bestFit="1" customWidth="1"/>
    <col min="57" max="57" width="13.42578125" style="923" bestFit="1" customWidth="1"/>
    <col min="58" max="58" width="13.5703125" style="923" bestFit="1" customWidth="1"/>
    <col min="59" max="59" width="14.5703125" style="923" customWidth="1"/>
    <col min="60" max="61" width="13.42578125" style="923" bestFit="1" customWidth="1"/>
    <col min="62" max="62" width="15" style="923" bestFit="1" customWidth="1"/>
    <col min="63" max="63" width="13.42578125" style="923" bestFit="1" customWidth="1"/>
    <col min="64" max="64" width="13.5703125" style="923" bestFit="1" customWidth="1"/>
    <col min="65" max="65" width="14.5703125" style="923" customWidth="1"/>
    <col min="66" max="67" width="13.42578125" style="923" bestFit="1" customWidth="1"/>
    <col min="68" max="68" width="15" style="923" bestFit="1" customWidth="1"/>
    <col min="69" max="69" width="13.42578125" style="923" bestFit="1" customWidth="1"/>
    <col min="70" max="70" width="13.5703125" style="923" bestFit="1" customWidth="1"/>
    <col min="71" max="71" width="14.5703125" style="923" customWidth="1"/>
    <col min="72" max="72" width="14.28515625" style="923" bestFit="1" customWidth="1"/>
    <col min="73" max="73" width="13.28515625" style="923" bestFit="1" customWidth="1"/>
    <col min="74" max="74" width="15" style="923" bestFit="1" customWidth="1"/>
    <col min="75" max="75" width="14.28515625" style="923" bestFit="1" customWidth="1"/>
    <col min="76" max="76" width="13.5703125" style="923" bestFit="1" customWidth="1"/>
    <col min="77" max="84" width="9.140625" style="923"/>
  </cols>
  <sheetData>
    <row r="1" spans="1:84">
      <c r="V1" s="453"/>
    </row>
    <row r="2" spans="1:84">
      <c r="A2" s="26" t="s">
        <v>161</v>
      </c>
      <c r="B2" s="53" t="s">
        <v>764</v>
      </c>
      <c r="V2" s="453"/>
    </row>
    <row r="3" spans="1:84">
      <c r="A3" s="26"/>
      <c r="B3" s="53"/>
      <c r="V3" s="453"/>
    </row>
    <row r="4" spans="1:84">
      <c r="B4" s="1149"/>
      <c r="C4" s="1154" t="s">
        <v>655</v>
      </c>
      <c r="D4" s="1154"/>
      <c r="E4" s="1154"/>
      <c r="F4" s="1154"/>
      <c r="G4" s="451"/>
      <c r="H4" s="1151"/>
      <c r="I4" s="1148" t="s">
        <v>656</v>
      </c>
      <c r="J4" s="1148"/>
      <c r="K4" s="1148"/>
      <c r="L4" s="1148"/>
      <c r="M4" s="490"/>
      <c r="N4" s="1151"/>
      <c r="O4" s="1148" t="s">
        <v>657</v>
      </c>
      <c r="P4" s="1148"/>
      <c r="Q4" s="1148"/>
      <c r="R4" s="1148"/>
      <c r="S4" s="451"/>
      <c r="V4" s="453"/>
    </row>
    <row r="5" spans="1:84">
      <c r="B5" s="1150"/>
      <c r="C5" s="926">
        <v>39448</v>
      </c>
      <c r="D5" s="926">
        <v>39814</v>
      </c>
      <c r="E5" s="926">
        <v>40179</v>
      </c>
      <c r="F5" s="926">
        <v>40544</v>
      </c>
      <c r="G5" s="926">
        <v>40817</v>
      </c>
      <c r="H5" s="1152"/>
      <c r="I5" s="926">
        <v>39448</v>
      </c>
      <c r="J5" s="926">
        <v>39814</v>
      </c>
      <c r="K5" s="926">
        <v>40179</v>
      </c>
      <c r="L5" s="926">
        <v>40544</v>
      </c>
      <c r="M5" s="926">
        <v>40817</v>
      </c>
      <c r="N5" s="1152"/>
      <c r="O5" s="926">
        <v>39448</v>
      </c>
      <c r="P5" s="926">
        <v>39814</v>
      </c>
      <c r="Q5" s="926">
        <v>40179</v>
      </c>
      <c r="R5" s="926">
        <v>40544</v>
      </c>
      <c r="S5" s="926">
        <v>40817</v>
      </c>
      <c r="V5" s="453"/>
    </row>
    <row r="6" spans="1:84">
      <c r="B6" s="487" t="s">
        <v>986</v>
      </c>
      <c r="C6" s="928">
        <v>37.886303164267012</v>
      </c>
      <c r="D6" s="928">
        <v>37.65935198609116</v>
      </c>
      <c r="E6" s="928">
        <v>30.22444799805784</v>
      </c>
      <c r="F6" s="924">
        <v>13.84663085117711</v>
      </c>
      <c r="G6" s="933">
        <v>7.2653583660763505</v>
      </c>
      <c r="H6" s="1152"/>
      <c r="I6" s="932">
        <v>29.099619373549125</v>
      </c>
      <c r="J6" s="932">
        <v>24.451059697470029</v>
      </c>
      <c r="K6" s="932">
        <v>23.488974480301554</v>
      </c>
      <c r="L6" s="932">
        <v>22.429990171959069</v>
      </c>
      <c r="M6" s="932">
        <v>17.955341629513516</v>
      </c>
      <c r="N6" s="1152"/>
      <c r="O6" s="931">
        <v>15.937655964300463</v>
      </c>
      <c r="P6" s="931">
        <v>18.624774776825394</v>
      </c>
      <c r="Q6" s="931">
        <v>4.0415702626814776</v>
      </c>
      <c r="R6" s="931">
        <v>1.0629627940699857</v>
      </c>
      <c r="S6" s="448">
        <v>3.6442695521229753</v>
      </c>
      <c r="V6" s="453"/>
    </row>
    <row r="7" spans="1:84">
      <c r="B7" s="487" t="s">
        <v>987</v>
      </c>
      <c r="C7" s="928">
        <v>50.292126678617407</v>
      </c>
      <c r="D7" s="928">
        <v>52.74797915210894</v>
      </c>
      <c r="E7" s="928">
        <v>51.539535115958621</v>
      </c>
      <c r="F7" s="924">
        <v>4.2052238380897992E-2</v>
      </c>
      <c r="G7" s="933">
        <v>4.3339369711325827E-2</v>
      </c>
      <c r="H7" s="1152"/>
      <c r="I7" s="932">
        <v>43.833385636452803</v>
      </c>
      <c r="J7" s="932">
        <v>46.429055225963538</v>
      </c>
      <c r="K7" s="932">
        <v>33.948919076086092</v>
      </c>
      <c r="L7" s="932">
        <v>1.5468733254110478</v>
      </c>
      <c r="M7" s="932">
        <v>9.2635517787094515E-2</v>
      </c>
      <c r="N7" s="1152"/>
      <c r="O7" s="931">
        <v>29.374824311444559</v>
      </c>
      <c r="P7" s="931">
        <v>22.555577546910314</v>
      </c>
      <c r="Q7" s="931">
        <v>10.753266844158327</v>
      </c>
      <c r="R7" s="931">
        <v>0</v>
      </c>
      <c r="S7" s="448">
        <v>0</v>
      </c>
      <c r="V7" s="453"/>
    </row>
    <row r="8" spans="1:84">
      <c r="B8" s="487" t="s">
        <v>988</v>
      </c>
      <c r="C8" s="928">
        <v>3.5111892604122752</v>
      </c>
      <c r="D8" s="928">
        <v>1.4722336816346315</v>
      </c>
      <c r="E8" s="928">
        <v>1.354060841591948</v>
      </c>
      <c r="F8" s="924">
        <v>75.186656542484386</v>
      </c>
      <c r="G8" s="933">
        <v>72.421664158989387</v>
      </c>
      <c r="H8" s="1152"/>
      <c r="I8" s="932">
        <v>7.6636543574014864</v>
      </c>
      <c r="J8" s="932">
        <v>7.7579716419140032</v>
      </c>
      <c r="K8" s="932">
        <v>19.122565092262132</v>
      </c>
      <c r="L8" s="932">
        <v>51.305242472673719</v>
      </c>
      <c r="M8" s="932">
        <v>55.825437509847156</v>
      </c>
      <c r="N8" s="1152"/>
      <c r="O8" s="931">
        <v>0</v>
      </c>
      <c r="P8" s="931">
        <v>0</v>
      </c>
      <c r="Q8" s="931">
        <v>0</v>
      </c>
      <c r="R8" s="931">
        <v>0</v>
      </c>
      <c r="S8" s="448">
        <v>0</v>
      </c>
      <c r="V8" s="453"/>
    </row>
    <row r="9" spans="1:84">
      <c r="B9" s="487" t="s">
        <v>989</v>
      </c>
      <c r="C9" s="928">
        <v>0.16387317534087911</v>
      </c>
      <c r="D9" s="928">
        <v>0.21253685508796968</v>
      </c>
      <c r="E9" s="928">
        <v>0.18230301064916785</v>
      </c>
      <c r="F9" s="924">
        <v>16.577595482155388</v>
      </c>
      <c r="G9" s="933">
        <v>14.106185037372743</v>
      </c>
      <c r="H9" s="1152"/>
      <c r="I9" s="932">
        <v>2.8254751385816435</v>
      </c>
      <c r="J9" s="932">
        <v>3.4744078999964234</v>
      </c>
      <c r="K9" s="932">
        <v>6.6255016289426969</v>
      </c>
      <c r="L9" s="932">
        <v>7.8494879715827439</v>
      </c>
      <c r="M9" s="932">
        <v>8.2407218449713344</v>
      </c>
      <c r="N9" s="1152"/>
      <c r="O9" s="931">
        <v>4.6142804599839957</v>
      </c>
      <c r="P9" s="931">
        <v>1.4865616177468715</v>
      </c>
      <c r="Q9" s="931">
        <v>4.582316401076401</v>
      </c>
      <c r="R9" s="931">
        <v>1.9805065542653832</v>
      </c>
      <c r="S9" s="448">
        <v>12.893859268145944</v>
      </c>
      <c r="V9" s="453"/>
    </row>
    <row r="10" spans="1:84">
      <c r="B10" s="487" t="s">
        <v>990</v>
      </c>
      <c r="C10" s="928">
        <v>8.146507721362422</v>
      </c>
      <c r="D10" s="928">
        <v>7.9078983250773005</v>
      </c>
      <c r="E10" s="928">
        <v>16.699653033742415</v>
      </c>
      <c r="F10" s="924">
        <v>-5.6529351141977786</v>
      </c>
      <c r="G10" s="933">
        <v>6.1634530678501944</v>
      </c>
      <c r="H10" s="1152"/>
      <c r="I10" s="932">
        <v>16.577865494014947</v>
      </c>
      <c r="J10" s="932">
        <v>17.887505534656004</v>
      </c>
      <c r="K10" s="932">
        <v>16.814039722407522</v>
      </c>
      <c r="L10" s="932">
        <v>16.868406058373424</v>
      </c>
      <c r="M10" s="932">
        <v>17.885863497880898</v>
      </c>
      <c r="N10" s="1152"/>
      <c r="O10" s="931">
        <v>50.073239264270988</v>
      </c>
      <c r="P10" s="931">
        <v>57.333086058517424</v>
      </c>
      <c r="Q10" s="931">
        <v>80.622846492083795</v>
      </c>
      <c r="R10" s="931">
        <v>96.956530651664636</v>
      </c>
      <c r="S10" s="448">
        <v>83.461871179731091</v>
      </c>
      <c r="V10" s="453"/>
    </row>
    <row r="11" spans="1:84" ht="38.25">
      <c r="B11" s="929" t="s">
        <v>991</v>
      </c>
      <c r="C11" s="1048">
        <v>100</v>
      </c>
      <c r="D11" s="1048">
        <v>100</v>
      </c>
      <c r="E11" s="1048">
        <v>100</v>
      </c>
      <c r="F11" s="1049">
        <v>100</v>
      </c>
      <c r="G11" s="1050">
        <v>100</v>
      </c>
      <c r="H11" s="1153"/>
      <c r="I11" s="932">
        <v>100</v>
      </c>
      <c r="J11" s="932">
        <v>100</v>
      </c>
      <c r="K11" s="932">
        <v>100</v>
      </c>
      <c r="L11" s="932">
        <v>100</v>
      </c>
      <c r="M11" s="932">
        <v>100</v>
      </c>
      <c r="N11" s="1153"/>
      <c r="O11" s="931">
        <v>100</v>
      </c>
      <c r="P11" s="931">
        <v>100</v>
      </c>
      <c r="Q11" s="931">
        <v>100</v>
      </c>
      <c r="R11" s="931">
        <v>100</v>
      </c>
      <c r="S11" s="448">
        <v>100</v>
      </c>
      <c r="V11" s="453"/>
    </row>
    <row r="12" spans="1:84">
      <c r="A12" s="480"/>
      <c r="B12" s="930"/>
      <c r="C12" s="480"/>
      <c r="D12" s="480"/>
      <c r="E12" s="480"/>
      <c r="F12" s="480"/>
      <c r="G12" s="480"/>
      <c r="H12" s="480"/>
      <c r="I12" s="480"/>
      <c r="J12" s="480"/>
      <c r="K12" s="480"/>
      <c r="L12" s="480"/>
      <c r="M12" s="480"/>
      <c r="N12" s="480"/>
      <c r="O12" s="480"/>
      <c r="P12" s="480"/>
      <c r="Q12" s="480"/>
      <c r="R12" s="480"/>
      <c r="S12" s="480"/>
      <c r="T12" s="480"/>
      <c r="U12" s="480"/>
      <c r="V12" s="453"/>
      <c r="W12" s="927"/>
      <c r="X12" s="927"/>
      <c r="Y12" s="927"/>
      <c r="Z12" s="927"/>
      <c r="AA12" s="927"/>
      <c r="AB12" s="927"/>
      <c r="AC12" s="927"/>
      <c r="AD12" s="927"/>
      <c r="AE12" s="927"/>
      <c r="AF12" s="927"/>
      <c r="AG12" s="927"/>
      <c r="AH12" s="927"/>
      <c r="AI12" s="927"/>
      <c r="AJ12" s="927"/>
      <c r="AK12" s="927"/>
      <c r="AL12" s="927"/>
      <c r="AM12" s="927"/>
      <c r="AN12" s="927"/>
      <c r="AO12" s="927"/>
      <c r="AP12" s="927"/>
      <c r="AQ12" s="927"/>
      <c r="AR12" s="927"/>
      <c r="AS12" s="927"/>
      <c r="AT12" s="927"/>
      <c r="AU12" s="927"/>
      <c r="AV12" s="927"/>
      <c r="AW12" s="927"/>
      <c r="AX12" s="927"/>
      <c r="AY12" s="927"/>
      <c r="AZ12" s="927"/>
      <c r="BA12" s="927"/>
      <c r="BB12" s="927"/>
      <c r="BC12" s="927"/>
      <c r="BD12" s="927"/>
      <c r="BE12" s="927"/>
      <c r="BF12" s="927"/>
      <c r="BG12" s="927"/>
      <c r="BH12" s="927"/>
      <c r="BI12" s="927"/>
      <c r="BJ12" s="927"/>
      <c r="BK12" s="927"/>
      <c r="BL12" s="927"/>
      <c r="BM12" s="927"/>
      <c r="BN12" s="927"/>
      <c r="BO12" s="927"/>
      <c r="BP12" s="927"/>
      <c r="BQ12" s="927"/>
      <c r="BR12" s="927"/>
      <c r="BS12" s="927"/>
      <c r="BT12" s="927"/>
      <c r="BU12" s="927"/>
      <c r="BV12" s="927"/>
      <c r="BW12" s="927"/>
      <c r="BX12" s="927"/>
      <c r="BY12" s="927"/>
      <c r="BZ12" s="927"/>
      <c r="CA12" s="927"/>
      <c r="CB12" s="927"/>
      <c r="CC12" s="927"/>
      <c r="CD12" s="927"/>
      <c r="CE12" s="927"/>
      <c r="CF12" s="927"/>
    </row>
    <row r="13" spans="1:84">
      <c r="A13" s="480"/>
      <c r="B13" s="930"/>
      <c r="C13" s="480"/>
      <c r="D13" s="480"/>
      <c r="E13" s="480"/>
      <c r="F13" s="480"/>
      <c r="G13" s="480"/>
      <c r="H13" s="480"/>
      <c r="I13" s="480"/>
      <c r="J13" s="480"/>
      <c r="K13" s="480"/>
      <c r="L13" s="480"/>
      <c r="M13" s="480"/>
      <c r="N13" s="480"/>
      <c r="O13" s="480"/>
      <c r="P13" s="480"/>
      <c r="Q13" s="480"/>
      <c r="R13" s="480"/>
      <c r="S13" s="480"/>
      <c r="T13" s="480"/>
      <c r="U13" s="480"/>
      <c r="V13" s="453"/>
      <c r="W13" s="927"/>
      <c r="X13" s="927"/>
      <c r="Y13" s="927"/>
      <c r="Z13" s="927"/>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row>
    <row r="14" spans="1:84">
      <c r="A14" s="480"/>
      <c r="B14" s="53" t="s">
        <v>764</v>
      </c>
      <c r="C14" s="480"/>
      <c r="D14" s="480"/>
      <c r="E14" s="480"/>
      <c r="F14" s="480"/>
      <c r="G14" s="480"/>
      <c r="H14" s="480"/>
      <c r="I14" s="480"/>
      <c r="J14" s="480"/>
      <c r="K14" s="480"/>
      <c r="L14" s="480"/>
      <c r="M14" s="480"/>
      <c r="N14" s="480"/>
      <c r="O14" s="480"/>
      <c r="P14" s="480"/>
      <c r="Q14" s="480"/>
      <c r="R14" s="480"/>
      <c r="S14" s="480"/>
      <c r="T14" s="480"/>
      <c r="U14" s="480"/>
      <c r="V14" s="453"/>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7"/>
      <c r="AY14" s="927"/>
      <c r="AZ14" s="927"/>
      <c r="BA14" s="927"/>
      <c r="BB14" s="927"/>
      <c r="BC14" s="927"/>
      <c r="BD14" s="927"/>
      <c r="BE14" s="927"/>
      <c r="BF14" s="927"/>
      <c r="BG14" s="927"/>
      <c r="BH14" s="927"/>
      <c r="BI14" s="927"/>
      <c r="BJ14" s="927"/>
      <c r="BK14" s="927"/>
      <c r="BL14" s="927"/>
      <c r="BM14" s="927"/>
      <c r="BN14" s="927"/>
      <c r="BO14" s="927"/>
      <c r="BP14" s="927"/>
      <c r="BQ14" s="927"/>
      <c r="BR14" s="927"/>
      <c r="BS14" s="927"/>
      <c r="BT14" s="927"/>
      <c r="BU14" s="927"/>
      <c r="BV14" s="927"/>
      <c r="BW14" s="927"/>
      <c r="BX14" s="927"/>
      <c r="BY14" s="927"/>
      <c r="BZ14" s="927"/>
      <c r="CA14" s="927"/>
      <c r="CB14" s="927"/>
      <c r="CC14" s="927"/>
      <c r="CD14" s="927"/>
      <c r="CE14" s="927"/>
      <c r="CF14" s="927"/>
    </row>
    <row r="15" spans="1:84">
      <c r="A15" s="480"/>
      <c r="B15" s="930"/>
      <c r="C15" s="480"/>
      <c r="D15" s="480"/>
      <c r="E15" s="480"/>
      <c r="F15" s="480"/>
      <c r="G15" s="480"/>
      <c r="H15" s="480"/>
      <c r="I15" s="480"/>
      <c r="J15" s="480"/>
      <c r="K15" s="480"/>
      <c r="L15" s="480"/>
      <c r="M15" s="480"/>
      <c r="N15" s="480"/>
      <c r="O15" s="480"/>
      <c r="P15" s="480"/>
      <c r="Q15" s="480"/>
      <c r="R15" s="480"/>
      <c r="S15" s="480"/>
      <c r="T15" s="480"/>
      <c r="U15" s="480"/>
      <c r="V15" s="453"/>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7"/>
      <c r="CC15" s="927"/>
      <c r="CD15" s="927"/>
      <c r="CE15" s="927"/>
      <c r="CF15" s="927"/>
    </row>
    <row r="16" spans="1:84">
      <c r="A16" s="480"/>
      <c r="B16" s="930"/>
      <c r="C16" s="480"/>
      <c r="D16" s="480"/>
      <c r="E16" s="480"/>
      <c r="F16" s="480"/>
      <c r="G16" s="480"/>
      <c r="H16" s="480"/>
      <c r="I16" s="480"/>
      <c r="J16" s="480"/>
      <c r="K16" s="480"/>
      <c r="L16" s="480"/>
      <c r="M16" s="480"/>
      <c r="N16" s="480"/>
      <c r="O16" s="480"/>
      <c r="P16" s="480"/>
      <c r="Q16" s="480"/>
      <c r="R16" s="480"/>
      <c r="S16" s="480"/>
      <c r="T16" s="480"/>
      <c r="U16" s="480"/>
      <c r="V16" s="453"/>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BV16" s="927"/>
      <c r="BW16" s="927"/>
      <c r="BX16" s="927"/>
      <c r="BY16" s="927"/>
      <c r="BZ16" s="927"/>
      <c r="CA16" s="927"/>
      <c r="CB16" s="927"/>
      <c r="CC16" s="927"/>
      <c r="CD16" s="927"/>
      <c r="CE16" s="927"/>
      <c r="CF16" s="927"/>
    </row>
    <row r="17" spans="1:84">
      <c r="A17" s="480"/>
      <c r="B17" s="930"/>
      <c r="C17" s="480"/>
      <c r="D17" s="480"/>
      <c r="E17" s="480"/>
      <c r="F17" s="480"/>
      <c r="G17" s="480"/>
      <c r="H17" s="480"/>
      <c r="I17" s="480"/>
      <c r="J17" s="480"/>
      <c r="K17" s="480"/>
      <c r="L17" s="480"/>
      <c r="M17" s="480"/>
      <c r="N17" s="480"/>
      <c r="O17" s="480"/>
      <c r="P17" s="480"/>
      <c r="Q17" s="480"/>
      <c r="R17" s="480"/>
      <c r="S17" s="480"/>
      <c r="T17" s="480"/>
      <c r="U17" s="480"/>
      <c r="V17" s="453"/>
      <c r="W17" s="927"/>
      <c r="X17" s="927"/>
      <c r="Y17" s="927"/>
      <c r="Z17" s="927"/>
      <c r="AA17" s="927"/>
      <c r="AB17" s="927"/>
      <c r="AC17" s="927"/>
      <c r="AD17" s="927"/>
      <c r="AE17" s="927"/>
      <c r="AF17" s="927"/>
      <c r="AG17" s="927"/>
      <c r="AH17" s="927"/>
      <c r="AI17" s="927"/>
      <c r="AJ17" s="927"/>
      <c r="AK17" s="927"/>
      <c r="AL17" s="927"/>
      <c r="AM17" s="927"/>
      <c r="AN17" s="927"/>
      <c r="AO17" s="927"/>
      <c r="AP17" s="927"/>
      <c r="AQ17" s="927"/>
      <c r="AR17" s="927"/>
      <c r="AS17" s="927"/>
      <c r="AT17" s="927"/>
      <c r="AU17" s="927"/>
      <c r="AV17" s="927"/>
      <c r="AW17" s="927"/>
      <c r="AX17" s="927"/>
      <c r="AY17" s="927"/>
      <c r="AZ17" s="927"/>
      <c r="BA17" s="927"/>
      <c r="BB17" s="927"/>
      <c r="BC17" s="927"/>
      <c r="BD17" s="927"/>
      <c r="BE17" s="927"/>
      <c r="BF17" s="927"/>
      <c r="BG17" s="927"/>
      <c r="BH17" s="927"/>
      <c r="BI17" s="927"/>
      <c r="BJ17" s="927"/>
      <c r="BK17" s="927"/>
      <c r="BL17" s="927"/>
      <c r="BM17" s="927"/>
      <c r="BN17" s="927"/>
      <c r="BO17" s="927"/>
      <c r="BP17" s="927"/>
      <c r="BQ17" s="927"/>
      <c r="BR17" s="927"/>
      <c r="BS17" s="927"/>
      <c r="BT17" s="927"/>
      <c r="BU17" s="927"/>
      <c r="BV17" s="927"/>
      <c r="BW17" s="927"/>
      <c r="BX17" s="927"/>
      <c r="BY17" s="927"/>
      <c r="BZ17" s="927"/>
      <c r="CA17" s="927"/>
      <c r="CB17" s="927"/>
      <c r="CC17" s="927"/>
      <c r="CD17" s="927"/>
      <c r="CE17" s="927"/>
      <c r="CF17" s="927"/>
    </row>
    <row r="18" spans="1:84">
      <c r="A18" s="480"/>
      <c r="B18" s="930"/>
      <c r="C18" s="480"/>
      <c r="D18" s="480"/>
      <c r="E18" s="480"/>
      <c r="F18" s="480"/>
      <c r="G18" s="480"/>
      <c r="H18" s="480"/>
      <c r="I18" s="480"/>
      <c r="J18" s="480"/>
      <c r="K18" s="480"/>
      <c r="L18" s="480"/>
      <c r="M18" s="480"/>
      <c r="N18" s="480"/>
      <c r="O18" s="480"/>
      <c r="P18" s="480"/>
      <c r="Q18" s="480"/>
      <c r="R18" s="480"/>
      <c r="S18" s="480"/>
      <c r="T18" s="480"/>
      <c r="U18" s="480"/>
      <c r="V18" s="453"/>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c r="BA18" s="927"/>
      <c r="BB18" s="927"/>
      <c r="BC18" s="927"/>
      <c r="BD18" s="927"/>
      <c r="BE18" s="927"/>
      <c r="BF18" s="927"/>
      <c r="BG18" s="927"/>
      <c r="BH18" s="927"/>
      <c r="BI18" s="927"/>
      <c r="BJ18" s="927"/>
      <c r="BK18" s="927"/>
      <c r="BL18" s="927"/>
      <c r="BM18" s="927"/>
      <c r="BN18" s="927"/>
      <c r="BO18" s="927"/>
      <c r="BP18" s="927"/>
      <c r="BQ18" s="927"/>
      <c r="BR18" s="927"/>
      <c r="BS18" s="927"/>
      <c r="BT18" s="927"/>
      <c r="BU18" s="927"/>
      <c r="BV18" s="927"/>
      <c r="BW18" s="927"/>
      <c r="BX18" s="927"/>
      <c r="BY18" s="927"/>
      <c r="BZ18" s="927"/>
      <c r="CA18" s="927"/>
      <c r="CB18" s="927"/>
      <c r="CC18" s="927"/>
      <c r="CD18" s="927"/>
      <c r="CE18" s="927"/>
      <c r="CF18" s="927"/>
    </row>
    <row r="19" spans="1:84">
      <c r="A19" s="480"/>
      <c r="B19" s="930"/>
      <c r="C19" s="480"/>
      <c r="D19" s="480"/>
      <c r="E19" s="480"/>
      <c r="F19" s="480"/>
      <c r="G19" s="480"/>
      <c r="H19" s="480"/>
      <c r="I19" s="480"/>
      <c r="J19" s="480"/>
      <c r="K19" s="480"/>
      <c r="L19" s="480"/>
      <c r="M19" s="480"/>
      <c r="N19" s="480"/>
      <c r="O19" s="480"/>
      <c r="P19" s="480"/>
      <c r="Q19" s="480"/>
      <c r="R19" s="480"/>
      <c r="S19" s="480"/>
      <c r="T19" s="480"/>
      <c r="U19" s="480"/>
      <c r="V19" s="453"/>
      <c r="W19" s="927"/>
      <c r="X19" s="927"/>
      <c r="Y19" s="927"/>
      <c r="Z19" s="927"/>
      <c r="AA19" s="927"/>
      <c r="AB19" s="927"/>
      <c r="AC19" s="927"/>
      <c r="AD19" s="927"/>
      <c r="AE19" s="927"/>
      <c r="AF19" s="927"/>
      <c r="AG19" s="927"/>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927"/>
      <c r="BY19" s="927"/>
      <c r="BZ19" s="927"/>
      <c r="CA19" s="927"/>
      <c r="CB19" s="927"/>
      <c r="CC19" s="927"/>
      <c r="CD19" s="927"/>
      <c r="CE19" s="927"/>
      <c r="CF19" s="927"/>
    </row>
    <row r="20" spans="1:84">
      <c r="A20" s="480"/>
      <c r="B20" s="930"/>
      <c r="C20" s="480"/>
      <c r="D20" s="480"/>
      <c r="E20" s="480"/>
      <c r="F20" s="480"/>
      <c r="G20" s="480"/>
      <c r="H20" s="480"/>
      <c r="I20" s="480"/>
      <c r="J20" s="480"/>
      <c r="K20" s="480"/>
      <c r="L20" s="480"/>
      <c r="M20" s="480"/>
      <c r="N20" s="480"/>
      <c r="O20" s="480"/>
      <c r="P20" s="480"/>
      <c r="Q20" s="480"/>
      <c r="R20" s="480"/>
      <c r="S20" s="480"/>
      <c r="T20" s="480"/>
      <c r="U20" s="480"/>
      <c r="V20" s="453"/>
      <c r="W20" s="927"/>
      <c r="X20" s="927"/>
      <c r="Y20" s="927"/>
      <c r="Z20" s="927"/>
      <c r="AA20" s="927"/>
      <c r="AB20" s="927"/>
      <c r="AC20" s="927"/>
      <c r="AD20" s="927"/>
      <c r="AE20" s="927"/>
      <c r="AF20" s="927"/>
      <c r="AG20" s="927"/>
      <c r="AH20" s="927"/>
      <c r="AI20" s="927"/>
      <c r="AJ20" s="927"/>
      <c r="AK20" s="927"/>
      <c r="AL20" s="927"/>
      <c r="AM20" s="927"/>
      <c r="AN20" s="927"/>
      <c r="AO20" s="927"/>
      <c r="AP20" s="927"/>
      <c r="AQ20" s="927"/>
      <c r="AR20" s="927"/>
      <c r="AS20" s="927"/>
      <c r="AT20" s="927"/>
      <c r="AU20" s="927"/>
      <c r="AV20" s="927"/>
      <c r="AW20" s="927"/>
      <c r="AX20" s="927"/>
      <c r="AY20" s="927"/>
      <c r="AZ20" s="927"/>
      <c r="BA20" s="927"/>
      <c r="BB20" s="927"/>
      <c r="BC20" s="927"/>
      <c r="BD20" s="927"/>
      <c r="BE20" s="927"/>
      <c r="BF20" s="927"/>
      <c r="BG20" s="927"/>
      <c r="BH20" s="927"/>
      <c r="BI20" s="927"/>
      <c r="BJ20" s="927"/>
      <c r="BK20" s="927"/>
      <c r="BL20" s="927"/>
      <c r="BM20" s="927"/>
      <c r="BN20" s="927"/>
      <c r="BO20" s="927"/>
      <c r="BP20" s="927"/>
      <c r="BQ20" s="927"/>
      <c r="BR20" s="927"/>
      <c r="BS20" s="927"/>
      <c r="BT20" s="927"/>
      <c r="BU20" s="927"/>
      <c r="BV20" s="927"/>
      <c r="BW20" s="927"/>
      <c r="BX20" s="927"/>
      <c r="BY20" s="927"/>
      <c r="BZ20" s="927"/>
      <c r="CA20" s="927"/>
      <c r="CB20" s="927"/>
      <c r="CC20" s="927"/>
      <c r="CD20" s="927"/>
      <c r="CE20" s="927"/>
      <c r="CF20" s="927"/>
    </row>
    <row r="21" spans="1:84">
      <c r="A21" s="480"/>
      <c r="B21" s="930"/>
      <c r="C21" s="480"/>
      <c r="D21" s="480"/>
      <c r="E21" s="480"/>
      <c r="F21" s="480"/>
      <c r="G21" s="480"/>
      <c r="H21" s="480"/>
      <c r="I21" s="480"/>
      <c r="J21" s="480"/>
      <c r="K21" s="480"/>
      <c r="L21" s="480"/>
      <c r="M21" s="480"/>
      <c r="N21" s="480"/>
      <c r="O21" s="480"/>
      <c r="P21" s="480"/>
      <c r="Q21" s="480"/>
      <c r="R21" s="480"/>
      <c r="S21" s="480"/>
      <c r="T21" s="480"/>
      <c r="U21" s="480"/>
      <c r="V21" s="453"/>
      <c r="W21" s="927"/>
      <c r="X21" s="927"/>
      <c r="Y21" s="927"/>
      <c r="Z21" s="927"/>
      <c r="AA21" s="927"/>
      <c r="AB21" s="927"/>
      <c r="AC21" s="927"/>
      <c r="AD21" s="927"/>
      <c r="AE21" s="927"/>
      <c r="AF21" s="927"/>
      <c r="AG21" s="927"/>
      <c r="AH21" s="927"/>
      <c r="AI21" s="927"/>
      <c r="AJ21" s="927"/>
      <c r="AK21" s="927"/>
      <c r="AL21" s="927"/>
      <c r="AM21" s="927"/>
      <c r="AN21" s="927"/>
      <c r="AO21" s="927"/>
      <c r="AP21" s="927"/>
      <c r="AQ21" s="927"/>
      <c r="AR21" s="927"/>
      <c r="AS21" s="927"/>
      <c r="AT21" s="927"/>
      <c r="AU21" s="927"/>
      <c r="AV21" s="927"/>
      <c r="AW21" s="927"/>
      <c r="AX21" s="927"/>
      <c r="AY21" s="927"/>
      <c r="AZ21" s="927"/>
      <c r="BA21" s="927"/>
      <c r="BB21" s="927"/>
      <c r="BC21" s="927"/>
      <c r="BD21" s="927"/>
      <c r="BE21" s="927"/>
      <c r="BF21" s="927"/>
      <c r="BG21" s="927"/>
      <c r="BH21" s="927"/>
      <c r="BI21" s="927"/>
      <c r="BJ21" s="927"/>
      <c r="BK21" s="927"/>
      <c r="BL21" s="927"/>
      <c r="BM21" s="927"/>
      <c r="BN21" s="927"/>
      <c r="BO21" s="927"/>
      <c r="BP21" s="927"/>
      <c r="BQ21" s="927"/>
      <c r="BR21" s="927"/>
      <c r="BS21" s="927"/>
      <c r="BT21" s="927"/>
      <c r="BU21" s="927"/>
      <c r="BV21" s="927"/>
      <c r="BW21" s="927"/>
      <c r="BX21" s="927"/>
      <c r="BY21" s="927"/>
      <c r="BZ21" s="927"/>
      <c r="CA21" s="927"/>
      <c r="CB21" s="927"/>
      <c r="CC21" s="927"/>
      <c r="CD21" s="927"/>
      <c r="CE21" s="927"/>
      <c r="CF21" s="927"/>
    </row>
    <row r="22" spans="1:84">
      <c r="A22" s="480"/>
      <c r="B22" s="930"/>
      <c r="C22" s="480"/>
      <c r="D22" s="480"/>
      <c r="E22" s="480"/>
      <c r="F22" s="480"/>
      <c r="G22" s="480"/>
      <c r="H22" s="480"/>
      <c r="I22" s="480"/>
      <c r="J22" s="480"/>
      <c r="K22" s="480"/>
      <c r="L22" s="480"/>
      <c r="M22" s="480"/>
      <c r="N22" s="480"/>
      <c r="O22" s="480"/>
      <c r="P22" s="480"/>
      <c r="Q22" s="480"/>
      <c r="R22" s="480"/>
      <c r="S22" s="480"/>
      <c r="T22" s="480"/>
      <c r="U22" s="480"/>
      <c r="V22" s="453"/>
      <c r="W22" s="927"/>
      <c r="X22" s="927"/>
      <c r="Y22" s="927"/>
      <c r="Z22" s="927"/>
      <c r="AA22" s="927"/>
      <c r="AB22" s="927"/>
      <c r="AC22" s="927"/>
      <c r="AD22" s="927"/>
      <c r="AE22" s="927"/>
      <c r="AF22" s="927"/>
      <c r="AG22" s="927"/>
      <c r="AH22" s="927"/>
      <c r="AI22" s="927"/>
      <c r="AJ22" s="927"/>
      <c r="AK22" s="927"/>
      <c r="AL22" s="927"/>
      <c r="AM22" s="927"/>
      <c r="AN22" s="927"/>
      <c r="AO22" s="927"/>
      <c r="AP22" s="927"/>
      <c r="AQ22" s="927"/>
      <c r="AR22" s="927"/>
      <c r="AS22" s="927"/>
      <c r="AT22" s="927"/>
      <c r="AU22" s="927"/>
      <c r="AV22" s="927"/>
      <c r="AW22" s="927"/>
      <c r="AX22" s="927"/>
      <c r="AY22" s="927"/>
      <c r="AZ22" s="927"/>
      <c r="BA22" s="927"/>
      <c r="BB22" s="927"/>
      <c r="BC22" s="927"/>
      <c r="BD22" s="927"/>
      <c r="BE22" s="927"/>
      <c r="BF22" s="927"/>
      <c r="BG22" s="927"/>
      <c r="BH22" s="927"/>
      <c r="BI22" s="927"/>
      <c r="BJ22" s="927"/>
      <c r="BK22" s="927"/>
      <c r="BL22" s="927"/>
      <c r="BM22" s="927"/>
      <c r="BN22" s="927"/>
      <c r="BO22" s="927"/>
      <c r="BP22" s="927"/>
      <c r="BQ22" s="927"/>
      <c r="BR22" s="927"/>
      <c r="BS22" s="927"/>
      <c r="BT22" s="927"/>
      <c r="BU22" s="927"/>
      <c r="BV22" s="927"/>
      <c r="BW22" s="927"/>
      <c r="BX22" s="927"/>
      <c r="BY22" s="927"/>
      <c r="BZ22" s="927"/>
      <c r="CA22" s="927"/>
      <c r="CB22" s="927"/>
      <c r="CC22" s="927"/>
      <c r="CD22" s="927"/>
      <c r="CE22" s="927"/>
      <c r="CF22" s="927"/>
    </row>
    <row r="23" spans="1:84">
      <c r="A23" s="480"/>
      <c r="B23" s="930"/>
      <c r="C23" s="480"/>
      <c r="D23" s="480"/>
      <c r="E23" s="480"/>
      <c r="F23" s="480"/>
      <c r="G23" s="480"/>
      <c r="H23" s="480"/>
      <c r="I23" s="480"/>
      <c r="J23" s="480"/>
      <c r="K23" s="480"/>
      <c r="L23" s="480"/>
      <c r="M23" s="480"/>
      <c r="N23" s="480"/>
      <c r="O23" s="480"/>
      <c r="P23" s="480"/>
      <c r="Q23" s="480"/>
      <c r="R23" s="480"/>
      <c r="S23" s="480"/>
      <c r="T23" s="480"/>
      <c r="U23" s="480"/>
      <c r="V23" s="453"/>
      <c r="W23" s="927"/>
      <c r="X23" s="927"/>
      <c r="Y23" s="927"/>
      <c r="Z23" s="927"/>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927"/>
      <c r="BO23" s="927"/>
      <c r="BP23" s="927"/>
      <c r="BQ23" s="927"/>
      <c r="BR23" s="927"/>
      <c r="BS23" s="927"/>
      <c r="BT23" s="927"/>
      <c r="BU23" s="927"/>
      <c r="BV23" s="927"/>
      <c r="BW23" s="927"/>
      <c r="BX23" s="927"/>
      <c r="BY23" s="927"/>
      <c r="BZ23" s="927"/>
      <c r="CA23" s="927"/>
      <c r="CB23" s="927"/>
      <c r="CC23" s="927"/>
      <c r="CD23" s="927"/>
      <c r="CE23" s="927"/>
      <c r="CF23" s="927"/>
    </row>
    <row r="24" spans="1:84">
      <c r="A24" s="480"/>
      <c r="B24" s="930"/>
      <c r="C24" s="480"/>
      <c r="D24" s="480"/>
      <c r="E24" s="480"/>
      <c r="F24" s="480"/>
      <c r="G24" s="480"/>
      <c r="H24" s="480"/>
      <c r="I24" s="480"/>
      <c r="J24" s="480"/>
      <c r="K24" s="480"/>
      <c r="L24" s="480"/>
      <c r="M24" s="480"/>
      <c r="N24" s="480"/>
      <c r="O24" s="480"/>
      <c r="P24" s="480"/>
      <c r="Q24" s="480"/>
      <c r="R24" s="480"/>
      <c r="S24" s="480"/>
      <c r="T24" s="480"/>
      <c r="U24" s="480"/>
      <c r="V24" s="453"/>
      <c r="W24" s="927"/>
      <c r="X24" s="927"/>
      <c r="Y24" s="927"/>
      <c r="Z24" s="927"/>
      <c r="AA24" s="927"/>
      <c r="AB24" s="927"/>
      <c r="AC24" s="927"/>
      <c r="AD24" s="927"/>
      <c r="AE24" s="927"/>
      <c r="AF24" s="927"/>
      <c r="AG24" s="927"/>
      <c r="AH24" s="927"/>
      <c r="AI24" s="927"/>
      <c r="AJ24" s="927"/>
      <c r="AK24" s="927"/>
      <c r="AL24" s="927"/>
      <c r="AM24" s="927"/>
      <c r="AN24" s="927"/>
      <c r="AO24" s="927"/>
      <c r="AP24" s="927"/>
      <c r="AQ24" s="927"/>
      <c r="AR24" s="927"/>
      <c r="AS24" s="927"/>
      <c r="AT24" s="927"/>
      <c r="AU24" s="927"/>
      <c r="AV24" s="927"/>
      <c r="AW24" s="927"/>
      <c r="AX24" s="927"/>
      <c r="AY24" s="927"/>
      <c r="AZ24" s="927"/>
      <c r="BA24" s="927"/>
      <c r="BB24" s="927"/>
      <c r="BC24" s="927"/>
      <c r="BD24" s="927"/>
      <c r="BE24" s="927"/>
      <c r="BF24" s="927"/>
      <c r="BG24" s="927"/>
      <c r="BH24" s="927"/>
      <c r="BI24" s="927"/>
      <c r="BJ24" s="927"/>
      <c r="BK24" s="927"/>
      <c r="BL24" s="927"/>
      <c r="BM24" s="927"/>
      <c r="BN24" s="927"/>
      <c r="BO24" s="927"/>
      <c r="BP24" s="927"/>
      <c r="BQ24" s="927"/>
      <c r="BR24" s="927"/>
      <c r="BS24" s="927"/>
      <c r="BT24" s="927"/>
      <c r="BU24" s="927"/>
      <c r="BV24" s="927"/>
      <c r="BW24" s="927"/>
      <c r="BX24" s="927"/>
      <c r="BY24" s="927"/>
      <c r="BZ24" s="927"/>
      <c r="CA24" s="927"/>
      <c r="CB24" s="927"/>
      <c r="CC24" s="927"/>
      <c r="CD24" s="927"/>
      <c r="CE24" s="927"/>
      <c r="CF24" s="927"/>
    </row>
    <row r="25" spans="1:84">
      <c r="A25" s="480"/>
      <c r="B25" s="930"/>
      <c r="C25" s="480"/>
      <c r="D25" s="480"/>
      <c r="E25" s="480"/>
      <c r="F25" s="480"/>
      <c r="G25" s="480"/>
      <c r="H25" s="480"/>
      <c r="I25" s="480"/>
      <c r="J25" s="480"/>
      <c r="K25" s="480"/>
      <c r="L25" s="480"/>
      <c r="M25" s="480"/>
      <c r="N25" s="480"/>
      <c r="O25" s="480"/>
      <c r="P25" s="480"/>
      <c r="Q25" s="480"/>
      <c r="R25" s="480"/>
      <c r="S25" s="480"/>
      <c r="T25" s="480"/>
      <c r="U25" s="480"/>
      <c r="V25" s="453"/>
      <c r="W25" s="927"/>
      <c r="X25" s="927"/>
      <c r="Y25" s="927"/>
      <c r="Z25" s="927"/>
      <c r="AA25" s="927"/>
      <c r="AB25" s="927"/>
      <c r="AC25" s="927"/>
      <c r="AD25" s="927"/>
      <c r="AE25" s="927"/>
      <c r="AF25" s="927"/>
      <c r="AG25" s="927"/>
      <c r="AH25" s="927"/>
      <c r="AI25" s="927"/>
      <c r="AJ25" s="927"/>
      <c r="AK25" s="927"/>
      <c r="AL25" s="927"/>
      <c r="AM25" s="927"/>
      <c r="AN25" s="927"/>
      <c r="AO25" s="927"/>
      <c r="AP25" s="927"/>
      <c r="AQ25" s="927"/>
      <c r="AR25" s="927"/>
      <c r="AS25" s="927"/>
      <c r="AT25" s="927"/>
      <c r="AU25" s="927"/>
      <c r="AV25" s="927"/>
      <c r="AW25" s="927"/>
      <c r="AX25" s="927"/>
      <c r="AY25" s="927"/>
      <c r="AZ25" s="927"/>
      <c r="BA25" s="927"/>
      <c r="BB25" s="927"/>
      <c r="BC25" s="927"/>
      <c r="BD25" s="927"/>
      <c r="BE25" s="927"/>
      <c r="BF25" s="927"/>
      <c r="BG25" s="927"/>
      <c r="BH25" s="927"/>
      <c r="BI25" s="927"/>
      <c r="BJ25" s="927"/>
      <c r="BK25" s="927"/>
      <c r="BL25" s="927"/>
      <c r="BM25" s="927"/>
      <c r="BN25" s="927"/>
      <c r="BO25" s="927"/>
      <c r="BP25" s="927"/>
      <c r="BQ25" s="927"/>
      <c r="BR25" s="927"/>
      <c r="BS25" s="927"/>
      <c r="BT25" s="927"/>
      <c r="BU25" s="927"/>
      <c r="BV25" s="927"/>
      <c r="BW25" s="927"/>
      <c r="BX25" s="927"/>
      <c r="BY25" s="927"/>
      <c r="BZ25" s="927"/>
      <c r="CA25" s="927"/>
      <c r="CB25" s="927"/>
      <c r="CC25" s="927"/>
      <c r="CD25" s="927"/>
      <c r="CE25" s="927"/>
      <c r="CF25" s="927"/>
    </row>
    <row r="26" spans="1:84">
      <c r="A26" s="480"/>
      <c r="B26" s="930"/>
      <c r="C26" s="480"/>
      <c r="D26" s="480"/>
      <c r="E26" s="480"/>
      <c r="F26" s="480"/>
      <c r="G26" s="480"/>
      <c r="H26" s="480"/>
      <c r="I26" s="480"/>
      <c r="J26" s="480"/>
      <c r="K26" s="480"/>
      <c r="L26" s="480"/>
      <c r="M26" s="480"/>
      <c r="N26" s="480"/>
      <c r="O26" s="480"/>
      <c r="P26" s="480"/>
      <c r="Q26" s="480"/>
      <c r="R26" s="480"/>
      <c r="S26" s="480"/>
      <c r="T26" s="480"/>
      <c r="U26" s="480"/>
      <c r="V26" s="453"/>
      <c r="W26" s="927"/>
      <c r="X26" s="927"/>
      <c r="Y26" s="927"/>
      <c r="Z26" s="927"/>
      <c r="AA26" s="927"/>
      <c r="AB26" s="927"/>
      <c r="AC26" s="927"/>
      <c r="AD26" s="927"/>
      <c r="AE26" s="927"/>
      <c r="AF26" s="927"/>
      <c r="AG26" s="927"/>
      <c r="AH26" s="927"/>
      <c r="AI26" s="927"/>
      <c r="AJ26" s="927"/>
      <c r="AK26" s="927"/>
      <c r="AL26" s="927"/>
      <c r="AM26" s="927"/>
      <c r="AN26" s="927"/>
      <c r="AO26" s="927"/>
      <c r="AP26" s="927"/>
      <c r="AQ26" s="927"/>
      <c r="AR26" s="927"/>
      <c r="AS26" s="927"/>
      <c r="AT26" s="927"/>
      <c r="AU26" s="927"/>
      <c r="AV26" s="927"/>
      <c r="AW26" s="927"/>
      <c r="AX26" s="927"/>
      <c r="AY26" s="927"/>
      <c r="AZ26" s="927"/>
      <c r="BA26" s="927"/>
      <c r="BB26" s="927"/>
      <c r="BC26" s="927"/>
      <c r="BD26" s="927"/>
      <c r="BE26" s="927"/>
      <c r="BF26" s="927"/>
      <c r="BG26" s="927"/>
      <c r="BH26" s="927"/>
      <c r="BI26" s="927"/>
      <c r="BJ26" s="927"/>
      <c r="BK26" s="927"/>
      <c r="BL26" s="927"/>
      <c r="BM26" s="927"/>
      <c r="BN26" s="927"/>
      <c r="BO26" s="927"/>
      <c r="BP26" s="927"/>
      <c r="BQ26" s="927"/>
      <c r="BR26" s="927"/>
      <c r="BS26" s="927"/>
      <c r="BT26" s="927"/>
      <c r="BU26" s="927"/>
      <c r="BV26" s="927"/>
      <c r="BW26" s="927"/>
      <c r="BX26" s="927"/>
      <c r="BY26" s="927"/>
      <c r="BZ26" s="927"/>
      <c r="CA26" s="927"/>
      <c r="CB26" s="927"/>
      <c r="CC26" s="927"/>
      <c r="CD26" s="927"/>
      <c r="CE26" s="927"/>
      <c r="CF26" s="927"/>
    </row>
    <row r="27" spans="1:84">
      <c r="A27" s="480"/>
      <c r="B27" s="480"/>
      <c r="C27" s="480"/>
      <c r="D27" s="480"/>
      <c r="E27" s="480"/>
      <c r="F27" s="480"/>
      <c r="G27" s="480"/>
      <c r="H27" s="480"/>
      <c r="I27" s="480"/>
      <c r="J27" s="480"/>
      <c r="K27" s="480"/>
      <c r="L27" s="480"/>
      <c r="M27" s="480"/>
      <c r="N27" s="480"/>
      <c r="O27" s="480"/>
      <c r="P27" s="480"/>
      <c r="Q27" s="480"/>
      <c r="R27" s="480"/>
      <c r="S27" s="480"/>
      <c r="T27" s="480"/>
      <c r="U27" s="480"/>
      <c r="V27" s="453"/>
      <c r="W27" s="927"/>
      <c r="X27" s="927"/>
      <c r="Y27" s="927"/>
      <c r="Z27" s="927"/>
      <c r="AA27" s="927"/>
      <c r="AB27" s="927"/>
      <c r="AC27" s="927"/>
      <c r="AD27" s="927"/>
      <c r="AE27" s="927"/>
      <c r="AF27" s="927"/>
      <c r="AG27" s="927"/>
      <c r="AH27" s="927"/>
      <c r="AI27" s="927"/>
      <c r="AJ27" s="927"/>
      <c r="AK27" s="927"/>
      <c r="AL27" s="927"/>
      <c r="AM27" s="927"/>
      <c r="AN27" s="927"/>
      <c r="AO27" s="927"/>
      <c r="AP27" s="927"/>
      <c r="AQ27" s="927"/>
      <c r="AR27" s="927"/>
      <c r="AS27" s="927"/>
      <c r="AT27" s="927"/>
      <c r="AU27" s="927"/>
      <c r="AV27" s="927"/>
      <c r="AW27" s="927"/>
      <c r="AX27" s="927"/>
      <c r="AY27" s="927"/>
      <c r="AZ27" s="927"/>
      <c r="BA27" s="927"/>
      <c r="BB27" s="927"/>
      <c r="BC27" s="927"/>
      <c r="BD27" s="927"/>
      <c r="BE27" s="927"/>
      <c r="BF27" s="927"/>
      <c r="BG27" s="927"/>
      <c r="BH27" s="927"/>
      <c r="BI27" s="927"/>
      <c r="BJ27" s="927"/>
      <c r="BK27" s="927"/>
      <c r="BL27" s="927"/>
      <c r="BM27" s="927"/>
      <c r="BN27" s="927"/>
      <c r="BO27" s="927"/>
      <c r="BP27" s="927"/>
      <c r="BQ27" s="927"/>
      <c r="BR27" s="927"/>
      <c r="BS27" s="927"/>
      <c r="BT27" s="927"/>
      <c r="BU27" s="927"/>
      <c r="BV27" s="927"/>
      <c r="BW27" s="927"/>
      <c r="BX27" s="927"/>
      <c r="BY27" s="927"/>
      <c r="BZ27" s="927"/>
      <c r="CA27" s="927"/>
      <c r="CB27" s="927"/>
      <c r="CC27" s="927"/>
      <c r="CD27" s="927"/>
      <c r="CE27" s="927"/>
      <c r="CF27" s="927"/>
    </row>
    <row r="28" spans="1:84">
      <c r="A28" s="480"/>
      <c r="B28" s="480"/>
      <c r="C28" s="480"/>
      <c r="D28" s="480"/>
      <c r="E28" s="480"/>
      <c r="F28" s="480"/>
      <c r="G28" s="480"/>
      <c r="H28" s="480"/>
      <c r="I28" s="480"/>
      <c r="J28" s="480"/>
      <c r="K28" s="480"/>
      <c r="L28" s="480"/>
      <c r="M28" s="480"/>
      <c r="N28" s="480"/>
      <c r="O28" s="480"/>
      <c r="P28" s="480"/>
      <c r="Q28" s="480"/>
      <c r="R28" s="480"/>
      <c r="S28" s="480"/>
      <c r="T28" s="480"/>
      <c r="U28" s="480"/>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c r="AS28" s="927"/>
      <c r="AT28" s="927"/>
      <c r="AU28" s="927"/>
      <c r="AV28" s="927"/>
      <c r="AW28" s="927"/>
      <c r="AX28" s="927"/>
      <c r="AY28" s="927"/>
      <c r="AZ28" s="927"/>
      <c r="BA28" s="927"/>
      <c r="BB28" s="927"/>
      <c r="BC28" s="927"/>
      <c r="BD28" s="927"/>
      <c r="BE28" s="927"/>
      <c r="BF28" s="927"/>
      <c r="BG28" s="927"/>
      <c r="BH28" s="927"/>
      <c r="BI28" s="927"/>
      <c r="BJ28" s="927"/>
      <c r="BK28" s="927"/>
      <c r="BL28" s="927"/>
      <c r="BM28" s="927"/>
      <c r="BN28" s="927"/>
      <c r="BO28" s="927"/>
      <c r="BP28" s="927"/>
      <c r="BQ28" s="927"/>
      <c r="BR28" s="927"/>
      <c r="BS28" s="927"/>
      <c r="BT28" s="927"/>
      <c r="BU28" s="927"/>
      <c r="BV28" s="927"/>
      <c r="BW28" s="927"/>
      <c r="BX28" s="927"/>
      <c r="BY28" s="927"/>
      <c r="BZ28" s="927"/>
      <c r="CA28" s="927"/>
      <c r="CB28" s="927"/>
      <c r="CC28" s="927"/>
      <c r="CD28" s="927"/>
      <c r="CE28" s="927"/>
      <c r="CF28" s="927"/>
    </row>
    <row r="29" spans="1:84">
      <c r="A29" s="480"/>
      <c r="B29" s="480"/>
      <c r="C29" s="480"/>
      <c r="D29" s="480"/>
      <c r="E29" s="480"/>
      <c r="F29" s="480"/>
      <c r="G29" s="480"/>
      <c r="H29" s="480"/>
      <c r="I29" s="480"/>
      <c r="J29" s="480"/>
      <c r="K29" s="480"/>
      <c r="L29" s="480"/>
      <c r="M29" s="480"/>
      <c r="N29" s="480"/>
      <c r="O29" s="480"/>
      <c r="P29" s="480"/>
      <c r="Q29" s="480"/>
      <c r="R29" s="480"/>
      <c r="S29" s="480"/>
      <c r="T29" s="480"/>
      <c r="U29" s="480"/>
      <c r="V29" s="927"/>
      <c r="W29" s="927"/>
      <c r="X29" s="927"/>
      <c r="Y29" s="927"/>
      <c r="Z29" s="927"/>
      <c r="AA29" s="927"/>
      <c r="AB29" s="927"/>
      <c r="AC29" s="927"/>
      <c r="AD29" s="927"/>
      <c r="AE29" s="927"/>
      <c r="AF29" s="927"/>
      <c r="AG29" s="927"/>
      <c r="AH29" s="927"/>
      <c r="AI29" s="927"/>
      <c r="AJ29" s="927"/>
      <c r="AK29" s="927"/>
      <c r="AL29" s="927"/>
      <c r="AM29" s="927"/>
      <c r="AN29" s="927"/>
      <c r="AO29" s="927"/>
      <c r="AP29" s="927"/>
      <c r="AQ29" s="927"/>
      <c r="AR29" s="927"/>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927"/>
      <c r="CE29" s="927"/>
      <c r="CF29" s="927"/>
    </row>
    <row r="30" spans="1:84">
      <c r="A30" s="480"/>
      <c r="B30" s="480"/>
      <c r="C30" s="480"/>
      <c r="D30" s="480"/>
      <c r="E30" s="480"/>
      <c r="F30" s="480"/>
      <c r="G30" s="480"/>
      <c r="H30" s="480"/>
      <c r="I30" s="480"/>
      <c r="J30" s="480"/>
      <c r="K30" s="480"/>
      <c r="L30" s="480"/>
      <c r="M30" s="480"/>
      <c r="N30" s="480"/>
      <c r="O30" s="480"/>
      <c r="P30" s="480"/>
      <c r="Q30" s="480"/>
      <c r="R30" s="480"/>
      <c r="S30" s="480"/>
      <c r="T30" s="480"/>
      <c r="U30" s="480"/>
    </row>
    <row r="31" spans="1:84" ht="38.25" customHeight="1">
      <c r="B31" s="1095" t="s">
        <v>661</v>
      </c>
      <c r="C31" s="1095"/>
      <c r="D31" s="1095"/>
      <c r="E31" s="1095"/>
      <c r="F31" s="1058"/>
      <c r="G31" s="1058"/>
    </row>
    <row r="32" spans="1:84" ht="39" customHeight="1">
      <c r="B32" s="1095" t="s">
        <v>977</v>
      </c>
      <c r="C32" s="1095"/>
      <c r="D32" s="1095"/>
      <c r="E32" s="1095"/>
    </row>
    <row r="33" spans="2:3">
      <c r="B33" s="57" t="s">
        <v>479</v>
      </c>
    </row>
    <row r="35" spans="2:3">
      <c r="B35" s="211" t="s">
        <v>40</v>
      </c>
      <c r="C35" s="466"/>
    </row>
    <row r="36" spans="2:3">
      <c r="B36" s="466"/>
      <c r="C36" s="466"/>
    </row>
  </sheetData>
  <mergeCells count="8">
    <mergeCell ref="O4:R4"/>
    <mergeCell ref="B32:E32"/>
    <mergeCell ref="B4:B5"/>
    <mergeCell ref="H4:H11"/>
    <mergeCell ref="N4:N11"/>
    <mergeCell ref="C4:F4"/>
    <mergeCell ref="I4:L4"/>
    <mergeCell ref="B31:E31"/>
  </mergeCells>
  <phoneticPr fontId="40" type="noConversion"/>
  <hyperlinks>
    <hyperlink ref="B35" location="Мазмұны!B91" display="мазмұнға"/>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M51"/>
  <sheetViews>
    <sheetView topLeftCell="A2" workbookViewId="0">
      <selection activeCell="G15" sqref="G15"/>
    </sheetView>
  </sheetViews>
  <sheetFormatPr defaultRowHeight="12.75"/>
  <cols>
    <col min="1" max="1" width="9.140625" style="445"/>
    <col min="2" max="2" width="36.28515625" style="445" bestFit="1" customWidth="1"/>
    <col min="3" max="9" width="10.140625" style="445" customWidth="1"/>
    <col min="10" max="11" width="14.140625" style="480" bestFit="1" customWidth="1"/>
    <col min="12" max="12" width="14.42578125" style="480" bestFit="1" customWidth="1"/>
    <col min="13" max="13" width="14.28515625" style="480" bestFit="1" customWidth="1"/>
    <col min="14" max="16384" width="9.140625" style="26"/>
  </cols>
  <sheetData>
    <row r="2" spans="1:11">
      <c r="A2" s="26" t="s">
        <v>161</v>
      </c>
      <c r="B2" s="53" t="s">
        <v>765</v>
      </c>
    </row>
    <row r="3" spans="1:11">
      <c r="A3" s="26"/>
      <c r="B3" s="53"/>
    </row>
    <row r="4" spans="1:11">
      <c r="B4" s="1023"/>
      <c r="C4" s="934">
        <v>39448</v>
      </c>
      <c r="D4" s="934">
        <v>39814</v>
      </c>
      <c r="E4" s="934">
        <v>40179</v>
      </c>
      <c r="F4" s="934">
        <v>40544</v>
      </c>
      <c r="G4" s="935" t="s">
        <v>729</v>
      </c>
      <c r="H4" s="934">
        <v>40725</v>
      </c>
      <c r="I4" s="935" t="s">
        <v>731</v>
      </c>
    </row>
    <row r="5" spans="1:11">
      <c r="B5" s="467" t="s">
        <v>581</v>
      </c>
      <c r="C5" s="448">
        <v>1447.8503459999999</v>
      </c>
      <c r="D5" s="448">
        <v>1500.304613</v>
      </c>
      <c r="E5" s="448">
        <v>1937.393073</v>
      </c>
      <c r="F5" s="448">
        <v>2250.9447620000001</v>
      </c>
      <c r="G5" s="448">
        <v>2330.8220500000002</v>
      </c>
      <c r="H5" s="448">
        <v>2481.1509390000001</v>
      </c>
      <c r="I5" s="448">
        <v>2609.4511010000001</v>
      </c>
    </row>
    <row r="6" spans="1:11">
      <c r="B6" s="467" t="s">
        <v>582</v>
      </c>
      <c r="C6" s="448">
        <v>2447.0965190000002</v>
      </c>
      <c r="D6" s="448">
        <v>3088.2525679999999</v>
      </c>
      <c r="E6" s="448">
        <v>4066.4535369999999</v>
      </c>
      <c r="F6" s="448">
        <v>4599.7238799999996</v>
      </c>
      <c r="G6" s="448">
        <v>4933.1143480000001</v>
      </c>
      <c r="H6" s="448">
        <v>4932.4444149999999</v>
      </c>
      <c r="I6" s="448">
        <v>5237.9834129999999</v>
      </c>
    </row>
    <row r="7" spans="1:11" ht="15">
      <c r="B7" s="1027" t="s">
        <v>992</v>
      </c>
      <c r="C7" s="936">
        <v>1.7733406216106751</v>
      </c>
      <c r="D7" s="936">
        <v>3.6229066867937254</v>
      </c>
      <c r="E7" s="936">
        <v>29.133314409131916</v>
      </c>
      <c r="F7" s="936">
        <v>16.184206156702817</v>
      </c>
      <c r="G7" s="936">
        <v>3.5486116473612661</v>
      </c>
      <c r="H7" s="936">
        <v>6.4496081543419459</v>
      </c>
      <c r="I7" s="936">
        <v>5.1709938312624271</v>
      </c>
    </row>
    <row r="8" spans="1:11" ht="15">
      <c r="B8" s="1027" t="s">
        <v>993</v>
      </c>
      <c r="C8" s="936">
        <v>4.4629029217878369</v>
      </c>
      <c r="D8" s="936">
        <v>26.200684935059559</v>
      </c>
      <c r="E8" s="936">
        <v>31.674901824286295</v>
      </c>
      <c r="F8" s="936">
        <v>13.113892440866714</v>
      </c>
      <c r="G8" s="936">
        <v>7.2480539418814161</v>
      </c>
      <c r="H8" s="937">
        <v>-1.3580325788953296E-2</v>
      </c>
      <c r="I8" s="936">
        <v>6.1944742260212626</v>
      </c>
    </row>
    <row r="9" spans="1:11">
      <c r="B9" s="467" t="s">
        <v>583</v>
      </c>
      <c r="C9" s="448">
        <v>34.168388225239632</v>
      </c>
      <c r="D9" s="448">
        <v>41.349053594805788</v>
      </c>
      <c r="E9" s="448">
        <v>47.694053229651054</v>
      </c>
      <c r="F9" s="448">
        <v>37.0927416839438</v>
      </c>
      <c r="G9" s="448">
        <v>33.710123187122107</v>
      </c>
      <c r="H9" s="448">
        <v>33.204388983434661</v>
      </c>
      <c r="I9" s="448">
        <v>35.045932872629507</v>
      </c>
    </row>
    <row r="10" spans="1:11" ht="15">
      <c r="B10" s="467" t="s">
        <v>994</v>
      </c>
      <c r="C10" s="936">
        <v>774.38533500000005</v>
      </c>
      <c r="D10" s="936">
        <v>1390.47517896</v>
      </c>
      <c r="E10" s="936">
        <v>2203.0671550000002</v>
      </c>
      <c r="F10" s="936">
        <v>2410.6146790878001</v>
      </c>
      <c r="G10" s="936">
        <v>2439.2801600439002</v>
      </c>
      <c r="H10" s="936">
        <v>2467.9456409999998</v>
      </c>
      <c r="I10" s="936">
        <v>1963.1105259999999</v>
      </c>
    </row>
    <row r="11" spans="1:11">
      <c r="C11" s="447"/>
      <c r="D11" s="447"/>
      <c r="E11" s="447"/>
      <c r="F11" s="447"/>
      <c r="G11" s="447"/>
      <c r="H11" s="447"/>
      <c r="I11" s="447"/>
    </row>
    <row r="12" spans="1:11">
      <c r="C12" s="447"/>
      <c r="D12" s="447"/>
      <c r="E12" s="447"/>
      <c r="F12" s="447"/>
      <c r="G12" s="447"/>
      <c r="H12" s="447"/>
      <c r="I12" s="447"/>
    </row>
    <row r="13" spans="1:11">
      <c r="B13" s="53" t="s">
        <v>765</v>
      </c>
      <c r="G13" s="767"/>
      <c r="H13" s="767"/>
      <c r="J13" s="1024"/>
      <c r="K13" s="1024"/>
    </row>
    <row r="14" spans="1:11">
      <c r="C14" s="447"/>
      <c r="G14" s="447"/>
      <c r="H14" s="447"/>
      <c r="J14" s="485"/>
      <c r="K14" s="485"/>
    </row>
    <row r="15" spans="1:11">
      <c r="C15" s="447"/>
      <c r="G15" s="447"/>
      <c r="H15" s="447"/>
      <c r="J15" s="485"/>
      <c r="K15" s="485"/>
    </row>
    <row r="16" spans="1:11" ht="15">
      <c r="G16" s="1025"/>
      <c r="H16" s="1025"/>
      <c r="J16" s="1026"/>
      <c r="K16" s="1026"/>
    </row>
    <row r="17" spans="7:11" ht="15">
      <c r="G17" s="1025"/>
      <c r="H17" s="1025"/>
      <c r="J17" s="1026"/>
      <c r="K17" s="1026"/>
    </row>
    <row r="35" spans="2:2">
      <c r="B35" s="57" t="s">
        <v>514</v>
      </c>
    </row>
    <row r="37" spans="2:2">
      <c r="B37" s="211" t="s">
        <v>40</v>
      </c>
    </row>
    <row r="50" spans="3:9">
      <c r="C50" s="447">
        <v>2447.0965190000002</v>
      </c>
      <c r="D50" s="447">
        <v>3088.2525679999999</v>
      </c>
      <c r="E50" s="447">
        <v>4066.4535369999999</v>
      </c>
      <c r="F50" s="447">
        <v>4599.7238799999996</v>
      </c>
      <c r="G50" s="447">
        <v>4933.1143480000001</v>
      </c>
      <c r="H50" s="447">
        <v>4932.4444149999999</v>
      </c>
      <c r="I50" s="447">
        <v>5237.9834129999999</v>
      </c>
    </row>
    <row r="51" spans="3:9" ht="15">
      <c r="C51" s="1025">
        <v>774.38533500000005</v>
      </c>
      <c r="D51" s="1025">
        <v>1390.47517896</v>
      </c>
      <c r="E51" s="1025">
        <v>2203.0671550000002</v>
      </c>
      <c r="F51" s="1025">
        <v>2410.6146790878001</v>
      </c>
      <c r="G51" s="1025">
        <v>2439.2801600439002</v>
      </c>
      <c r="H51" s="1025">
        <v>2467.9456409999998</v>
      </c>
      <c r="I51" s="1025">
        <v>1963.1105259999999</v>
      </c>
    </row>
  </sheetData>
  <phoneticPr fontId="40" type="noConversion"/>
  <hyperlinks>
    <hyperlink ref="B37" location="Мазмұны!B92" display="мазмұнға"/>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Z35"/>
  <sheetViews>
    <sheetView topLeftCell="A13" workbookViewId="0">
      <selection activeCell="B34" sqref="B34"/>
    </sheetView>
  </sheetViews>
  <sheetFormatPr defaultRowHeight="12.75"/>
  <cols>
    <col min="1" max="1" width="9.140625" style="938"/>
    <col min="2" max="2" width="35.42578125" style="938" customWidth="1"/>
    <col min="3" max="10" width="10.140625" style="938" customWidth="1"/>
    <col min="11" max="11" width="3.7109375" style="938" customWidth="1"/>
    <col min="12" max="19" width="10.140625" style="938" customWidth="1"/>
    <col min="20" max="26" width="9.140625" style="938"/>
  </cols>
  <sheetData>
    <row r="2" spans="1:19">
      <c r="A2" s="938" t="s">
        <v>161</v>
      </c>
      <c r="B2" s="53" t="s">
        <v>766</v>
      </c>
    </row>
    <row r="3" spans="1:19">
      <c r="B3" s="53"/>
    </row>
    <row r="4" spans="1:19">
      <c r="B4" s="1161"/>
      <c r="C4" s="1155" t="s">
        <v>655</v>
      </c>
      <c r="D4" s="1156"/>
      <c r="E4" s="1156"/>
      <c r="F4" s="1156"/>
      <c r="G4" s="1156"/>
      <c r="H4" s="1156"/>
      <c r="I4" s="1156"/>
      <c r="J4" s="1157"/>
      <c r="K4" s="1159"/>
      <c r="L4" s="1158" t="s">
        <v>656</v>
      </c>
      <c r="M4" s="1158"/>
      <c r="N4" s="1158"/>
      <c r="O4" s="1158"/>
      <c r="P4" s="1158"/>
      <c r="Q4" s="1158"/>
      <c r="R4" s="1158"/>
      <c r="S4" s="1158"/>
    </row>
    <row r="5" spans="1:19">
      <c r="B5" s="1162"/>
      <c r="C5" s="941" t="s">
        <v>995</v>
      </c>
      <c r="D5" s="941" t="s">
        <v>996</v>
      </c>
      <c r="E5" s="941" t="s">
        <v>997</v>
      </c>
      <c r="F5" s="941" t="s">
        <v>998</v>
      </c>
      <c r="G5" s="941" t="s">
        <v>999</v>
      </c>
      <c r="H5" s="941" t="s">
        <v>1000</v>
      </c>
      <c r="I5" s="941" t="s">
        <v>1001</v>
      </c>
      <c r="J5" s="941" t="s">
        <v>1002</v>
      </c>
      <c r="K5" s="1159"/>
      <c r="L5" s="941" t="s">
        <v>995</v>
      </c>
      <c r="M5" s="941" t="s">
        <v>996</v>
      </c>
      <c r="N5" s="941" t="s">
        <v>997</v>
      </c>
      <c r="O5" s="941" t="s">
        <v>998</v>
      </c>
      <c r="P5" s="941" t="s">
        <v>999</v>
      </c>
      <c r="Q5" s="941" t="s">
        <v>1000</v>
      </c>
      <c r="R5" s="941" t="s">
        <v>1001</v>
      </c>
      <c r="S5" s="941" t="s">
        <v>1002</v>
      </c>
    </row>
    <row r="6" spans="1:19" ht="38.25">
      <c r="B6" s="940" t="s">
        <v>1003</v>
      </c>
      <c r="C6" s="942">
        <v>76.119388083000004</v>
      </c>
      <c r="D6" s="942">
        <v>72.776021810000003</v>
      </c>
      <c r="E6" s="942">
        <v>70.23330050249001</v>
      </c>
      <c r="F6" s="942">
        <v>66.240334638109999</v>
      </c>
      <c r="G6" s="942">
        <v>72</v>
      </c>
      <c r="H6" s="942">
        <v>67</v>
      </c>
      <c r="I6" s="942">
        <v>68</v>
      </c>
      <c r="J6" s="942">
        <v>68</v>
      </c>
      <c r="K6" s="1159"/>
      <c r="L6" s="942">
        <v>196.397222167</v>
      </c>
      <c r="M6" s="942">
        <v>189.72386159446</v>
      </c>
      <c r="N6" s="942">
        <v>187.11020902425997</v>
      </c>
      <c r="O6" s="942">
        <v>162.63751567099996</v>
      </c>
      <c r="P6" s="943">
        <v>161</v>
      </c>
      <c r="Q6" s="943">
        <v>158</v>
      </c>
      <c r="R6" s="943">
        <v>102</v>
      </c>
      <c r="S6" s="943">
        <v>121</v>
      </c>
    </row>
    <row r="7" spans="1:19" ht="38.25">
      <c r="B7" s="940" t="s">
        <v>1004</v>
      </c>
      <c r="C7" s="942">
        <v>104.442999687</v>
      </c>
      <c r="D7" s="942">
        <v>104.71710170699998</v>
      </c>
      <c r="E7" s="942">
        <v>104.71710170699998</v>
      </c>
      <c r="F7" s="942">
        <v>88.266986179999989</v>
      </c>
      <c r="G7" s="942">
        <v>72.473710355070011</v>
      </c>
      <c r="H7" s="942">
        <v>67.064425215930001</v>
      </c>
      <c r="I7" s="942">
        <v>67.506120865930015</v>
      </c>
      <c r="J7" s="942">
        <v>67.506120865930015</v>
      </c>
      <c r="K7" s="1159"/>
      <c r="L7" s="942">
        <v>262.90999068499997</v>
      </c>
      <c r="M7" s="942">
        <v>262.90999068499997</v>
      </c>
      <c r="N7" s="942">
        <v>202.90999068499997</v>
      </c>
      <c r="O7" s="942">
        <v>226.00797800599997</v>
      </c>
      <c r="P7" s="942">
        <v>173.07577092848999</v>
      </c>
      <c r="Q7" s="942">
        <v>165.66357659648</v>
      </c>
      <c r="R7" s="942">
        <v>105.98882038847999</v>
      </c>
      <c r="S7" s="942">
        <v>125.30381338847999</v>
      </c>
    </row>
    <row r="8" spans="1:19" ht="38.25">
      <c r="B8" s="940" t="s">
        <v>1005</v>
      </c>
      <c r="C8" s="942">
        <f>C10-C7-C6</f>
        <v>499.01353723</v>
      </c>
      <c r="D8" s="942">
        <f t="shared" ref="D8:J8" si="0">D10-D7-D6</f>
        <v>561.93646248300001</v>
      </c>
      <c r="E8" s="942">
        <f t="shared" si="0"/>
        <v>476.27485779051005</v>
      </c>
      <c r="F8" s="942">
        <f t="shared" si="0"/>
        <v>568.30874018189002</v>
      </c>
      <c r="G8" s="942">
        <f t="shared" si="0"/>
        <v>522.64262364493004</v>
      </c>
      <c r="H8" s="942">
        <f t="shared" si="0"/>
        <v>520.59201978406998</v>
      </c>
      <c r="I8" s="942">
        <f t="shared" si="0"/>
        <v>472.99570813407001</v>
      </c>
      <c r="J8" s="942">
        <f t="shared" si="0"/>
        <v>500.84215713407002</v>
      </c>
      <c r="K8" s="1159"/>
      <c r="L8" s="942">
        <f t="shared" ref="L8:S8" si="1">L10-L6-L7</f>
        <v>2582.7418651479998</v>
      </c>
      <c r="M8" s="942">
        <f t="shared" si="1"/>
        <v>2951.13135072054</v>
      </c>
      <c r="N8" s="942">
        <f t="shared" si="1"/>
        <v>3279.9919152907401</v>
      </c>
      <c r="O8" s="942">
        <f t="shared" si="1"/>
        <v>3182.1271253229997</v>
      </c>
      <c r="P8" s="942">
        <f t="shared" si="1"/>
        <v>3165.8586030715101</v>
      </c>
      <c r="Q8" s="942">
        <f t="shared" si="1"/>
        <v>3448.2285034035199</v>
      </c>
      <c r="R8" s="942">
        <f>R10-R6-R7</f>
        <v>3526.8349606115203</v>
      </c>
      <c r="S8" s="942">
        <f t="shared" si="1"/>
        <v>3666.49884761152</v>
      </c>
    </row>
    <row r="9" spans="1:19">
      <c r="B9" s="940" t="s">
        <v>1006</v>
      </c>
      <c r="C9" s="944">
        <v>230.94984600000001</v>
      </c>
      <c r="D9" s="944">
        <v>244.889217</v>
      </c>
      <c r="E9" s="944">
        <v>278.75852099999997</v>
      </c>
      <c r="F9" s="944">
        <v>314.19698799999998</v>
      </c>
      <c r="G9" s="944">
        <v>367.15617500000002</v>
      </c>
      <c r="H9" s="944">
        <v>394.18633899999998</v>
      </c>
      <c r="I9" s="944">
        <v>425.01092199999999</v>
      </c>
      <c r="J9" s="944">
        <v>445.97327300000001</v>
      </c>
      <c r="K9" s="1159"/>
      <c r="L9" s="942">
        <v>1564.0020669999999</v>
      </c>
      <c r="M9" s="942">
        <v>1594.5750370000001</v>
      </c>
      <c r="N9" s="942">
        <v>1667.171844</v>
      </c>
      <c r="O9" s="942">
        <v>1727.1146060000001</v>
      </c>
      <c r="P9" s="942">
        <v>1786.5419850000001</v>
      </c>
      <c r="Q9" s="942">
        <v>1831.4414529999999</v>
      </c>
      <c r="R9" s="942">
        <v>1948.3165730000001</v>
      </c>
      <c r="S9" s="942">
        <v>2040.755971</v>
      </c>
    </row>
    <row r="10" spans="1:19">
      <c r="B10" s="940" t="s">
        <v>1010</v>
      </c>
      <c r="C10" s="944">
        <v>679.57592499999998</v>
      </c>
      <c r="D10" s="944">
        <v>739.42958599999997</v>
      </c>
      <c r="E10" s="944">
        <v>651.22526000000005</v>
      </c>
      <c r="F10" s="944">
        <v>722.81606099999999</v>
      </c>
      <c r="G10" s="944">
        <v>667.11633400000005</v>
      </c>
      <c r="H10" s="944">
        <v>654.65644499999996</v>
      </c>
      <c r="I10" s="944">
        <v>608.50182900000004</v>
      </c>
      <c r="J10" s="944">
        <v>636.34827800000005</v>
      </c>
      <c r="K10" s="1160"/>
      <c r="L10" s="942">
        <v>3042.049078</v>
      </c>
      <c r="M10" s="942">
        <v>3403.7652029999999</v>
      </c>
      <c r="N10" s="942">
        <v>3670.012115</v>
      </c>
      <c r="O10" s="942">
        <v>3570.7726189999998</v>
      </c>
      <c r="P10" s="942">
        <v>3499.9343739999999</v>
      </c>
      <c r="Q10" s="942">
        <v>3771.8920800000001</v>
      </c>
      <c r="R10" s="942">
        <v>3734.8237810000001</v>
      </c>
      <c r="S10" s="942">
        <v>3912.8026610000002</v>
      </c>
    </row>
    <row r="13" spans="1:19">
      <c r="B13" s="53" t="s">
        <v>766</v>
      </c>
      <c r="C13" s="939"/>
      <c r="D13" s="939"/>
      <c r="E13" s="939"/>
      <c r="F13" s="939"/>
      <c r="G13" s="939"/>
      <c r="H13" s="939"/>
      <c r="I13" s="939"/>
      <c r="J13" s="939"/>
      <c r="K13" s="939"/>
      <c r="L13" s="939"/>
      <c r="M13" s="939"/>
      <c r="N13" s="939"/>
      <c r="O13" s="939"/>
    </row>
    <row r="14" spans="1:19">
      <c r="C14" s="939"/>
      <c r="D14" s="939"/>
      <c r="E14" s="939"/>
      <c r="F14" s="939"/>
      <c r="G14" s="939"/>
      <c r="H14" s="939"/>
      <c r="I14" s="939"/>
      <c r="J14" s="939"/>
      <c r="K14" s="939"/>
    </row>
    <row r="17" spans="2:17">
      <c r="I17" s="939"/>
      <c r="Q17" s="939"/>
    </row>
    <row r="32" spans="2:17">
      <c r="B32" s="57" t="s">
        <v>479</v>
      </c>
    </row>
    <row r="34" spans="2:2">
      <c r="B34" s="211" t="s">
        <v>40</v>
      </c>
    </row>
    <row r="35" spans="2:2">
      <c r="B35" s="466"/>
    </row>
  </sheetData>
  <mergeCells count="4">
    <mergeCell ref="C4:J4"/>
    <mergeCell ref="L4:S4"/>
    <mergeCell ref="K4:K10"/>
    <mergeCell ref="B4:B5"/>
  </mergeCells>
  <phoneticPr fontId="40" type="noConversion"/>
  <hyperlinks>
    <hyperlink ref="B34" location="Мазмұны!B93" display="мазмұнға"/>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I32"/>
  <sheetViews>
    <sheetView workbookViewId="0">
      <selection activeCell="B32" sqref="B32"/>
    </sheetView>
  </sheetViews>
  <sheetFormatPr defaultRowHeight="12.75"/>
  <cols>
    <col min="1" max="1" width="8.85546875" style="466" bestFit="1" customWidth="1"/>
    <col min="2" max="2" width="23.42578125" style="466" customWidth="1"/>
    <col min="3" max="7" width="10.140625" style="466" customWidth="1"/>
    <col min="8" max="9" width="9.140625" style="466"/>
  </cols>
  <sheetData>
    <row r="2" spans="1:7">
      <c r="A2" s="938" t="s">
        <v>161</v>
      </c>
      <c r="B2" s="53" t="s">
        <v>767</v>
      </c>
      <c r="C2" s="512"/>
      <c r="D2" s="512"/>
    </row>
    <row r="3" spans="1:7">
      <c r="G3" s="948" t="s">
        <v>1011</v>
      </c>
    </row>
    <row r="4" spans="1:7">
      <c r="B4" s="451"/>
      <c r="C4" s="951">
        <v>39448</v>
      </c>
      <c r="D4" s="951">
        <v>39814</v>
      </c>
      <c r="E4" s="951">
        <v>40179</v>
      </c>
      <c r="F4" s="934">
        <v>40544</v>
      </c>
      <c r="G4" s="934">
        <v>40817</v>
      </c>
    </row>
    <row r="5" spans="1:7" ht="25.5">
      <c r="B5" s="949" t="s">
        <v>1012</v>
      </c>
      <c r="C5" s="947">
        <v>86.7</v>
      </c>
      <c r="D5" s="947">
        <v>86.7</v>
      </c>
      <c r="E5" s="946">
        <v>84.7</v>
      </c>
      <c r="F5" s="945">
        <v>86.770783538223498</v>
      </c>
      <c r="G5" s="945">
        <v>87.483597455616774</v>
      </c>
    </row>
    <row r="6" spans="1:7" ht="25.5">
      <c r="B6" s="949" t="s">
        <v>584</v>
      </c>
      <c r="C6" s="947">
        <v>1.9</v>
      </c>
      <c r="D6" s="947">
        <v>1.4</v>
      </c>
      <c r="E6" s="946">
        <v>2.8</v>
      </c>
      <c r="F6" s="945">
        <v>1.5435708857257155</v>
      </c>
      <c r="G6" s="945">
        <v>1.3148967607345097</v>
      </c>
    </row>
    <row r="7" spans="1:7" ht="51">
      <c r="B7" s="949" t="s">
        <v>1013</v>
      </c>
      <c r="C7" s="947">
        <v>11.4</v>
      </c>
      <c r="D7" s="947">
        <v>11.8</v>
      </c>
      <c r="E7" s="946">
        <v>12.5</v>
      </c>
      <c r="F7" s="945">
        <v>11.68564557605079</v>
      </c>
      <c r="G7" s="945">
        <v>11.201505783648711</v>
      </c>
    </row>
    <row r="8" spans="1:7" ht="25.5">
      <c r="B8" s="950" t="s">
        <v>1014</v>
      </c>
      <c r="C8" s="947">
        <v>41.1</v>
      </c>
      <c r="D8" s="947">
        <v>41.883120040000001</v>
      </c>
      <c r="E8" s="946">
        <v>56.6</v>
      </c>
      <c r="F8" s="945">
        <v>44.484620764763129</v>
      </c>
      <c r="G8" s="945">
        <v>42.013038051560713</v>
      </c>
    </row>
    <row r="11" spans="1:7">
      <c r="B11" s="53" t="s">
        <v>767</v>
      </c>
    </row>
    <row r="30" spans="2:2">
      <c r="B30" s="57" t="s">
        <v>479</v>
      </c>
    </row>
    <row r="31" spans="2:2">
      <c r="B31" s="938"/>
    </row>
    <row r="32" spans="2:2">
      <c r="B32" s="211" t="s">
        <v>40</v>
      </c>
    </row>
  </sheetData>
  <phoneticPr fontId="40" type="noConversion"/>
  <hyperlinks>
    <hyperlink ref="B32" location="Мазмұны!B94" display="мазмұнға"/>
  </hyperlinks>
  <pageMargins left="0.75" right="0.75" top="1" bottom="1" header="0.5" footer="0.5"/>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S33"/>
  <sheetViews>
    <sheetView workbookViewId="0">
      <selection activeCell="B31" sqref="B31"/>
    </sheetView>
  </sheetViews>
  <sheetFormatPr defaultRowHeight="15"/>
  <cols>
    <col min="1" max="1" width="9.7109375" style="952" bestFit="1" customWidth="1"/>
    <col min="2" max="2" width="22.42578125" style="952" customWidth="1"/>
    <col min="3" max="18" width="10.140625" style="952" customWidth="1"/>
    <col min="19" max="19" width="9.140625" style="952"/>
  </cols>
  <sheetData>
    <row r="2" spans="1:18">
      <c r="A2" s="957" t="s">
        <v>161</v>
      </c>
      <c r="B2" s="53" t="s">
        <v>768</v>
      </c>
      <c r="C2" s="961"/>
      <c r="D2" s="961"/>
      <c r="E2" s="961"/>
      <c r="F2" s="961"/>
      <c r="G2" s="961"/>
      <c r="H2" s="961"/>
      <c r="I2" s="961"/>
      <c r="J2" s="961"/>
      <c r="K2" s="961"/>
      <c r="L2" s="961"/>
      <c r="M2" s="961"/>
      <c r="N2" s="961"/>
      <c r="O2" s="961"/>
      <c r="P2" s="961"/>
      <c r="Q2" s="961"/>
      <c r="R2" s="961"/>
    </row>
    <row r="3" spans="1:18">
      <c r="A3" s="957"/>
      <c r="B3" s="53"/>
      <c r="C3" s="961"/>
      <c r="D3" s="961"/>
      <c r="E3" s="961"/>
      <c r="F3" s="961"/>
      <c r="G3" s="961"/>
      <c r="H3" s="961"/>
      <c r="I3" s="961"/>
      <c r="J3" s="961"/>
      <c r="K3" s="961"/>
      <c r="L3" s="961"/>
      <c r="M3" s="961"/>
      <c r="N3" s="961"/>
      <c r="O3" s="961"/>
      <c r="P3" s="961"/>
      <c r="Q3" s="961"/>
      <c r="R3" s="961"/>
    </row>
    <row r="4" spans="1:18">
      <c r="A4" s="961"/>
      <c r="B4" s="958"/>
      <c r="C4" s="956">
        <v>39448</v>
      </c>
      <c r="D4" s="956">
        <v>39539</v>
      </c>
      <c r="E4" s="956">
        <v>39630</v>
      </c>
      <c r="F4" s="956">
        <v>39722</v>
      </c>
      <c r="G4" s="956">
        <v>39814</v>
      </c>
      <c r="H4" s="956">
        <v>39904</v>
      </c>
      <c r="I4" s="956">
        <v>39995</v>
      </c>
      <c r="J4" s="956">
        <v>40087</v>
      </c>
      <c r="K4" s="956">
        <v>40179</v>
      </c>
      <c r="L4" s="956">
        <v>40269</v>
      </c>
      <c r="M4" s="956">
        <v>40360</v>
      </c>
      <c r="N4" s="956">
        <v>40452</v>
      </c>
      <c r="O4" s="956">
        <v>40544</v>
      </c>
      <c r="P4" s="956">
        <v>40634</v>
      </c>
      <c r="Q4" s="956">
        <v>40725</v>
      </c>
      <c r="R4" s="956" t="s">
        <v>1282</v>
      </c>
    </row>
    <row r="5" spans="1:18" ht="26.25">
      <c r="A5" s="961"/>
      <c r="B5" s="954" t="s">
        <v>1015</v>
      </c>
      <c r="C5" s="959">
        <v>22.812886194883301</v>
      </c>
      <c r="D5" s="959">
        <v>22.241983985950998</v>
      </c>
      <c r="E5" s="959">
        <v>20.590094085251359</v>
      </c>
      <c r="F5" s="959">
        <v>20.368271992395528</v>
      </c>
      <c r="G5" s="959">
        <v>18.334418832361038</v>
      </c>
      <c r="H5" s="959">
        <v>18.932091382242316</v>
      </c>
      <c r="I5" s="959">
        <v>18.397176566112957</v>
      </c>
      <c r="J5" s="959">
        <v>20.653605594634612</v>
      </c>
      <c r="K5" s="959">
        <v>20.662184872109634</v>
      </c>
      <c r="L5" s="959">
        <v>20.579768511659989</v>
      </c>
      <c r="M5" s="959">
        <v>20.411800689566007</v>
      </c>
      <c r="N5" s="959">
        <v>20.459727680663327</v>
      </c>
      <c r="O5" s="959">
        <v>20.445601609011039</v>
      </c>
      <c r="P5" s="959">
        <v>20.102945257240897</v>
      </c>
      <c r="Q5" s="959">
        <v>21.195208353442045</v>
      </c>
      <c r="R5" s="959">
        <v>21.695537321748056</v>
      </c>
    </row>
    <row r="6" spans="1:18" ht="51.75">
      <c r="A6" s="961"/>
      <c r="B6" s="954" t="s">
        <v>1016</v>
      </c>
      <c r="C6" s="960">
        <v>14.563183565368348</v>
      </c>
      <c r="D6" s="960">
        <v>-7.5262651119154782</v>
      </c>
      <c r="E6" s="960">
        <v>-10.34039179478269</v>
      </c>
      <c r="F6" s="960">
        <v>-13.661153221367314</v>
      </c>
      <c r="G6" s="960">
        <v>-2.1415521986310324</v>
      </c>
      <c r="H6" s="960">
        <v>5.4173134089134152</v>
      </c>
      <c r="I6" s="960">
        <v>0.90359978040947908</v>
      </c>
      <c r="J6" s="960">
        <v>0.67856734222075943</v>
      </c>
      <c r="K6" s="960">
        <v>-4.0897259495559268</v>
      </c>
      <c r="L6" s="960">
        <v>0.83942494153534142</v>
      </c>
      <c r="M6" s="960">
        <v>-1.7904483429892224</v>
      </c>
      <c r="N6" s="960">
        <v>-3.0464040761264926</v>
      </c>
      <c r="O6" s="960">
        <v>-2.0357364827758033</v>
      </c>
      <c r="P6" s="960">
        <v>8.2984052699386837</v>
      </c>
      <c r="Q6" s="960">
        <v>15.180072980819475</v>
      </c>
      <c r="R6" s="960">
        <v>17.032116862912176</v>
      </c>
    </row>
    <row r="7" spans="1:18">
      <c r="A7" s="961"/>
      <c r="B7" s="955" t="s">
        <v>1017</v>
      </c>
      <c r="C7" s="962">
        <v>58394</v>
      </c>
      <c r="D7" s="962">
        <v>55422</v>
      </c>
      <c r="E7" s="962">
        <v>60215</v>
      </c>
      <c r="F7" s="962">
        <v>62800</v>
      </c>
      <c r="G7" s="962">
        <v>64883</v>
      </c>
      <c r="H7" s="962">
        <v>62671</v>
      </c>
      <c r="I7" s="962">
        <v>66378</v>
      </c>
      <c r="J7" s="962">
        <v>68357</v>
      </c>
      <c r="K7" s="962">
        <v>72416</v>
      </c>
      <c r="L7" s="962">
        <v>67839</v>
      </c>
      <c r="M7" s="962">
        <v>77648</v>
      </c>
      <c r="N7" s="962">
        <v>80369</v>
      </c>
      <c r="O7" s="962">
        <v>84115</v>
      </c>
      <c r="P7" s="962">
        <v>80195</v>
      </c>
      <c r="Q7" s="962">
        <v>85271</v>
      </c>
      <c r="R7" s="962">
        <v>93145</v>
      </c>
    </row>
    <row r="8" spans="1:18" ht="39">
      <c r="A8" s="961"/>
      <c r="B8" s="954" t="s">
        <v>585</v>
      </c>
      <c r="C8" s="962">
        <v>130713</v>
      </c>
      <c r="D8" s="962">
        <v>129370.75</v>
      </c>
      <c r="E8" s="962">
        <v>122214</v>
      </c>
      <c r="F8" s="962">
        <v>118124</v>
      </c>
      <c r="G8" s="962">
        <v>115784</v>
      </c>
      <c r="H8" s="962">
        <v>113335.25</v>
      </c>
      <c r="I8" s="962">
        <v>111452.5</v>
      </c>
      <c r="J8" s="962">
        <v>108118</v>
      </c>
      <c r="K8" s="962">
        <v>107821</v>
      </c>
      <c r="L8" s="962">
        <v>108760.5</v>
      </c>
      <c r="M8" s="962">
        <v>108831</v>
      </c>
      <c r="N8" s="962">
        <v>109736.5</v>
      </c>
      <c r="O8" s="962">
        <v>111759.25</v>
      </c>
      <c r="P8" s="962">
        <v>115258.5</v>
      </c>
      <c r="Q8" s="962">
        <v>116666.75</v>
      </c>
      <c r="R8" s="962">
        <v>118171.5</v>
      </c>
    </row>
    <row r="11" spans="1:18">
      <c r="B11" s="53" t="s">
        <v>768</v>
      </c>
      <c r="N11" s="953"/>
      <c r="O11" s="953"/>
      <c r="P11" s="953"/>
      <c r="Q11" s="953"/>
      <c r="R11" s="953"/>
    </row>
    <row r="13" spans="1:18">
      <c r="Q13" s="953"/>
    </row>
    <row r="28" spans="2:6" ht="27" customHeight="1">
      <c r="B28" s="1163" t="s">
        <v>1018</v>
      </c>
      <c r="C28" s="1163"/>
      <c r="D28" s="1163"/>
      <c r="E28" s="1163"/>
      <c r="F28" s="1163"/>
    </row>
    <row r="29" spans="2:6">
      <c r="B29" s="57" t="s">
        <v>1125</v>
      </c>
      <c r="C29" s="963"/>
      <c r="D29" s="963"/>
      <c r="E29" s="963"/>
      <c r="F29" s="963"/>
    </row>
    <row r="31" spans="2:6">
      <c r="B31" s="211" t="s">
        <v>40</v>
      </c>
    </row>
    <row r="32" spans="2:6">
      <c r="B32" s="466"/>
    </row>
    <row r="33" spans="2:2">
      <c r="B33" s="466"/>
    </row>
  </sheetData>
  <mergeCells count="1">
    <mergeCell ref="B28:F28"/>
  </mergeCells>
  <phoneticPr fontId="40" type="noConversion"/>
  <hyperlinks>
    <hyperlink ref="B31" location="Мазмұны!B95" display="мазмұнға"/>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9"/>
  </sheetPr>
  <dimension ref="A1:N109"/>
  <sheetViews>
    <sheetView topLeftCell="B1" workbookViewId="0">
      <selection activeCell="I22" sqref="I22"/>
    </sheetView>
  </sheetViews>
  <sheetFormatPr defaultRowHeight="12.75"/>
  <cols>
    <col min="1" max="2" width="9.140625" style="210"/>
    <col min="3" max="3" width="12" style="210" bestFit="1" customWidth="1"/>
    <col min="4" max="4" width="9.7109375" style="210" bestFit="1" customWidth="1"/>
    <col min="5" max="5" width="9.140625" style="464"/>
    <col min="6" max="13" width="9.140625" style="210"/>
    <col min="14" max="14" width="9.85546875" style="210" bestFit="1" customWidth="1"/>
    <col min="15" max="16384" width="9.140625" style="210"/>
  </cols>
  <sheetData>
    <row r="1" spans="1:12">
      <c r="E1" s="210"/>
    </row>
    <row r="2" spans="1:12">
      <c r="A2" s="1" t="s">
        <v>161</v>
      </c>
      <c r="B2" s="53" t="s">
        <v>1335</v>
      </c>
      <c r="E2" s="210"/>
      <c r="I2" s="53" t="s">
        <v>1335</v>
      </c>
      <c r="L2" s="53"/>
    </row>
    <row r="3" spans="1:12">
      <c r="A3" s="1"/>
      <c r="B3" s="53"/>
      <c r="E3" s="210"/>
      <c r="I3" s="53"/>
      <c r="L3" s="53"/>
    </row>
    <row r="4" spans="1:12">
      <c r="B4" s="207" t="s">
        <v>206</v>
      </c>
      <c r="C4" s="1038" t="s">
        <v>1301</v>
      </c>
      <c r="D4" s="1038" t="s">
        <v>516</v>
      </c>
    </row>
    <row r="5" spans="1:12">
      <c r="B5" s="205" t="s">
        <v>1020</v>
      </c>
      <c r="C5" s="465">
        <v>6.7368451999999995E-2</v>
      </c>
      <c r="D5" s="465"/>
      <c r="E5" s="464">
        <v>0</v>
      </c>
    </row>
    <row r="6" spans="1:12">
      <c r="B6" s="205" t="s">
        <v>1021</v>
      </c>
      <c r="C6" s="465">
        <v>0.22584237400000001</v>
      </c>
      <c r="D6" s="465"/>
      <c r="E6" s="464">
        <v>0</v>
      </c>
    </row>
    <row r="7" spans="1:12">
      <c r="B7" s="205" t="s">
        <v>1026</v>
      </c>
      <c r="C7" s="465">
        <v>0.21700630500000001</v>
      </c>
      <c r="D7" s="465"/>
      <c r="E7" s="464">
        <v>0</v>
      </c>
      <c r="F7" s="214"/>
    </row>
    <row r="8" spans="1:12">
      <c r="B8" s="205" t="s">
        <v>1027</v>
      </c>
      <c r="C8" s="465">
        <v>8.4571012000000001E-2</v>
      </c>
      <c r="D8" s="465"/>
      <c r="E8" s="464">
        <v>0</v>
      </c>
    </row>
    <row r="9" spans="1:12">
      <c r="B9" s="205" t="s">
        <v>1028</v>
      </c>
      <c r="C9" s="465">
        <v>0.166450553</v>
      </c>
      <c r="D9" s="465"/>
      <c r="E9" s="464">
        <v>0</v>
      </c>
    </row>
    <row r="10" spans="1:12">
      <c r="B10" s="205" t="s">
        <v>1029</v>
      </c>
      <c r="C10" s="465">
        <v>0.53589952799999896</v>
      </c>
      <c r="D10" s="465"/>
      <c r="E10" s="464">
        <v>0</v>
      </c>
    </row>
    <row r="11" spans="1:12">
      <c r="B11" s="205" t="s">
        <v>1030</v>
      </c>
      <c r="C11" s="465">
        <v>0.64932857700000002</v>
      </c>
      <c r="D11" s="465"/>
      <c r="E11" s="464">
        <v>0</v>
      </c>
    </row>
    <row r="12" spans="1:12">
      <c r="B12" s="205" t="s">
        <v>1031</v>
      </c>
      <c r="C12" s="465">
        <v>0.66737555599999998</v>
      </c>
      <c r="D12" s="465"/>
      <c r="E12" s="464">
        <v>0</v>
      </c>
    </row>
    <row r="13" spans="1:12">
      <c r="B13" s="205" t="s">
        <v>1032</v>
      </c>
      <c r="C13" s="465">
        <v>0.68633744399999996</v>
      </c>
      <c r="D13" s="465"/>
      <c r="E13" s="464">
        <v>0</v>
      </c>
    </row>
    <row r="14" spans="1:12">
      <c r="B14" s="205" t="s">
        <v>1033</v>
      </c>
      <c r="C14" s="465">
        <v>0.72311525099999996</v>
      </c>
      <c r="D14" s="465">
        <v>0.13764817100000001</v>
      </c>
      <c r="E14" s="464">
        <v>0</v>
      </c>
    </row>
    <row r="15" spans="1:12">
      <c r="B15" s="205" t="s">
        <v>1034</v>
      </c>
      <c r="C15" s="465">
        <v>0.66668088400000003</v>
      </c>
      <c r="D15" s="465">
        <v>0.15001784600000001</v>
      </c>
      <c r="E15" s="464">
        <v>0</v>
      </c>
    </row>
    <row r="16" spans="1:12">
      <c r="B16" s="205" t="s">
        <v>1035</v>
      </c>
      <c r="C16" s="465">
        <v>0.58436485900000001</v>
      </c>
      <c r="D16" s="465">
        <v>6.7884194999999994E-2</v>
      </c>
      <c r="E16" s="464">
        <v>0</v>
      </c>
    </row>
    <row r="17" spans="2:10">
      <c r="B17" s="205" t="s">
        <v>1022</v>
      </c>
      <c r="C17" s="465">
        <v>0.45130412199999997</v>
      </c>
      <c r="D17" s="465">
        <v>-4.1782799000000002E-2</v>
      </c>
      <c r="E17" s="464">
        <v>0</v>
      </c>
    </row>
    <row r="18" spans="2:10">
      <c r="B18" s="205" t="s">
        <v>1023</v>
      </c>
      <c r="C18" s="465">
        <v>0.22665663</v>
      </c>
      <c r="D18" s="465">
        <v>-0.113424809</v>
      </c>
      <c r="E18" s="464">
        <v>0</v>
      </c>
    </row>
    <row r="19" spans="2:10">
      <c r="B19" s="205" t="s">
        <v>1036</v>
      </c>
      <c r="C19" s="465">
        <v>2.6273940999999999E-2</v>
      </c>
      <c r="D19" s="465">
        <v>-0.21802803000000001</v>
      </c>
      <c r="E19" s="464">
        <v>0</v>
      </c>
      <c r="I19" s="1037" t="s">
        <v>517</v>
      </c>
    </row>
    <row r="20" spans="2:10">
      <c r="B20" s="205" t="s">
        <v>1037</v>
      </c>
      <c r="C20" s="465">
        <v>-0.25594456700000001</v>
      </c>
      <c r="D20" s="465">
        <v>-0.25539162399999998</v>
      </c>
      <c r="E20" s="464">
        <v>0</v>
      </c>
      <c r="I20" s="1037" t="s">
        <v>301</v>
      </c>
    </row>
    <row r="21" spans="2:10">
      <c r="B21" s="205" t="s">
        <v>1038</v>
      </c>
      <c r="C21" s="465">
        <v>-0.366220716</v>
      </c>
      <c r="D21" s="465">
        <v>-0.28324566000000001</v>
      </c>
      <c r="E21" s="464">
        <v>0</v>
      </c>
    </row>
    <row r="22" spans="2:10">
      <c r="B22" s="205" t="s">
        <v>1039</v>
      </c>
      <c r="C22" s="465">
        <v>-0.31972505000000001</v>
      </c>
      <c r="D22" s="465">
        <v>-0.27712436499999998</v>
      </c>
      <c r="E22" s="464">
        <v>0</v>
      </c>
      <c r="I22" s="211" t="s">
        <v>40</v>
      </c>
    </row>
    <row r="23" spans="2:10">
      <c r="B23" s="205" t="s">
        <v>1040</v>
      </c>
      <c r="C23" s="465">
        <v>-0.35320312100000001</v>
      </c>
      <c r="D23" s="465">
        <v>-0.21321190200000001</v>
      </c>
      <c r="E23" s="464">
        <v>0</v>
      </c>
      <c r="G23" s="215"/>
      <c r="J23" s="463"/>
    </row>
    <row r="24" spans="2:10">
      <c r="B24" s="205" t="s">
        <v>1041</v>
      </c>
      <c r="C24" s="465">
        <v>-0.55947890899999897</v>
      </c>
      <c r="D24" s="465">
        <v>-0.27700391600000002</v>
      </c>
      <c r="E24" s="464">
        <v>0</v>
      </c>
    </row>
    <row r="25" spans="2:10">
      <c r="B25" s="205" t="s">
        <v>1042</v>
      </c>
      <c r="C25" s="465">
        <v>-0.50886769600000004</v>
      </c>
      <c r="D25" s="465">
        <v>-0.31752613099999999</v>
      </c>
      <c r="E25" s="464">
        <v>0</v>
      </c>
    </row>
    <row r="26" spans="2:10">
      <c r="B26" s="205" t="s">
        <v>1043</v>
      </c>
      <c r="C26" s="465">
        <v>-0.48436783999999999</v>
      </c>
      <c r="D26" s="465">
        <v>-0.386972749</v>
      </c>
      <c r="E26" s="464">
        <v>0</v>
      </c>
    </row>
    <row r="27" spans="2:10">
      <c r="B27" s="205" t="s">
        <v>1044</v>
      </c>
      <c r="C27" s="465">
        <v>-0.399013703</v>
      </c>
      <c r="D27" s="465">
        <v>-0.49161113499999998</v>
      </c>
      <c r="E27" s="464">
        <v>0</v>
      </c>
    </row>
    <row r="28" spans="2:10">
      <c r="B28" s="205" t="s">
        <v>1045</v>
      </c>
      <c r="C28" s="465">
        <v>-0.453815254</v>
      </c>
      <c r="D28" s="465">
        <v>-0.49605263999999999</v>
      </c>
      <c r="E28" s="464">
        <v>0</v>
      </c>
      <c r="F28" s="213"/>
    </row>
    <row r="29" spans="2:10">
      <c r="B29" s="205" t="s">
        <v>1024</v>
      </c>
      <c r="C29" s="465">
        <v>-0.55790684300000004</v>
      </c>
      <c r="D29" s="465">
        <v>-0.49155531699999999</v>
      </c>
      <c r="E29" s="464">
        <v>0</v>
      </c>
      <c r="F29" s="213"/>
    </row>
    <row r="30" spans="2:10">
      <c r="B30" s="205" t="s">
        <v>1025</v>
      </c>
      <c r="C30" s="465">
        <v>-0.64851012500000005</v>
      </c>
      <c r="D30" s="465">
        <v>-0.48844680899999998</v>
      </c>
      <c r="E30" s="464">
        <v>0</v>
      </c>
    </row>
    <row r="31" spans="2:10">
      <c r="B31" s="205" t="s">
        <v>1046</v>
      </c>
      <c r="C31" s="465">
        <v>-0.69748975400000002</v>
      </c>
      <c r="D31" s="465">
        <v>-0.46401029500000002</v>
      </c>
      <c r="E31" s="464">
        <v>0</v>
      </c>
    </row>
    <row r="32" spans="2:10">
      <c r="B32" s="205" t="s">
        <v>1047</v>
      </c>
      <c r="C32" s="465">
        <v>-1.0122568489999999</v>
      </c>
      <c r="D32" s="465">
        <v>-0.53156073000000004</v>
      </c>
      <c r="E32" s="464">
        <v>0</v>
      </c>
    </row>
    <row r="33" spans="2:5">
      <c r="B33" s="205" t="s">
        <v>1048</v>
      </c>
      <c r="C33" s="465">
        <v>-1.009228909</v>
      </c>
      <c r="D33" s="465">
        <v>-0.58773682199999999</v>
      </c>
      <c r="E33" s="464">
        <v>0</v>
      </c>
    </row>
    <row r="34" spans="2:5">
      <c r="B34" s="205" t="s">
        <v>1049</v>
      </c>
      <c r="C34" s="465">
        <v>-0.98666197899999997</v>
      </c>
      <c r="D34" s="465">
        <v>-0.70238541499999996</v>
      </c>
      <c r="E34" s="464">
        <v>0</v>
      </c>
    </row>
    <row r="35" spans="2:5">
      <c r="B35" s="205" t="s">
        <v>1050</v>
      </c>
      <c r="C35" s="465">
        <v>-1.021918994</v>
      </c>
      <c r="D35" s="465">
        <v>-0.78547976799999997</v>
      </c>
      <c r="E35" s="464">
        <v>0</v>
      </c>
    </row>
    <row r="36" spans="2:5">
      <c r="B36" s="205" t="s">
        <v>1051</v>
      </c>
      <c r="C36" s="465">
        <v>-1.267472808</v>
      </c>
      <c r="D36" s="465">
        <v>-0.87000813300000002</v>
      </c>
      <c r="E36" s="464">
        <v>0</v>
      </c>
    </row>
    <row r="37" spans="2:5">
      <c r="B37" s="205" t="s">
        <v>1052</v>
      </c>
      <c r="C37" s="465">
        <v>-1.3940869570000001</v>
      </c>
      <c r="D37" s="465">
        <v>-0.80346220499999998</v>
      </c>
      <c r="E37" s="464">
        <v>0</v>
      </c>
    </row>
    <row r="38" spans="2:5">
      <c r="B38" s="205" t="s">
        <v>1053</v>
      </c>
      <c r="C38" s="465">
        <v>-1.458586376</v>
      </c>
      <c r="D38" s="465">
        <v>-0.70091117199999997</v>
      </c>
      <c r="E38" s="464">
        <v>0</v>
      </c>
    </row>
    <row r="39" spans="2:5">
      <c r="B39" s="205" t="s">
        <v>1054</v>
      </c>
      <c r="C39" s="465">
        <v>-1.5521208339999999</v>
      </c>
      <c r="D39" s="465">
        <v>-0.53821937600000003</v>
      </c>
      <c r="E39" s="464">
        <v>0</v>
      </c>
    </row>
    <row r="40" spans="2:5">
      <c r="B40" s="205" t="s">
        <v>1055</v>
      </c>
      <c r="C40" s="465">
        <v>-1.6197474549999999</v>
      </c>
      <c r="D40" s="465">
        <v>-0.41503111599999998</v>
      </c>
      <c r="E40" s="464">
        <v>0</v>
      </c>
    </row>
    <row r="41" spans="2:5">
      <c r="B41" s="205" t="s">
        <v>1019</v>
      </c>
      <c r="C41" s="465">
        <v>-1.3758549449999999</v>
      </c>
      <c r="D41" s="465">
        <v>-0.26794719299999997</v>
      </c>
      <c r="E41" s="464">
        <v>0</v>
      </c>
    </row>
    <row r="42" spans="2:5">
      <c r="B42" s="205" t="s">
        <v>1056</v>
      </c>
      <c r="C42" s="465">
        <v>-1.2833535009999999</v>
      </c>
      <c r="D42" s="465">
        <v>-0.36132821599999998</v>
      </c>
      <c r="E42" s="464">
        <v>0</v>
      </c>
    </row>
    <row r="43" spans="2:5">
      <c r="B43" s="205" t="s">
        <v>1057</v>
      </c>
      <c r="C43" s="465">
        <v>-1.0260717020000001</v>
      </c>
      <c r="D43" s="465">
        <v>-0.43443103100000002</v>
      </c>
      <c r="E43" s="464">
        <v>0</v>
      </c>
    </row>
    <row r="44" spans="2:5">
      <c r="B44" s="205" t="s">
        <v>1058</v>
      </c>
      <c r="C44" s="465">
        <v>-0.80741440799999997</v>
      </c>
      <c r="D44" s="465">
        <v>-0.40747665599999999</v>
      </c>
      <c r="E44" s="464">
        <v>0</v>
      </c>
    </row>
    <row r="45" spans="2:5">
      <c r="B45" s="205" t="s">
        <v>1059</v>
      </c>
      <c r="C45" s="465">
        <v>-0.76815291600000002</v>
      </c>
      <c r="D45" s="465">
        <v>-0.36106698599999998</v>
      </c>
      <c r="E45" s="464">
        <v>0</v>
      </c>
    </row>
    <row r="46" spans="2:5">
      <c r="B46" s="205" t="s">
        <v>1060</v>
      </c>
      <c r="C46" s="465">
        <v>-0.63746133500000002</v>
      </c>
      <c r="D46" s="465">
        <v>-0.30487353900000003</v>
      </c>
      <c r="E46" s="464">
        <v>0</v>
      </c>
    </row>
    <row r="47" spans="2:5">
      <c r="B47" s="205" t="s">
        <v>1061</v>
      </c>
      <c r="C47" s="465">
        <v>-0.36651320500000001</v>
      </c>
      <c r="D47" s="465">
        <v>-0.21982168299999999</v>
      </c>
      <c r="E47" s="464">
        <v>0</v>
      </c>
    </row>
    <row r="48" spans="2:5">
      <c r="B48" s="205" t="s">
        <v>1062</v>
      </c>
      <c r="C48" s="465">
        <v>-0.16404020699999999</v>
      </c>
      <c r="D48" s="465">
        <v>-5.5108852999999999E-2</v>
      </c>
      <c r="E48" s="464">
        <v>0</v>
      </c>
    </row>
    <row r="49" spans="2:5">
      <c r="B49" s="205" t="s">
        <v>1063</v>
      </c>
      <c r="C49" s="465">
        <v>3.3135623000000003E-2</v>
      </c>
      <c r="D49" s="465">
        <v>0.183953379</v>
      </c>
      <c r="E49" s="464">
        <v>0</v>
      </c>
    </row>
    <row r="50" spans="2:5">
      <c r="B50" s="205" t="s">
        <v>1064</v>
      </c>
      <c r="C50" s="465">
        <v>0.13215462</v>
      </c>
      <c r="D50" s="465">
        <v>0.29493480900000002</v>
      </c>
      <c r="E50" s="464">
        <v>0</v>
      </c>
    </row>
    <row r="51" spans="2:5">
      <c r="B51" s="205" t="s">
        <v>1065</v>
      </c>
      <c r="C51" s="465">
        <v>0.20192822399999999</v>
      </c>
      <c r="D51" s="465">
        <v>0.45697770799999998</v>
      </c>
      <c r="E51" s="464">
        <v>0</v>
      </c>
    </row>
    <row r="52" spans="2:5">
      <c r="B52" s="205" t="s">
        <v>1066</v>
      </c>
      <c r="C52" s="465">
        <v>0.17382104400000001</v>
      </c>
      <c r="D52" s="465">
        <v>0.54147703300000005</v>
      </c>
      <c r="E52" s="464">
        <v>0</v>
      </c>
    </row>
    <row r="53" spans="2:5">
      <c r="B53" s="205" t="s">
        <v>1067</v>
      </c>
      <c r="C53" s="465">
        <v>0.27875254399999999</v>
      </c>
      <c r="D53" s="465">
        <v>0.69233336499999998</v>
      </c>
      <c r="E53" s="464">
        <v>0</v>
      </c>
    </row>
    <row r="54" spans="2:5">
      <c r="B54" s="205" t="s">
        <v>1068</v>
      </c>
      <c r="C54" s="465">
        <v>0.77597128199999998</v>
      </c>
      <c r="D54" s="465">
        <v>0.86506345699999998</v>
      </c>
      <c r="E54" s="464">
        <v>0</v>
      </c>
    </row>
    <row r="55" spans="2:5">
      <c r="B55" s="205" t="s">
        <v>1069</v>
      </c>
      <c r="C55" s="465">
        <v>0.99322181099999995</v>
      </c>
      <c r="D55" s="465">
        <v>1.054122703</v>
      </c>
      <c r="E55" s="464">
        <v>0</v>
      </c>
    </row>
    <row r="56" spans="2:5">
      <c r="B56" s="205" t="s">
        <v>1070</v>
      </c>
      <c r="C56" s="465">
        <v>1.174218567</v>
      </c>
      <c r="D56" s="465">
        <v>1.25043924</v>
      </c>
      <c r="E56" s="464">
        <v>0</v>
      </c>
    </row>
    <row r="57" spans="2:5">
      <c r="B57" s="205" t="s">
        <v>1071</v>
      </c>
      <c r="C57" s="465">
        <v>1.4411335009999999</v>
      </c>
      <c r="D57" s="465">
        <v>1.374178146</v>
      </c>
      <c r="E57" s="464">
        <v>0</v>
      </c>
    </row>
    <row r="58" spans="2:5">
      <c r="B58" s="205" t="s">
        <v>1072</v>
      </c>
      <c r="C58" s="465">
        <v>1.4676810579999999</v>
      </c>
      <c r="D58" s="465">
        <v>1.577266989</v>
      </c>
      <c r="E58" s="464">
        <v>0</v>
      </c>
    </row>
    <row r="59" spans="2:5">
      <c r="B59" s="205" t="s">
        <v>1073</v>
      </c>
      <c r="C59" s="465">
        <v>1.747027122</v>
      </c>
      <c r="D59" s="465">
        <v>1.773034145</v>
      </c>
      <c r="E59" s="464">
        <v>0</v>
      </c>
    </row>
    <row r="60" spans="2:5">
      <c r="B60" s="205" t="s">
        <v>1074</v>
      </c>
      <c r="C60" s="465">
        <v>2.0693891839999998</v>
      </c>
      <c r="D60" s="465">
        <v>1.962275078</v>
      </c>
      <c r="E60" s="464">
        <v>0</v>
      </c>
    </row>
    <row r="61" spans="2:5">
      <c r="B61" s="205" t="s">
        <v>1075</v>
      </c>
      <c r="C61" s="465">
        <v>2.3896841800000002</v>
      </c>
      <c r="D61" s="465">
        <v>2.0648516770000001</v>
      </c>
      <c r="E61" s="464">
        <v>0</v>
      </c>
    </row>
    <row r="62" spans="2:5">
      <c r="B62" s="205" t="s">
        <v>1076</v>
      </c>
      <c r="C62" s="465">
        <v>2.3841164099999999</v>
      </c>
      <c r="D62" s="465">
        <v>2.0945644919999999</v>
      </c>
      <c r="E62" s="464">
        <v>0</v>
      </c>
    </row>
    <row r="63" spans="2:5">
      <c r="B63" s="205" t="s">
        <v>1077</v>
      </c>
      <c r="C63" s="465">
        <v>2.452692667</v>
      </c>
      <c r="D63" s="465">
        <v>2.0979419309999998</v>
      </c>
      <c r="E63" s="464">
        <v>0</v>
      </c>
    </row>
    <row r="64" spans="2:5">
      <c r="B64" s="205" t="s">
        <v>1078</v>
      </c>
      <c r="C64" s="465">
        <v>2.5797348879999999</v>
      </c>
      <c r="D64" s="465">
        <v>2.0962068899999999</v>
      </c>
      <c r="E64" s="464">
        <v>0</v>
      </c>
    </row>
    <row r="65" spans="2:5">
      <c r="B65" s="205" t="s">
        <v>1079</v>
      </c>
      <c r="C65" s="465">
        <v>2.56821279</v>
      </c>
      <c r="D65" s="465">
        <v>2.0819786759999999</v>
      </c>
      <c r="E65" s="464">
        <v>0</v>
      </c>
    </row>
    <row r="66" spans="2:5">
      <c r="B66" s="205" t="s">
        <v>1080</v>
      </c>
      <c r="C66" s="465">
        <v>2.3366898379999999</v>
      </c>
      <c r="D66" s="465">
        <v>2.1253905639999999</v>
      </c>
      <c r="E66" s="464">
        <v>0</v>
      </c>
    </row>
    <row r="67" spans="2:5">
      <c r="B67" s="205" t="s">
        <v>1081</v>
      </c>
      <c r="C67" s="465">
        <v>1.7376540840000001</v>
      </c>
      <c r="D67" s="465">
        <v>2.0856528760000002</v>
      </c>
      <c r="E67" s="464">
        <v>0</v>
      </c>
    </row>
    <row r="68" spans="2:5">
      <c r="B68" s="205" t="s">
        <v>1082</v>
      </c>
      <c r="C68" s="465">
        <v>1.40389242</v>
      </c>
      <c r="D68" s="465">
        <v>1.959342014</v>
      </c>
      <c r="E68" s="464">
        <v>0</v>
      </c>
    </row>
    <row r="69" spans="2:5">
      <c r="B69" s="205" t="s">
        <v>1083</v>
      </c>
      <c r="C69" s="465">
        <v>0.96272084700000005</v>
      </c>
      <c r="D69" s="465">
        <v>1.736762967</v>
      </c>
      <c r="E69" s="464">
        <v>0</v>
      </c>
    </row>
    <row r="70" spans="2:5">
      <c r="B70" s="205" t="s">
        <v>1084</v>
      </c>
      <c r="C70" s="465">
        <v>0.78884684299999996</v>
      </c>
      <c r="D70" s="465">
        <v>1.4443207840000001</v>
      </c>
      <c r="E70" s="464">
        <v>0</v>
      </c>
    </row>
    <row r="71" spans="2:5">
      <c r="B71" s="205" t="s">
        <v>1085</v>
      </c>
      <c r="C71" s="465">
        <v>0.44757225699999997</v>
      </c>
      <c r="D71" s="465">
        <v>0.93444661799999995</v>
      </c>
      <c r="E71" s="464">
        <v>0</v>
      </c>
    </row>
    <row r="72" spans="2:5">
      <c r="B72" s="205" t="s">
        <v>1086</v>
      </c>
      <c r="C72" s="465">
        <v>7.5474922E-2</v>
      </c>
      <c r="D72" s="465">
        <v>0.49154699099999999</v>
      </c>
      <c r="E72" s="464">
        <v>0</v>
      </c>
    </row>
    <row r="73" spans="2:5">
      <c r="B73" s="205" t="s">
        <v>1087</v>
      </c>
      <c r="C73" s="465">
        <v>-9.4070772999999996E-2</v>
      </c>
      <c r="D73" s="465">
        <v>-2.9672978999999999E-2</v>
      </c>
      <c r="E73" s="464">
        <v>0</v>
      </c>
    </row>
    <row r="74" spans="2:5">
      <c r="B74" s="205" t="s">
        <v>1088</v>
      </c>
      <c r="C74" s="465">
        <v>-0.20464212500000001</v>
      </c>
      <c r="D74" s="465">
        <v>-0.50334626999999998</v>
      </c>
      <c r="E74" s="464">
        <v>0</v>
      </c>
    </row>
    <row r="75" spans="2:5">
      <c r="B75" s="205" t="s">
        <v>1089</v>
      </c>
      <c r="C75" s="465">
        <v>-0.26377629000000002</v>
      </c>
      <c r="D75" s="465">
        <v>-0.97087687899999997</v>
      </c>
      <c r="E75" s="464">
        <v>0</v>
      </c>
    </row>
    <row r="76" spans="2:5">
      <c r="B76" s="205" t="s">
        <v>1090</v>
      </c>
      <c r="C76" s="465">
        <v>-0.33522704800000003</v>
      </c>
      <c r="D76" s="465">
        <v>-1.2592541660000001</v>
      </c>
      <c r="E76" s="464">
        <v>0</v>
      </c>
    </row>
    <row r="77" spans="2:5">
      <c r="B77" s="205" t="s">
        <v>1091</v>
      </c>
      <c r="C77" s="465">
        <v>-0.44774498000000001</v>
      </c>
      <c r="D77" s="465">
        <v>-1.4776500690000001</v>
      </c>
      <c r="E77" s="464">
        <v>0</v>
      </c>
    </row>
    <row r="78" spans="2:5">
      <c r="B78" s="205" t="s">
        <v>1092</v>
      </c>
      <c r="C78" s="465">
        <v>-0.56155372400000003</v>
      </c>
      <c r="D78" s="465">
        <v>-1.501272374</v>
      </c>
      <c r="E78" s="464">
        <v>0</v>
      </c>
    </row>
    <row r="79" spans="2:5">
      <c r="B79" s="205" t="s">
        <v>1093</v>
      </c>
      <c r="C79" s="465">
        <v>-0.649568653</v>
      </c>
      <c r="D79" s="465">
        <v>-1.554099535</v>
      </c>
      <c r="E79" s="464">
        <v>0</v>
      </c>
    </row>
    <row r="80" spans="2:5">
      <c r="B80" s="205" t="s">
        <v>1094</v>
      </c>
      <c r="C80" s="465">
        <v>-0.63986321499999999</v>
      </c>
      <c r="D80" s="465">
        <v>-1.6730160220000001</v>
      </c>
      <c r="E80" s="464">
        <v>0</v>
      </c>
    </row>
    <row r="81" spans="2:5">
      <c r="B81" s="205" t="s">
        <v>1095</v>
      </c>
      <c r="C81" s="465">
        <v>-0.59742457599999998</v>
      </c>
      <c r="D81" s="465">
        <v>-1.571284592</v>
      </c>
      <c r="E81" s="464">
        <v>0</v>
      </c>
    </row>
    <row r="82" spans="2:5">
      <c r="B82" s="205" t="s">
        <v>1096</v>
      </c>
      <c r="C82" s="465">
        <v>-0.55908758300000005</v>
      </c>
      <c r="D82" s="465">
        <v>-1.5241845540000001</v>
      </c>
      <c r="E82" s="464">
        <v>0</v>
      </c>
    </row>
    <row r="83" spans="2:5">
      <c r="B83" s="205" t="s">
        <v>1097</v>
      </c>
      <c r="C83" s="465">
        <v>-0.54819154599999997</v>
      </c>
      <c r="D83" s="465">
        <v>-1.406359793</v>
      </c>
      <c r="E83" s="464">
        <v>0</v>
      </c>
    </row>
    <row r="84" spans="2:5">
      <c r="B84" s="205" t="s">
        <v>1098</v>
      </c>
      <c r="C84" s="465">
        <v>-0.58963175499999998</v>
      </c>
      <c r="D84" s="465">
        <v>-1.308873951</v>
      </c>
      <c r="E84" s="464">
        <v>0</v>
      </c>
    </row>
    <row r="85" spans="2:5">
      <c r="B85" s="205" t="s">
        <v>1099</v>
      </c>
      <c r="C85" s="465">
        <v>-0.76824306600000003</v>
      </c>
      <c r="D85" s="465">
        <v>-1.21916391</v>
      </c>
      <c r="E85" s="464">
        <v>0</v>
      </c>
    </row>
    <row r="86" spans="2:5">
      <c r="B86" s="205" t="s">
        <v>1100</v>
      </c>
      <c r="C86" s="465">
        <v>-0.69676423399999998</v>
      </c>
      <c r="D86" s="465">
        <v>-1.0687532580000001</v>
      </c>
      <c r="E86" s="464">
        <v>0</v>
      </c>
    </row>
    <row r="87" spans="2:5">
      <c r="B87" s="205" t="s">
        <v>1101</v>
      </c>
      <c r="C87" s="465">
        <v>-0.76242909699999994</v>
      </c>
      <c r="D87" s="465">
        <v>-0.97339954399999995</v>
      </c>
      <c r="E87" s="464">
        <v>0</v>
      </c>
    </row>
    <row r="88" spans="2:5">
      <c r="B88" s="205" t="s">
        <v>1102</v>
      </c>
      <c r="C88" s="465">
        <v>-0.80028146300000003</v>
      </c>
      <c r="D88" s="465">
        <v>-0.85412282900000003</v>
      </c>
      <c r="E88" s="464">
        <v>0</v>
      </c>
    </row>
    <row r="89" spans="2:5">
      <c r="B89" s="205" t="s">
        <v>1103</v>
      </c>
      <c r="C89" s="465">
        <v>-0.86114964599999999</v>
      </c>
      <c r="D89" s="465">
        <v>-0.75703062600000004</v>
      </c>
      <c r="E89" s="464">
        <v>0</v>
      </c>
    </row>
    <row r="90" spans="2:5">
      <c r="B90" s="205" t="s">
        <v>1104</v>
      </c>
      <c r="C90" s="465">
        <v>-0.67697821499999999</v>
      </c>
      <c r="D90" s="465">
        <v>-0.75165323100000003</v>
      </c>
      <c r="E90" s="464">
        <v>0</v>
      </c>
    </row>
    <row r="91" spans="2:5">
      <c r="B91" s="205" t="s">
        <v>1105</v>
      </c>
      <c r="C91" s="465">
        <v>-0.54297838200000004</v>
      </c>
      <c r="D91" s="465">
        <v>-0.70939370999999996</v>
      </c>
      <c r="E91" s="464">
        <v>0</v>
      </c>
    </row>
    <row r="92" spans="2:5">
      <c r="B92" s="205" t="s">
        <v>1106</v>
      </c>
      <c r="C92" s="465">
        <v>-0.54027145799999998</v>
      </c>
      <c r="D92" s="465">
        <v>-0.70682920800000004</v>
      </c>
      <c r="E92" s="464">
        <v>0</v>
      </c>
    </row>
    <row r="93" spans="2:5">
      <c r="B93" s="205" t="s">
        <v>1107</v>
      </c>
      <c r="C93" s="465">
        <v>-0.58194055200000006</v>
      </c>
      <c r="D93" s="465">
        <v>-0.63446997299999996</v>
      </c>
      <c r="E93" s="464">
        <v>0</v>
      </c>
    </row>
    <row r="94" spans="2:5">
      <c r="B94" s="205" t="s">
        <v>1108</v>
      </c>
      <c r="C94" s="465">
        <v>-0.68639345799999996</v>
      </c>
      <c r="D94" s="465">
        <v>-0.55312848100000001</v>
      </c>
      <c r="E94" s="464">
        <v>0</v>
      </c>
    </row>
    <row r="95" spans="2:5">
      <c r="B95" s="205" t="s">
        <v>1109</v>
      </c>
      <c r="C95" s="465">
        <v>-0.54310819799999999</v>
      </c>
      <c r="D95" s="465">
        <v>-0.35207996000000003</v>
      </c>
      <c r="E95" s="464">
        <v>0</v>
      </c>
    </row>
    <row r="96" spans="2:5">
      <c r="B96" s="205" t="s">
        <v>1110</v>
      </c>
      <c r="C96" s="465">
        <v>-0.131301747</v>
      </c>
      <c r="D96" s="465">
        <v>-0.147822277</v>
      </c>
      <c r="E96" s="464">
        <v>0</v>
      </c>
    </row>
    <row r="97" spans="2:14">
      <c r="B97" s="205" t="s">
        <v>1111</v>
      </c>
      <c r="C97" s="465">
        <v>-7.8054205000000002E-2</v>
      </c>
      <c r="D97" s="465">
        <v>6.5333180000000005E-2</v>
      </c>
      <c r="E97" s="464">
        <v>0</v>
      </c>
    </row>
    <row r="98" spans="2:14">
      <c r="B98" s="205" t="s">
        <v>1112</v>
      </c>
      <c r="C98" s="204"/>
      <c r="D98" s="465">
        <v>0.21328092500000001</v>
      </c>
      <c r="E98" s="464">
        <v>4</v>
      </c>
    </row>
    <row r="99" spans="2:14">
      <c r="B99" s="205" t="s">
        <v>1113</v>
      </c>
      <c r="C99" s="204"/>
      <c r="D99" s="465">
        <v>0.349209402</v>
      </c>
      <c r="E99" s="464">
        <v>4</v>
      </c>
    </row>
    <row r="100" spans="2:14">
      <c r="B100" s="205" t="s">
        <v>1114</v>
      </c>
      <c r="C100" s="204"/>
      <c r="D100" s="465">
        <v>0.47069768000000001</v>
      </c>
      <c r="E100" s="464">
        <v>4</v>
      </c>
    </row>
    <row r="101" spans="2:14">
      <c r="B101" s="205" t="s">
        <v>1115</v>
      </c>
      <c r="C101" s="204"/>
      <c r="D101" s="465">
        <v>0.57420037999999995</v>
      </c>
      <c r="E101" s="464">
        <v>4</v>
      </c>
    </row>
    <row r="102" spans="2:14">
      <c r="B102" s="205" t="s">
        <v>1116</v>
      </c>
      <c r="C102" s="204"/>
      <c r="D102" s="465">
        <v>0.564546887</v>
      </c>
      <c r="E102" s="464">
        <v>4</v>
      </c>
    </row>
    <row r="103" spans="2:14">
      <c r="B103" s="205" t="s">
        <v>1117</v>
      </c>
      <c r="C103" s="204"/>
      <c r="D103" s="465">
        <v>0.48852854899999998</v>
      </c>
      <c r="E103" s="464">
        <v>4</v>
      </c>
    </row>
    <row r="104" spans="2:14">
      <c r="B104" s="205" t="s">
        <v>1118</v>
      </c>
      <c r="C104" s="204"/>
      <c r="D104" s="465">
        <v>0.29346566800000001</v>
      </c>
      <c r="E104" s="464">
        <v>4</v>
      </c>
    </row>
    <row r="105" spans="2:14">
      <c r="B105" s="205" t="s">
        <v>1119</v>
      </c>
      <c r="C105" s="204"/>
      <c r="D105" s="465">
        <v>5.7745370999999997E-2</v>
      </c>
      <c r="E105" s="464">
        <v>4</v>
      </c>
    </row>
    <row r="106" spans="2:14">
      <c r="B106" s="205" t="s">
        <v>1120</v>
      </c>
      <c r="C106" s="204"/>
      <c r="D106" s="465">
        <v>-8.2282399999999999E-4</v>
      </c>
      <c r="E106" s="464">
        <v>4</v>
      </c>
    </row>
    <row r="108" spans="2:14">
      <c r="N108" s="209"/>
    </row>
    <row r="109" spans="2:14">
      <c r="N109" s="462"/>
    </row>
  </sheetData>
  <phoneticPr fontId="40" type="noConversion"/>
  <hyperlinks>
    <hyperlink ref="I22" location="Мазмұны!B10" display="мазмұнға"/>
  </hyperlinks>
  <pageMargins left="0.75" right="0.75" top="1" bottom="1" header="0.5" footer="0.5"/>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R35"/>
  <sheetViews>
    <sheetView workbookViewId="0">
      <selection activeCell="H4" sqref="H4:L4"/>
    </sheetView>
  </sheetViews>
  <sheetFormatPr defaultRowHeight="15"/>
  <cols>
    <col min="2" max="2" width="18.42578125" style="964" customWidth="1"/>
    <col min="3" max="12" width="10.7109375" style="964" customWidth="1"/>
  </cols>
  <sheetData>
    <row r="1" spans="1:18">
      <c r="J1" s="967"/>
      <c r="K1" s="967"/>
    </row>
    <row r="2" spans="1:18" ht="12.75">
      <c r="A2" s="957" t="s">
        <v>161</v>
      </c>
      <c r="B2" s="53" t="s">
        <v>932</v>
      </c>
      <c r="C2" s="972"/>
      <c r="D2" s="972"/>
      <c r="E2" s="972"/>
      <c r="F2" s="972"/>
      <c r="G2" s="972"/>
      <c r="H2" s="972"/>
      <c r="I2" s="972"/>
      <c r="J2" s="973"/>
      <c r="K2" s="973"/>
      <c r="L2" s="972"/>
      <c r="M2" s="26"/>
    </row>
    <row r="3" spans="1:18" ht="12.75">
      <c r="A3" s="957"/>
      <c r="B3" s="53"/>
      <c r="C3" s="972"/>
      <c r="D3" s="972"/>
      <c r="E3" s="972"/>
      <c r="F3" s="972"/>
      <c r="G3" s="972"/>
      <c r="H3" s="972"/>
      <c r="I3" s="972"/>
      <c r="J3" s="973"/>
      <c r="K3" s="973"/>
      <c r="L3" s="972" t="s">
        <v>518</v>
      </c>
      <c r="M3" s="26"/>
    </row>
    <row r="4" spans="1:18" ht="12.75">
      <c r="A4" s="957"/>
      <c r="B4" s="971"/>
      <c r="C4" s="1166">
        <v>39448</v>
      </c>
      <c r="D4" s="1165"/>
      <c r="E4" s="1165"/>
      <c r="F4" s="1165"/>
      <c r="G4" s="1165"/>
      <c r="H4" s="1166">
        <v>40817</v>
      </c>
      <c r="I4" s="1165"/>
      <c r="J4" s="1165"/>
      <c r="K4" s="1165"/>
      <c r="L4" s="1165"/>
      <c r="M4" s="26"/>
    </row>
    <row r="5" spans="1:18" ht="12.75">
      <c r="A5" s="26"/>
      <c r="B5" s="974"/>
      <c r="C5" s="1165" t="s">
        <v>1126</v>
      </c>
      <c r="D5" s="1165"/>
      <c r="E5" s="1165" t="s">
        <v>587</v>
      </c>
      <c r="F5" s="1165"/>
      <c r="G5" s="975" t="s">
        <v>1381</v>
      </c>
      <c r="H5" s="1165" t="s">
        <v>1126</v>
      </c>
      <c r="I5" s="1165"/>
      <c r="J5" s="1165" t="s">
        <v>587</v>
      </c>
      <c r="K5" s="1165"/>
      <c r="L5" s="975" t="s">
        <v>1381</v>
      </c>
      <c r="M5" s="26"/>
    </row>
    <row r="6" spans="1:18" ht="25.5">
      <c r="A6" s="26"/>
      <c r="B6" s="976" t="s">
        <v>1127</v>
      </c>
      <c r="C6" s="979">
        <v>2725709953</v>
      </c>
      <c r="D6" s="977">
        <f>C6/G6</f>
        <v>0.73449335533838322</v>
      </c>
      <c r="E6" s="979">
        <v>985297006</v>
      </c>
      <c r="F6" s="977">
        <f>E6/G6</f>
        <v>0.26550664466161678</v>
      </c>
      <c r="G6" s="979">
        <f>C6+E6</f>
        <v>3711006959</v>
      </c>
      <c r="H6" s="979">
        <v>5774426839</v>
      </c>
      <c r="I6" s="977">
        <f>H6/L6</f>
        <v>0.74897987583595305</v>
      </c>
      <c r="J6" s="979">
        <v>1935295445</v>
      </c>
      <c r="K6" s="977">
        <f>J6/L6</f>
        <v>0.25102012416404701</v>
      </c>
      <c r="L6" s="979">
        <f>H6+J6</f>
        <v>7709722284</v>
      </c>
      <c r="M6" s="26"/>
      <c r="Q6" s="982"/>
      <c r="R6" s="982"/>
    </row>
    <row r="7" spans="1:18" ht="12.75">
      <c r="A7" s="26"/>
      <c r="B7" s="976" t="s">
        <v>1128</v>
      </c>
      <c r="C7" s="979">
        <v>216820</v>
      </c>
      <c r="D7" s="977">
        <f t="shared" ref="D7:D12" si="0">C7/G7</f>
        <v>2.8072208836932473E-2</v>
      </c>
      <c r="E7" s="979">
        <v>7506833</v>
      </c>
      <c r="F7" s="977">
        <f t="shared" ref="F7:F12" si="1">E7/G7</f>
        <v>0.97192779116306749</v>
      </c>
      <c r="G7" s="979">
        <f t="shared" ref="G7:G13" si="2">C7+E7</f>
        <v>7723653</v>
      </c>
      <c r="H7" s="979">
        <v>-525782</v>
      </c>
      <c r="I7" s="977">
        <f t="shared" ref="I7:I12" si="3">H7/L7</f>
        <v>-8.1041742334418722E-3</v>
      </c>
      <c r="J7" s="979">
        <v>65403706</v>
      </c>
      <c r="K7" s="977">
        <f t="shared" ref="K7:K12" si="4">J7/L7</f>
        <v>1.0081041742334418</v>
      </c>
      <c r="L7" s="979">
        <f t="shared" ref="L7:L13" si="5">H7+J7</f>
        <v>64877924</v>
      </c>
      <c r="M7" s="26"/>
      <c r="Q7" s="982"/>
      <c r="R7" s="982"/>
    </row>
    <row r="8" spans="1:18" ht="12.75">
      <c r="A8" s="26"/>
      <c r="B8" s="976" t="s">
        <v>586</v>
      </c>
      <c r="C8" s="979">
        <v>481838</v>
      </c>
      <c r="D8" s="977">
        <f t="shared" si="0"/>
        <v>1.650430266599851E-3</v>
      </c>
      <c r="E8" s="979">
        <v>291465062</v>
      </c>
      <c r="F8" s="977">
        <f t="shared" si="1"/>
        <v>0.99834956973340017</v>
      </c>
      <c r="G8" s="979">
        <f t="shared" si="2"/>
        <v>291946900</v>
      </c>
      <c r="H8" s="979">
        <v>16501994</v>
      </c>
      <c r="I8" s="977">
        <f t="shared" si="3"/>
        <v>7.2012295211469957E-2</v>
      </c>
      <c r="J8" s="979">
        <v>212653235</v>
      </c>
      <c r="K8" s="977">
        <f t="shared" si="4"/>
        <v>0.9279877047885301</v>
      </c>
      <c r="L8" s="979">
        <f t="shared" si="5"/>
        <v>229155229</v>
      </c>
      <c r="M8" s="26"/>
      <c r="Q8" s="982"/>
      <c r="R8" s="982"/>
    </row>
    <row r="9" spans="1:18" ht="38.25">
      <c r="A9" s="26"/>
      <c r="B9" s="976" t="s">
        <v>1129</v>
      </c>
      <c r="C9" s="979">
        <v>13119550</v>
      </c>
      <c r="D9" s="977">
        <f t="shared" si="0"/>
        <v>8.6624153304867391E-2</v>
      </c>
      <c r="E9" s="979">
        <v>138334167</v>
      </c>
      <c r="F9" s="977">
        <f t="shared" si="1"/>
        <v>0.91337584669513261</v>
      </c>
      <c r="G9" s="979">
        <f t="shared" si="2"/>
        <v>151453717</v>
      </c>
      <c r="H9" s="979">
        <v>42373180</v>
      </c>
      <c r="I9" s="977">
        <f t="shared" si="3"/>
        <v>0.30959418536177719</v>
      </c>
      <c r="J9" s="979">
        <v>94493667</v>
      </c>
      <c r="K9" s="977">
        <f t="shared" si="4"/>
        <v>0.69040581463822281</v>
      </c>
      <c r="L9" s="979">
        <f t="shared" si="5"/>
        <v>136866847</v>
      </c>
      <c r="M9" s="26"/>
      <c r="Q9" s="982"/>
      <c r="R9" s="982"/>
    </row>
    <row r="10" spans="1:18" ht="38.25">
      <c r="A10" s="26"/>
      <c r="B10" s="976" t="s">
        <v>1130</v>
      </c>
      <c r="C10" s="979">
        <v>206916620</v>
      </c>
      <c r="D10" s="977">
        <f t="shared" si="0"/>
        <v>0.81304488885826454</v>
      </c>
      <c r="E10" s="979">
        <v>47579316</v>
      </c>
      <c r="F10" s="977">
        <f t="shared" si="1"/>
        <v>0.18695511114173549</v>
      </c>
      <c r="G10" s="979">
        <f t="shared" si="2"/>
        <v>254495936</v>
      </c>
      <c r="H10" s="979">
        <v>50355555</v>
      </c>
      <c r="I10" s="977">
        <f t="shared" si="3"/>
        <v>0.2607166351595902</v>
      </c>
      <c r="J10" s="980">
        <v>142787299</v>
      </c>
      <c r="K10" s="977">
        <f t="shared" si="4"/>
        <v>0.7392833648404098</v>
      </c>
      <c r="L10" s="979">
        <f t="shared" si="5"/>
        <v>193142854</v>
      </c>
      <c r="M10" s="26"/>
      <c r="Q10" s="982"/>
      <c r="R10" s="982"/>
    </row>
    <row r="11" spans="1:18" ht="12.75">
      <c r="A11" s="26"/>
      <c r="B11" s="976" t="s">
        <v>474</v>
      </c>
      <c r="C11" s="979">
        <v>247208819</v>
      </c>
      <c r="D11" s="977">
        <f t="shared" si="0"/>
        <v>0.65205288136412598</v>
      </c>
      <c r="E11" s="979">
        <v>131915062</v>
      </c>
      <c r="F11" s="977">
        <f t="shared" si="1"/>
        <v>0.34794711863587408</v>
      </c>
      <c r="G11" s="979">
        <f t="shared" si="2"/>
        <v>379123881</v>
      </c>
      <c r="H11" s="979">
        <v>705789386</v>
      </c>
      <c r="I11" s="977">
        <f t="shared" si="3"/>
        <v>0.93158089446998915</v>
      </c>
      <c r="J11" s="979">
        <v>51836055</v>
      </c>
      <c r="K11" s="977">
        <f t="shared" si="4"/>
        <v>6.8419105530010835E-2</v>
      </c>
      <c r="L11" s="979">
        <f t="shared" si="5"/>
        <v>757625441</v>
      </c>
      <c r="M11" s="26"/>
      <c r="Q11" s="982"/>
      <c r="R11" s="982"/>
    </row>
    <row r="12" spans="1:18" ht="12.75">
      <c r="A12" s="26"/>
      <c r="B12" s="976" t="s">
        <v>1131</v>
      </c>
      <c r="C12" s="979">
        <v>1718243201</v>
      </c>
      <c r="D12" s="977">
        <f t="shared" si="0"/>
        <v>0.31448039304423669</v>
      </c>
      <c r="E12" s="979">
        <v>3745509831</v>
      </c>
      <c r="F12" s="977">
        <f t="shared" si="1"/>
        <v>0.68551960695576331</v>
      </c>
      <c r="G12" s="979">
        <f t="shared" si="2"/>
        <v>5463753032</v>
      </c>
      <c r="H12" s="979">
        <v>502352078</v>
      </c>
      <c r="I12" s="977">
        <f t="shared" si="3"/>
        <v>0.21714425737280019</v>
      </c>
      <c r="J12" s="979">
        <v>1811096521</v>
      </c>
      <c r="K12" s="977">
        <f t="shared" si="4"/>
        <v>0.78285574262719981</v>
      </c>
      <c r="L12" s="979">
        <f t="shared" si="5"/>
        <v>2313448599</v>
      </c>
      <c r="M12" s="26"/>
      <c r="Q12" s="982"/>
      <c r="R12" s="982"/>
    </row>
    <row r="13" spans="1:18" ht="12.75">
      <c r="A13" s="26"/>
      <c r="B13" s="978" t="s">
        <v>1281</v>
      </c>
      <c r="C13" s="981">
        <v>0</v>
      </c>
      <c r="D13" s="977"/>
      <c r="E13" s="979">
        <v>0</v>
      </c>
      <c r="F13" s="977"/>
      <c r="G13" s="979">
        <f t="shared" si="2"/>
        <v>0</v>
      </c>
      <c r="H13" s="981">
        <v>0</v>
      </c>
      <c r="I13" s="977"/>
      <c r="J13" s="979">
        <v>0</v>
      </c>
      <c r="K13" s="977"/>
      <c r="L13" s="979">
        <f t="shared" si="5"/>
        <v>0</v>
      </c>
      <c r="M13" s="26"/>
    </row>
    <row r="14" spans="1:18">
      <c r="J14" s="966"/>
      <c r="K14" s="966"/>
    </row>
    <row r="16" spans="1:18">
      <c r="A16" s="379"/>
      <c r="B16" s="53" t="s">
        <v>932</v>
      </c>
      <c r="C16" s="969"/>
      <c r="D16" s="969"/>
      <c r="E16" s="969"/>
    </row>
    <row r="17" spans="1:11">
      <c r="A17" s="379"/>
      <c r="B17" s="53" t="s">
        <v>1132</v>
      </c>
      <c r="C17" s="965"/>
      <c r="D17" s="965"/>
      <c r="E17" s="965"/>
      <c r="F17" s="965"/>
      <c r="G17" s="53" t="s">
        <v>1133</v>
      </c>
    </row>
    <row r="18" spans="1:11">
      <c r="A18" s="379"/>
      <c r="B18" s="970"/>
      <c r="C18" s="968"/>
      <c r="D18" s="968"/>
      <c r="E18" s="968"/>
      <c r="F18" s="968"/>
    </row>
    <row r="19" spans="1:11">
      <c r="A19" s="379"/>
      <c r="B19" s="970"/>
      <c r="C19" s="968"/>
      <c r="D19" s="968"/>
      <c r="E19" s="968"/>
      <c r="F19" s="968"/>
    </row>
    <row r="20" spans="1:11">
      <c r="A20" s="379"/>
      <c r="B20" s="970"/>
      <c r="C20" s="968"/>
      <c r="D20" s="968"/>
      <c r="E20" s="968"/>
      <c r="F20" s="968"/>
    </row>
    <row r="21" spans="1:11">
      <c r="A21" s="379"/>
      <c r="B21" s="970"/>
      <c r="C21" s="968"/>
      <c r="D21" s="968"/>
      <c r="E21" s="968"/>
      <c r="F21" s="968"/>
    </row>
    <row r="22" spans="1:11">
      <c r="A22" s="379"/>
      <c r="B22" s="970"/>
      <c r="C22" s="968"/>
      <c r="D22" s="968"/>
      <c r="E22" s="968"/>
      <c r="F22" s="968"/>
    </row>
    <row r="23" spans="1:11">
      <c r="A23" s="379"/>
      <c r="B23" s="970"/>
      <c r="C23" s="968"/>
      <c r="D23" s="968"/>
      <c r="E23" s="968"/>
      <c r="F23" s="968"/>
    </row>
    <row r="24" spans="1:11">
      <c r="A24" s="379"/>
      <c r="B24" s="970"/>
      <c r="C24" s="968"/>
      <c r="D24" s="968"/>
      <c r="E24" s="968"/>
      <c r="F24" s="968"/>
    </row>
    <row r="25" spans="1:11">
      <c r="A25" s="379"/>
      <c r="B25" s="969"/>
      <c r="C25" s="969"/>
      <c r="D25" s="969"/>
      <c r="E25" s="969"/>
    </row>
    <row r="26" spans="1:11">
      <c r="A26" s="379"/>
      <c r="B26" s="969"/>
      <c r="C26" s="969"/>
      <c r="D26" s="969"/>
      <c r="E26" s="969"/>
    </row>
    <row r="27" spans="1:11">
      <c r="A27" s="379"/>
      <c r="B27" s="969"/>
      <c r="C27" s="969"/>
      <c r="D27" s="969"/>
      <c r="E27" s="969"/>
    </row>
    <row r="29" spans="1:11">
      <c r="J29" s="1164"/>
      <c r="K29" s="1164"/>
    </row>
    <row r="32" spans="1:11">
      <c r="B32" s="57" t="s">
        <v>514</v>
      </c>
    </row>
    <row r="34" spans="2:2">
      <c r="B34" s="211" t="s">
        <v>40</v>
      </c>
    </row>
    <row r="35" spans="2:2">
      <c r="B35" s="466"/>
    </row>
  </sheetData>
  <mergeCells count="7">
    <mergeCell ref="J29:K29"/>
    <mergeCell ref="C5:D5"/>
    <mergeCell ref="E5:F5"/>
    <mergeCell ref="C4:G4"/>
    <mergeCell ref="H4:L4"/>
    <mergeCell ref="H5:I5"/>
    <mergeCell ref="J5:K5"/>
  </mergeCells>
  <phoneticPr fontId="40" type="noConversion"/>
  <hyperlinks>
    <hyperlink ref="B34" location="Мазмұны!B96" display="мазмұнға"/>
  </hyperlinks>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tabColor indexed="9"/>
  </sheetPr>
  <dimension ref="A2:M36"/>
  <sheetViews>
    <sheetView workbookViewId="0">
      <selection activeCell="B36" sqref="B36"/>
    </sheetView>
  </sheetViews>
  <sheetFormatPr defaultRowHeight="12.75"/>
  <cols>
    <col min="1" max="1" width="8.85546875" style="542" customWidth="1"/>
    <col min="2" max="2" width="31.5703125" style="542" customWidth="1"/>
    <col min="3" max="3" width="9.7109375" style="542" customWidth="1"/>
    <col min="4" max="5" width="10" style="542" customWidth="1"/>
    <col min="6" max="6" width="10.42578125" style="542" customWidth="1"/>
    <col min="7" max="7" width="10.28515625" style="542" customWidth="1"/>
    <col min="8" max="8" width="10" style="542" customWidth="1"/>
    <col min="9" max="9" width="11.42578125" style="542" bestFit="1" customWidth="1"/>
    <col min="10" max="11" width="9.140625" style="542"/>
    <col min="12" max="12" width="19.5703125" style="542" customWidth="1"/>
    <col min="13" max="16384" width="9.140625" style="542"/>
  </cols>
  <sheetData>
    <row r="2" spans="1:13">
      <c r="A2" s="546" t="s">
        <v>1134</v>
      </c>
      <c r="B2" s="545" t="s">
        <v>771</v>
      </c>
    </row>
    <row r="3" spans="1:13">
      <c r="I3" s="559" t="s">
        <v>451</v>
      </c>
    </row>
    <row r="4" spans="1:13">
      <c r="B4" s="558" t="s">
        <v>521</v>
      </c>
      <c r="C4" s="557">
        <v>38718</v>
      </c>
      <c r="D4" s="556" t="s">
        <v>120</v>
      </c>
      <c r="E4" s="556">
        <v>39448</v>
      </c>
      <c r="F4" s="555">
        <v>39814</v>
      </c>
      <c r="G4" s="555">
        <v>40179</v>
      </c>
      <c r="H4" s="555">
        <v>40544</v>
      </c>
      <c r="I4" s="555">
        <v>40817</v>
      </c>
    </row>
    <row r="5" spans="1:13">
      <c r="B5" s="551" t="s">
        <v>1135</v>
      </c>
      <c r="C5" s="550">
        <v>73.361500000000007</v>
      </c>
      <c r="D5" s="550">
        <v>135.4897</v>
      </c>
      <c r="E5" s="550">
        <v>223.55610000000001</v>
      </c>
      <c r="F5" s="547">
        <v>268.8229</v>
      </c>
      <c r="G5" s="554">
        <v>297.25221699999997</v>
      </c>
      <c r="H5" s="554">
        <v>343.23439000000002</v>
      </c>
      <c r="I5" s="554">
        <v>364.21340900000001</v>
      </c>
      <c r="L5" s="553"/>
      <c r="M5" s="553"/>
    </row>
    <row r="6" spans="1:13">
      <c r="B6" s="551" t="s">
        <v>1136</v>
      </c>
      <c r="C6" s="550">
        <v>45.259800000000006</v>
      </c>
      <c r="D6" s="550">
        <v>80.200699999999998</v>
      </c>
      <c r="E6" s="548">
        <v>126.27680000000001</v>
      </c>
      <c r="F6" s="547">
        <v>165.92939999999999</v>
      </c>
      <c r="G6" s="547">
        <v>180.48002700000001</v>
      </c>
      <c r="H6" s="547">
        <v>208.657566</v>
      </c>
      <c r="I6" s="547">
        <v>221.980919</v>
      </c>
    </row>
    <row r="7" spans="1:13">
      <c r="B7" s="552" t="s">
        <v>1137</v>
      </c>
      <c r="C7" s="550">
        <v>64.295127999999991</v>
      </c>
      <c r="D7" s="550">
        <v>119.739294</v>
      </c>
      <c r="E7" s="549">
        <v>147.34331</v>
      </c>
      <c r="F7" s="547">
        <v>133.48761100000002</v>
      </c>
      <c r="G7" s="547">
        <v>113.3</v>
      </c>
      <c r="H7" s="547">
        <v>140</v>
      </c>
      <c r="I7" s="547">
        <v>129.6</v>
      </c>
    </row>
    <row r="8" spans="1:13">
      <c r="B8" s="551" t="s">
        <v>1138</v>
      </c>
      <c r="C8" s="550">
        <v>32.070399999999999</v>
      </c>
      <c r="D8" s="549">
        <v>67.592699999999994</v>
      </c>
      <c r="E8" s="548">
        <v>86.359800000000007</v>
      </c>
      <c r="F8" s="547">
        <v>86.265600000000006</v>
      </c>
      <c r="G8" s="547">
        <v>101.011539</v>
      </c>
      <c r="H8" s="547">
        <v>114.919173</v>
      </c>
      <c r="I8" s="547">
        <v>121.515879</v>
      </c>
    </row>
    <row r="9" spans="1:13">
      <c r="B9" s="843" t="s">
        <v>1139</v>
      </c>
      <c r="C9" s="844">
        <f t="shared" ref="C9:I9" si="0">C6/C5</f>
        <v>0.61694212904588919</v>
      </c>
      <c r="D9" s="844">
        <f t="shared" si="0"/>
        <v>0.59193208044596746</v>
      </c>
      <c r="E9" s="844">
        <f t="shared" si="0"/>
        <v>0.56485508559149133</v>
      </c>
      <c r="F9" s="844">
        <f t="shared" si="0"/>
        <v>0.61724428982798707</v>
      </c>
      <c r="G9" s="844">
        <f t="shared" si="0"/>
        <v>0.60716124785033987</v>
      </c>
      <c r="H9" s="844">
        <f t="shared" si="0"/>
        <v>0.60791567534943103</v>
      </c>
      <c r="I9" s="844">
        <f t="shared" si="0"/>
        <v>0.60948035825885805</v>
      </c>
    </row>
    <row r="10" spans="1:13">
      <c r="B10" s="843" t="s">
        <v>1140</v>
      </c>
      <c r="C10" s="844">
        <f t="shared" ref="C10:I10" si="1">C6/C8</f>
        <v>1.4112639692676114</v>
      </c>
      <c r="D10" s="844">
        <f t="shared" si="1"/>
        <v>1.186529018666217</v>
      </c>
      <c r="E10" s="844">
        <f t="shared" si="1"/>
        <v>1.4622173742875737</v>
      </c>
      <c r="F10" s="844">
        <f t="shared" si="1"/>
        <v>1.9234712330291561</v>
      </c>
      <c r="G10" s="844">
        <f t="shared" si="1"/>
        <v>1.7867268312781572</v>
      </c>
      <c r="H10" s="844">
        <f t="shared" si="1"/>
        <v>1.8156897630998441</v>
      </c>
      <c r="I10" s="844">
        <f t="shared" si="1"/>
        <v>1.8267647061994261</v>
      </c>
    </row>
    <row r="11" spans="1:13">
      <c r="B11" s="543"/>
      <c r="C11" s="544"/>
      <c r="D11" s="544"/>
      <c r="E11" s="544"/>
      <c r="F11" s="544"/>
    </row>
    <row r="13" spans="1:13">
      <c r="A13" s="546"/>
      <c r="B13" s="545" t="s">
        <v>771</v>
      </c>
    </row>
    <row r="27" spans="3:6">
      <c r="C27" s="544"/>
      <c r="D27" s="544"/>
      <c r="E27" s="544"/>
      <c r="F27" s="544"/>
    </row>
    <row r="33" spans="2:2">
      <c r="B33" s="845" t="s">
        <v>1141</v>
      </c>
    </row>
    <row r="34" spans="2:2">
      <c r="B34" s="845" t="s">
        <v>479</v>
      </c>
    </row>
    <row r="36" spans="2:2">
      <c r="B36" s="211" t="s">
        <v>40</v>
      </c>
    </row>
  </sheetData>
  <phoneticPr fontId="40" type="noConversion"/>
  <hyperlinks>
    <hyperlink ref="B36" location="Мазмұны!B100" display="мазмұнға"/>
  </hyperlinks>
  <pageMargins left="0.75" right="0.75" top="1" bottom="1" header="0.5" footer="0.5"/>
  <pageSetup paperSize="9" orientation="portrait" verticalDpi="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R32"/>
  <sheetViews>
    <sheetView workbookViewId="0">
      <selection activeCell="B29" sqref="B29"/>
    </sheetView>
  </sheetViews>
  <sheetFormatPr defaultRowHeight="12.75"/>
  <cols>
    <col min="1" max="1" width="9.28515625" customWidth="1"/>
    <col min="2" max="2" width="28.85546875" customWidth="1"/>
    <col min="3" max="3" width="10.28515625" customWidth="1"/>
    <col min="4" max="4" width="9.7109375" customWidth="1"/>
    <col min="5" max="6" width="10" customWidth="1"/>
    <col min="7" max="7" width="10.140625" customWidth="1"/>
    <col min="8" max="8" width="9.85546875" customWidth="1"/>
    <col min="9" max="9" width="3.7109375" customWidth="1"/>
    <col min="10" max="10" width="11" customWidth="1"/>
    <col min="11" max="11" width="9.85546875" customWidth="1"/>
    <col min="12" max="12" width="10" customWidth="1"/>
    <col min="13" max="14" width="9.5703125" customWidth="1"/>
    <col min="15" max="15" width="10.5703125" customWidth="1"/>
  </cols>
  <sheetData>
    <row r="2" spans="1:18">
      <c r="A2" s="546" t="s">
        <v>161</v>
      </c>
      <c r="B2" s="561" t="s">
        <v>933</v>
      </c>
      <c r="C2" s="561"/>
      <c r="D2" s="561"/>
      <c r="E2" s="561"/>
      <c r="F2" s="561"/>
      <c r="G2" s="561"/>
      <c r="H2" s="561"/>
      <c r="I2" s="561"/>
      <c r="J2" s="561"/>
      <c r="K2" s="561"/>
      <c r="L2" s="561"/>
      <c r="M2" s="561"/>
      <c r="N2" s="561"/>
      <c r="O2" s="561"/>
      <c r="P2" s="716"/>
      <c r="Q2" s="716"/>
      <c r="R2" s="716"/>
    </row>
    <row r="3" spans="1:18">
      <c r="A3" s="542"/>
      <c r="B3" s="542"/>
      <c r="C3" s="542"/>
      <c r="D3" s="542"/>
      <c r="E3" s="542"/>
      <c r="F3" s="542"/>
      <c r="G3" s="574"/>
      <c r="H3" s="574"/>
      <c r="I3" s="574"/>
      <c r="J3" s="574"/>
      <c r="K3" s="574"/>
      <c r="L3" s="574" t="s">
        <v>1142</v>
      </c>
      <c r="M3" s="574"/>
      <c r="N3" s="574"/>
      <c r="O3" s="716"/>
      <c r="P3" s="716"/>
      <c r="Q3" s="716"/>
      <c r="R3" s="716"/>
    </row>
    <row r="4" spans="1:18">
      <c r="A4" s="11"/>
      <c r="B4" s="562" t="s">
        <v>1143</v>
      </c>
      <c r="C4" s="573" t="s">
        <v>153</v>
      </c>
      <c r="D4" s="573" t="s">
        <v>154</v>
      </c>
      <c r="E4" s="573" t="s">
        <v>155</v>
      </c>
      <c r="F4" s="573" t="s">
        <v>156</v>
      </c>
      <c r="G4" s="573" t="s">
        <v>157</v>
      </c>
      <c r="H4" s="573" t="s">
        <v>158</v>
      </c>
      <c r="I4" s="1167"/>
      <c r="J4" s="573" t="s">
        <v>733</v>
      </c>
      <c r="K4" s="573" t="s">
        <v>732</v>
      </c>
      <c r="L4" s="573" t="s">
        <v>159</v>
      </c>
      <c r="M4" s="572"/>
      <c r="N4" s="11"/>
      <c r="O4" s="572"/>
      <c r="P4" s="716"/>
      <c r="Q4" s="716"/>
      <c r="R4" s="716"/>
    </row>
    <row r="5" spans="1:18">
      <c r="A5" s="12"/>
      <c r="B5" s="566" t="s">
        <v>1144</v>
      </c>
      <c r="C5" s="1010">
        <v>11610.754000000001</v>
      </c>
      <c r="D5" s="596">
        <v>17877.557000000001</v>
      </c>
      <c r="E5" s="596">
        <v>19667.848000000002</v>
      </c>
      <c r="F5" s="596">
        <v>29989.252</v>
      </c>
      <c r="G5" s="596">
        <v>30509.069</v>
      </c>
      <c r="H5" s="569">
        <v>35437.038999999997</v>
      </c>
      <c r="I5" s="1168"/>
      <c r="J5" s="72">
        <v>23368.400000000001</v>
      </c>
      <c r="K5" s="569">
        <v>28116.5</v>
      </c>
      <c r="L5" s="569">
        <v>34283.107000000004</v>
      </c>
      <c r="M5" s="564"/>
      <c r="N5" s="12"/>
      <c r="O5" s="568"/>
      <c r="P5" s="716"/>
      <c r="Q5" s="716"/>
      <c r="R5" s="716"/>
    </row>
    <row r="6" spans="1:18">
      <c r="A6" s="12"/>
      <c r="B6" s="566" t="s">
        <v>1145</v>
      </c>
      <c r="C6" s="1010">
        <v>7774.3689999999997</v>
      </c>
      <c r="D6" s="596">
        <v>12873.502</v>
      </c>
      <c r="E6" s="596">
        <v>16193.37</v>
      </c>
      <c r="F6" s="596">
        <v>18883.833999999999</v>
      </c>
      <c r="G6" s="596">
        <v>21922.207999999999</v>
      </c>
      <c r="H6" s="569">
        <v>35144.851999999999</v>
      </c>
      <c r="I6" s="1168"/>
      <c r="J6" s="72">
        <v>15917.8</v>
      </c>
      <c r="K6" s="569">
        <v>25490</v>
      </c>
      <c r="L6" s="569">
        <v>37887.561999999998</v>
      </c>
      <c r="M6" s="564"/>
      <c r="N6" s="12"/>
      <c r="O6" s="568"/>
      <c r="P6" s="716"/>
      <c r="Q6" s="716"/>
      <c r="R6" s="716"/>
    </row>
    <row r="7" spans="1:18">
      <c r="A7" s="12"/>
      <c r="B7" s="566" t="s">
        <v>1146</v>
      </c>
      <c r="C7" s="1010">
        <v>44910.004999999997</v>
      </c>
      <c r="D7" s="596">
        <v>88988.235000000001</v>
      </c>
      <c r="E7" s="596">
        <v>111482.092</v>
      </c>
      <c r="F7" s="596">
        <v>84614.524999999994</v>
      </c>
      <c r="G7" s="596">
        <v>60858.381999999998</v>
      </c>
      <c r="H7" s="569">
        <v>69382.001000000004</v>
      </c>
      <c r="I7" s="1168"/>
      <c r="J7" s="72">
        <v>44507.5</v>
      </c>
      <c r="K7" s="569">
        <v>52536.4</v>
      </c>
      <c r="L7" s="569">
        <v>57478.792000000001</v>
      </c>
      <c r="M7" s="564"/>
      <c r="N7" s="12"/>
      <c r="O7" s="568"/>
      <c r="P7" s="716"/>
      <c r="Q7" s="716"/>
      <c r="R7" s="716"/>
    </row>
    <row r="8" spans="1:18">
      <c r="A8" s="12"/>
      <c r="B8" s="566" t="s">
        <v>1381</v>
      </c>
      <c r="C8" s="1009">
        <v>64295.127999999997</v>
      </c>
      <c r="D8" s="1009">
        <v>119739.29399999999</v>
      </c>
      <c r="E8" s="1009">
        <v>147343.31</v>
      </c>
      <c r="F8" s="1009">
        <v>133487.611</v>
      </c>
      <c r="G8" s="1009">
        <v>113289.659</v>
      </c>
      <c r="H8" s="569">
        <v>139963.89199999999</v>
      </c>
      <c r="I8" s="1169"/>
      <c r="J8" s="72">
        <v>83793.7</v>
      </c>
      <c r="K8" s="565">
        <v>106142.8</v>
      </c>
      <c r="L8" s="569">
        <v>129649.461</v>
      </c>
      <c r="M8" s="564"/>
      <c r="N8" s="12"/>
      <c r="O8" s="563"/>
      <c r="P8" s="716"/>
      <c r="Q8" s="716"/>
      <c r="R8" s="716"/>
    </row>
    <row r="9" spans="1:18">
      <c r="A9" s="560"/>
      <c r="B9" s="1008"/>
      <c r="C9" s="1007"/>
      <c r="D9" s="1007"/>
      <c r="E9" s="1007"/>
      <c r="F9" s="1007"/>
      <c r="G9" s="1007"/>
      <c r="H9" s="1007"/>
      <c r="I9" s="1007"/>
      <c r="J9" s="1007"/>
      <c r="K9" s="1007"/>
      <c r="L9" s="1007"/>
      <c r="M9" s="1007"/>
      <c r="N9" s="1007"/>
      <c r="O9" s="1011"/>
      <c r="P9" s="716"/>
      <c r="Q9" s="716"/>
      <c r="R9" s="716"/>
    </row>
    <row r="10" spans="1:18">
      <c r="A10" s="560"/>
      <c r="B10" s="1008"/>
      <c r="C10" s="1007"/>
      <c r="D10" s="1007"/>
      <c r="E10" s="1007"/>
      <c r="F10" s="1007"/>
      <c r="G10" s="1007"/>
      <c r="H10" s="1007"/>
      <c r="I10" s="1007"/>
      <c r="J10" s="1007"/>
      <c r="K10" s="1007"/>
      <c r="L10" s="1007"/>
      <c r="M10" s="1007"/>
      <c r="N10" s="1007"/>
      <c r="O10" s="1011"/>
      <c r="P10" s="716"/>
      <c r="Q10" s="716"/>
      <c r="R10" s="716"/>
    </row>
    <row r="11" spans="1:18">
      <c r="A11" s="542"/>
      <c r="B11" s="561" t="s">
        <v>933</v>
      </c>
      <c r="C11" s="561"/>
      <c r="D11" s="561"/>
      <c r="E11" s="561"/>
      <c r="F11" s="561"/>
      <c r="G11" s="561"/>
      <c r="H11" s="561"/>
      <c r="I11" s="561"/>
      <c r="J11" s="561"/>
      <c r="K11" s="561"/>
      <c r="L11" s="561"/>
      <c r="M11" s="561"/>
      <c r="N11" s="561"/>
      <c r="O11" s="561"/>
      <c r="P11" s="716"/>
      <c r="Q11" s="716"/>
      <c r="R11" s="716"/>
    </row>
    <row r="12" spans="1:18">
      <c r="A12" s="542"/>
      <c r="B12" s="542"/>
      <c r="C12" s="542"/>
      <c r="D12" s="542"/>
      <c r="E12" s="542"/>
      <c r="F12" s="542"/>
      <c r="G12" s="542"/>
      <c r="H12" s="542"/>
      <c r="I12" s="542"/>
      <c r="J12" s="542"/>
      <c r="K12" s="542"/>
      <c r="L12" s="542"/>
      <c r="M12" s="542"/>
      <c r="N12" s="542"/>
      <c r="O12" s="1003"/>
      <c r="P12" s="716"/>
      <c r="Q12" s="716"/>
      <c r="R12" s="716"/>
    </row>
    <row r="13" spans="1:18">
      <c r="A13" s="716"/>
      <c r="B13" s="716"/>
      <c r="C13" s="716"/>
      <c r="D13" s="716"/>
      <c r="E13" s="716"/>
      <c r="F13" s="716"/>
      <c r="G13" s="716"/>
      <c r="H13" s="716"/>
      <c r="I13" s="716"/>
      <c r="J13" s="716"/>
      <c r="K13" s="716"/>
      <c r="L13" s="716"/>
      <c r="M13" s="716"/>
      <c r="N13" s="716"/>
      <c r="O13" s="1003"/>
      <c r="P13" s="716"/>
      <c r="Q13" s="716"/>
      <c r="R13" s="716"/>
    </row>
    <row r="14" spans="1:18">
      <c r="A14" s="716"/>
      <c r="B14" s="716"/>
      <c r="C14" s="716"/>
      <c r="D14" s="716"/>
      <c r="E14" s="716"/>
      <c r="F14" s="716"/>
      <c r="G14" s="716"/>
      <c r="H14" s="716"/>
      <c r="I14" s="716"/>
      <c r="J14" s="716"/>
      <c r="K14" s="716"/>
      <c r="L14" s="716"/>
      <c r="M14" s="716"/>
      <c r="N14" s="716"/>
      <c r="O14" s="1003"/>
      <c r="P14" s="716"/>
      <c r="Q14" s="716"/>
      <c r="R14" s="716"/>
    </row>
    <row r="15" spans="1:18">
      <c r="O15" s="379"/>
    </row>
    <row r="16" spans="1:18">
      <c r="O16" s="379"/>
    </row>
    <row r="17" spans="1:15">
      <c r="O17" s="379"/>
    </row>
    <row r="18" spans="1:15">
      <c r="O18" s="379"/>
    </row>
    <row r="19" spans="1:15">
      <c r="O19" s="379"/>
    </row>
    <row r="20" spans="1:15">
      <c r="O20" s="379"/>
    </row>
    <row r="21" spans="1:15">
      <c r="O21" s="379"/>
    </row>
    <row r="22" spans="1:15">
      <c r="O22" s="379"/>
    </row>
    <row r="23" spans="1:15">
      <c r="O23" s="379"/>
    </row>
    <row r="24" spans="1:15">
      <c r="O24" s="379"/>
    </row>
    <row r="25" spans="1:15">
      <c r="O25" s="379"/>
    </row>
    <row r="26" spans="1:15">
      <c r="A26" s="48"/>
      <c r="B26" s="1005" t="s">
        <v>1147</v>
      </c>
      <c r="C26" s="861"/>
      <c r="D26" s="861"/>
      <c r="E26" s="861"/>
      <c r="F26" s="1006"/>
    </row>
    <row r="27" spans="1:15">
      <c r="A27" s="48"/>
      <c r="B27" s="1005" t="s">
        <v>514</v>
      </c>
      <c r="F27" s="998"/>
    </row>
    <row r="28" spans="1:15">
      <c r="A28" s="48"/>
      <c r="B28" s="48"/>
      <c r="F28" s="998"/>
    </row>
    <row r="29" spans="1:15">
      <c r="B29" s="211" t="s">
        <v>40</v>
      </c>
      <c r="F29" s="998"/>
    </row>
    <row r="30" spans="1:15">
      <c r="B30" s="542"/>
    </row>
    <row r="31" spans="1:15">
      <c r="B31" s="542"/>
    </row>
    <row r="32" spans="1:15">
      <c r="B32" s="542"/>
    </row>
  </sheetData>
  <mergeCells count="1">
    <mergeCell ref="I4:I8"/>
  </mergeCells>
  <phoneticPr fontId="40" type="noConversion"/>
  <hyperlinks>
    <hyperlink ref="B29" location="Мазмұны!B101" display="мазмұнға"/>
  </hyperlinks>
  <pageMargins left="0.75" right="0.75" top="1" bottom="1" header="0.5" footer="0.5"/>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tabColor indexed="9"/>
  </sheetPr>
  <dimension ref="A2:L26"/>
  <sheetViews>
    <sheetView workbookViewId="0">
      <selection activeCell="B26" sqref="B26"/>
    </sheetView>
  </sheetViews>
  <sheetFormatPr defaultRowHeight="12.75"/>
  <cols>
    <col min="1" max="1" width="8.85546875" style="12" customWidth="1"/>
    <col min="2" max="2" width="22.7109375" style="12" customWidth="1"/>
    <col min="3" max="3" width="10.42578125" style="12" customWidth="1"/>
    <col min="4" max="5" width="10.140625" style="12" customWidth="1"/>
    <col min="6" max="6" width="10.28515625" style="12" customWidth="1"/>
    <col min="7" max="7" width="10.5703125" style="12" customWidth="1"/>
    <col min="8" max="8" width="10.7109375" style="12" customWidth="1"/>
    <col min="9" max="9" width="10.140625" style="12" customWidth="1"/>
    <col min="10" max="12" width="11.42578125" style="12" customWidth="1"/>
    <col min="13" max="14" width="13.7109375" style="12" bestFit="1" customWidth="1"/>
    <col min="15" max="16384" width="9.140625" style="12"/>
  </cols>
  <sheetData>
    <row r="2" spans="1:12">
      <c r="A2" s="12" t="s">
        <v>161</v>
      </c>
      <c r="B2" s="590" t="s">
        <v>936</v>
      </c>
      <c r="C2" s="590"/>
      <c r="D2" s="590"/>
      <c r="E2" s="590"/>
      <c r="F2" s="590"/>
      <c r="G2" s="590"/>
      <c r="H2" s="590"/>
      <c r="I2" s="590"/>
      <c r="J2" s="590"/>
      <c r="K2" s="590"/>
      <c r="L2" s="590"/>
    </row>
    <row r="3" spans="1:12" s="93" customFormat="1">
      <c r="I3" s="589" t="s">
        <v>520</v>
      </c>
    </row>
    <row r="4" spans="1:12" s="93" customFormat="1">
      <c r="B4" s="588" t="s">
        <v>521</v>
      </c>
      <c r="C4" s="105" t="s">
        <v>153</v>
      </c>
      <c r="D4" s="105" t="s">
        <v>154</v>
      </c>
      <c r="E4" s="105" t="s">
        <v>155</v>
      </c>
      <c r="F4" s="105" t="s">
        <v>156</v>
      </c>
      <c r="G4" s="105" t="s">
        <v>157</v>
      </c>
      <c r="H4" s="105" t="s">
        <v>158</v>
      </c>
      <c r="I4" s="105" t="s">
        <v>159</v>
      </c>
      <c r="J4" s="587"/>
    </row>
    <row r="5" spans="1:12" s="93" customFormat="1">
      <c r="B5" s="551" t="s">
        <v>1148</v>
      </c>
      <c r="C5" s="585">
        <v>97.8</v>
      </c>
      <c r="D5" s="585">
        <v>96.899999999999991</v>
      </c>
      <c r="E5" s="585">
        <v>96.8</v>
      </c>
      <c r="F5" s="585">
        <v>95.7</v>
      </c>
      <c r="G5" s="585">
        <v>91.8</v>
      </c>
      <c r="H5" s="584">
        <v>86.7</v>
      </c>
      <c r="I5" s="584">
        <v>85.1</v>
      </c>
      <c r="J5" s="581"/>
      <c r="K5" s="586"/>
      <c r="L5" s="586"/>
    </row>
    <row r="6" spans="1:12" s="93" customFormat="1">
      <c r="B6" s="551" t="s">
        <v>1149</v>
      </c>
      <c r="C6" s="585">
        <v>2.1999999999999997</v>
      </c>
      <c r="D6" s="585">
        <v>3.1</v>
      </c>
      <c r="E6" s="585">
        <v>3.2</v>
      </c>
      <c r="F6" s="585">
        <v>4.3</v>
      </c>
      <c r="G6" s="585">
        <v>8.2000000000000011</v>
      </c>
      <c r="H6" s="584">
        <v>13.3</v>
      </c>
      <c r="I6" s="584">
        <v>14.899999999999999</v>
      </c>
      <c r="J6" s="581"/>
    </row>
    <row r="7" spans="1:12" s="93" customFormat="1">
      <c r="B7" s="577"/>
      <c r="C7" s="577"/>
      <c r="D7" s="577"/>
      <c r="E7" s="577"/>
      <c r="F7" s="577"/>
      <c r="G7" s="582"/>
      <c r="H7" s="581"/>
      <c r="I7" s="581"/>
      <c r="J7" s="581"/>
    </row>
    <row r="8" spans="1:12" s="93" customFormat="1">
      <c r="B8" s="583"/>
      <c r="C8" s="582"/>
      <c r="D8" s="582"/>
      <c r="E8" s="582"/>
      <c r="F8" s="582"/>
      <c r="G8" s="582"/>
      <c r="H8" s="581"/>
      <c r="I8" s="581"/>
      <c r="J8" s="581"/>
    </row>
    <row r="9" spans="1:12" s="578" customFormat="1">
      <c r="B9" s="580" t="s">
        <v>936</v>
      </c>
      <c r="C9" s="579"/>
      <c r="D9" s="579"/>
      <c r="E9" s="579"/>
    </row>
    <row r="23" spans="2:6">
      <c r="B23" s="1005" t="s">
        <v>1147</v>
      </c>
      <c r="C23" s="577"/>
      <c r="D23" s="577"/>
      <c r="E23" s="577"/>
      <c r="F23" s="577"/>
    </row>
    <row r="24" spans="2:6" s="575" customFormat="1">
      <c r="B24" s="1005" t="s">
        <v>514</v>
      </c>
    </row>
    <row r="25" spans="2:6" s="575" customFormat="1"/>
    <row r="26" spans="2:6">
      <c r="B26" s="211" t="s">
        <v>40</v>
      </c>
    </row>
  </sheetData>
  <phoneticPr fontId="40" type="noConversion"/>
  <hyperlinks>
    <hyperlink ref="B26" location="Мазмұны!B102" display="мазмұнға"/>
  </hyperlinks>
  <pageMargins left="0.75" right="0.75" top="1" bottom="1" header="0.5" footer="0.5"/>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tabColor indexed="9"/>
  </sheetPr>
  <dimension ref="A2:G27"/>
  <sheetViews>
    <sheetView workbookViewId="0">
      <selection activeCell="B27" sqref="B27"/>
    </sheetView>
  </sheetViews>
  <sheetFormatPr defaultRowHeight="12.75"/>
  <cols>
    <col min="1" max="1" width="9.140625" style="26"/>
    <col min="2" max="2" width="29.7109375" style="26" customWidth="1"/>
    <col min="3" max="9" width="10.28515625" style="26" customWidth="1"/>
    <col min="10" max="16384" width="9.140625" style="26"/>
  </cols>
  <sheetData>
    <row r="2" spans="1:7">
      <c r="A2" s="1051" t="s">
        <v>161</v>
      </c>
      <c r="B2" s="53" t="s">
        <v>937</v>
      </c>
    </row>
    <row r="3" spans="1:7">
      <c r="G3" s="83" t="s">
        <v>460</v>
      </c>
    </row>
    <row r="4" spans="1:7">
      <c r="B4" s="60" t="s">
        <v>521</v>
      </c>
      <c r="C4" s="555">
        <v>40452</v>
      </c>
      <c r="D4" s="597" t="s">
        <v>728</v>
      </c>
      <c r="E4" s="597" t="s">
        <v>729</v>
      </c>
      <c r="F4" s="597" t="s">
        <v>730</v>
      </c>
      <c r="G4" s="597" t="s">
        <v>731</v>
      </c>
    </row>
    <row r="5" spans="1:7" ht="38.25">
      <c r="B5" s="270" t="s">
        <v>1150</v>
      </c>
      <c r="C5" s="596">
        <v>7.9</v>
      </c>
      <c r="D5" s="596">
        <v>12.010781999999999</v>
      </c>
      <c r="E5" s="596">
        <v>3.0909899999999997</v>
      </c>
      <c r="F5" s="596">
        <v>7.3739099999999995</v>
      </c>
      <c r="G5" s="596">
        <v>11.768432000000001</v>
      </c>
    </row>
    <row r="6" spans="1:7" ht="25.5">
      <c r="B6" s="595" t="s">
        <v>1151</v>
      </c>
      <c r="C6" s="596">
        <v>2.6</v>
      </c>
      <c r="D6" s="594">
        <v>4.1663590000000008</v>
      </c>
      <c r="E6" s="594">
        <v>1.5876679999999999</v>
      </c>
      <c r="F6" s="594">
        <v>3.7759769999999997</v>
      </c>
      <c r="G6" s="594">
        <v>6.7686800000000007</v>
      </c>
    </row>
    <row r="7" spans="1:7">
      <c r="B7" s="593"/>
      <c r="C7" s="593"/>
      <c r="D7" s="591"/>
      <c r="E7" s="591"/>
      <c r="F7" s="591"/>
      <c r="G7" s="591"/>
    </row>
    <row r="8" spans="1:7">
      <c r="A8" s="97"/>
      <c r="B8" s="592"/>
      <c r="C8" s="592"/>
      <c r="D8" s="591"/>
      <c r="E8" s="591"/>
      <c r="F8" s="591"/>
      <c r="G8" s="591"/>
    </row>
    <row r="9" spans="1:7">
      <c r="B9" s="53" t="s">
        <v>937</v>
      </c>
      <c r="C9" s="53"/>
    </row>
    <row r="21" spans="2:3">
      <c r="C21" s="576"/>
    </row>
    <row r="25" spans="2:3">
      <c r="B25" s="576" t="s">
        <v>514</v>
      </c>
    </row>
    <row r="27" spans="2:3">
      <c r="B27" s="211" t="s">
        <v>40</v>
      </c>
    </row>
  </sheetData>
  <phoneticPr fontId="40" type="noConversion"/>
  <hyperlinks>
    <hyperlink ref="B27" location="Мазмұны!B103" display="мазмұнға"/>
  </hyperlinks>
  <pageMargins left="0.75" right="0.75" top="1" bottom="1" header="0.5" footer="0.5"/>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2:O35"/>
  <sheetViews>
    <sheetView workbookViewId="0">
      <selection activeCell="B34" sqref="B34"/>
    </sheetView>
  </sheetViews>
  <sheetFormatPr defaultRowHeight="12.75"/>
  <cols>
    <col min="1" max="1" width="9" customWidth="1"/>
    <col min="2" max="2" width="17.28515625" customWidth="1"/>
    <col min="3" max="3" width="9.7109375" customWidth="1"/>
    <col min="4" max="4" width="9.5703125" customWidth="1"/>
    <col min="5" max="5" width="10.5703125" customWidth="1"/>
    <col min="6" max="6" width="10.28515625" customWidth="1"/>
    <col min="7" max="7" width="9.7109375" customWidth="1"/>
    <col min="8" max="8" width="10.140625" customWidth="1"/>
    <col min="9" max="9" width="3.7109375" customWidth="1"/>
    <col min="10" max="11" width="10.140625" customWidth="1"/>
    <col min="12" max="12" width="9.7109375" customWidth="1"/>
    <col min="13" max="14" width="10.5703125" customWidth="1"/>
    <col min="15" max="15" width="9.7109375" customWidth="1"/>
  </cols>
  <sheetData>
    <row r="2" spans="1:15">
      <c r="A2" s="1053" t="s">
        <v>161</v>
      </c>
      <c r="B2" s="561" t="s">
        <v>1152</v>
      </c>
      <c r="C2" s="561"/>
      <c r="D2" s="561"/>
      <c r="E2" s="561"/>
      <c r="F2" s="561"/>
      <c r="G2" s="561"/>
      <c r="H2" s="561"/>
      <c r="I2" s="561"/>
      <c r="J2" s="561"/>
      <c r="K2" s="561"/>
      <c r="L2" s="561"/>
      <c r="M2" s="561"/>
      <c r="N2" s="561"/>
      <c r="O2" s="561"/>
    </row>
    <row r="3" spans="1:15">
      <c r="A3" s="716"/>
      <c r="B3" s="716"/>
      <c r="C3" s="716"/>
      <c r="D3" s="716"/>
      <c r="E3" s="716"/>
      <c r="F3" s="716"/>
      <c r="G3" s="574"/>
      <c r="H3" s="716"/>
      <c r="I3" s="716"/>
      <c r="J3" s="716"/>
      <c r="K3" s="716"/>
      <c r="L3" s="574" t="s">
        <v>451</v>
      </c>
      <c r="M3" s="716"/>
      <c r="N3" s="716"/>
      <c r="O3" s="716"/>
    </row>
    <row r="4" spans="1:15" ht="38.25">
      <c r="A4" s="11"/>
      <c r="B4" s="562" t="s">
        <v>1143</v>
      </c>
      <c r="C4" s="1052" t="s">
        <v>1288</v>
      </c>
      <c r="D4" s="1052" t="s">
        <v>1289</v>
      </c>
      <c r="E4" s="1052" t="s">
        <v>1290</v>
      </c>
      <c r="F4" s="1052" t="s">
        <v>1291</v>
      </c>
      <c r="G4" s="1052" t="s">
        <v>1292</v>
      </c>
      <c r="H4" s="1052" t="s">
        <v>728</v>
      </c>
      <c r="I4" s="1167"/>
      <c r="J4" s="1052" t="s">
        <v>1300</v>
      </c>
      <c r="K4" s="1052" t="s">
        <v>1295</v>
      </c>
      <c r="L4" s="1052" t="s">
        <v>731</v>
      </c>
      <c r="M4" s="572"/>
      <c r="N4" s="571"/>
      <c r="O4" s="571"/>
    </row>
    <row r="5" spans="1:15" ht="25.5">
      <c r="A5" s="12"/>
      <c r="B5" s="566" t="s">
        <v>1144</v>
      </c>
      <c r="C5" s="570">
        <v>3.312732</v>
      </c>
      <c r="D5" s="1001">
        <v>4.9737260000000001</v>
      </c>
      <c r="E5" s="1001">
        <v>5.4843959999999994</v>
      </c>
      <c r="F5" s="88">
        <v>9.0533859999999997</v>
      </c>
      <c r="G5" s="1002">
        <v>7.7922310000000001</v>
      </c>
      <c r="H5" s="88">
        <v>9.3344210000000007</v>
      </c>
      <c r="I5" s="1168"/>
      <c r="J5" s="531">
        <v>5.9</v>
      </c>
      <c r="K5" s="531">
        <v>7.1</v>
      </c>
      <c r="L5" s="1012">
        <v>8.3791620000000009</v>
      </c>
      <c r="M5" s="568"/>
      <c r="N5" s="567"/>
      <c r="O5" s="567"/>
    </row>
    <row r="6" spans="1:15" ht="25.5">
      <c r="A6" s="12"/>
      <c r="B6" s="566" t="s">
        <v>1145</v>
      </c>
      <c r="C6" s="570">
        <v>1.6679329999999999</v>
      </c>
      <c r="D6" s="1001">
        <v>2.0128270000000001</v>
      </c>
      <c r="E6" s="1001">
        <v>4.1588599999999998</v>
      </c>
      <c r="F6" s="88">
        <v>8.1515110000000011</v>
      </c>
      <c r="G6" s="1002">
        <v>8.8125830000000001</v>
      </c>
      <c r="H6" s="88">
        <v>13.007842</v>
      </c>
      <c r="I6" s="1168"/>
      <c r="J6" s="1012">
        <v>5.9</v>
      </c>
      <c r="K6" s="1012">
        <v>9.3000000000000007</v>
      </c>
      <c r="L6" s="1012">
        <v>15.060137000000001</v>
      </c>
      <c r="M6" s="568"/>
      <c r="N6" s="1000"/>
      <c r="O6" s="567"/>
    </row>
    <row r="7" spans="1:15" ht="25.5">
      <c r="A7" s="12"/>
      <c r="B7" s="566" t="s">
        <v>1146</v>
      </c>
      <c r="C7" s="570">
        <v>5.71793</v>
      </c>
      <c r="D7" s="1001">
        <v>7.105696</v>
      </c>
      <c r="E7" s="1001">
        <v>39.536380999999999</v>
      </c>
      <c r="F7" s="88">
        <v>38.688713</v>
      </c>
      <c r="G7" s="1002">
        <v>11.151174999999999</v>
      </c>
      <c r="H7" s="88">
        <v>2.9083800000000002</v>
      </c>
      <c r="I7" s="1168"/>
      <c r="J7" s="1012">
        <v>6.7</v>
      </c>
      <c r="K7" s="1012">
        <v>2.2999999999999998</v>
      </c>
      <c r="L7" s="1012">
        <v>7.5498940000000001</v>
      </c>
      <c r="M7" s="568"/>
      <c r="N7" s="1000"/>
      <c r="O7" s="567"/>
    </row>
    <row r="8" spans="1:15">
      <c r="A8" s="12"/>
      <c r="B8" s="566" t="s">
        <v>1381</v>
      </c>
      <c r="C8" s="565">
        <v>10.698594999999999</v>
      </c>
      <c r="D8" s="565">
        <v>14.092248999999999</v>
      </c>
      <c r="E8" s="565">
        <v>49.179637</v>
      </c>
      <c r="F8" s="565">
        <v>55.893610000000002</v>
      </c>
      <c r="G8" s="565">
        <v>27.755989000000003</v>
      </c>
      <c r="H8" s="600">
        <v>25.250643</v>
      </c>
      <c r="I8" s="1169"/>
      <c r="J8" s="1012">
        <v>18.5</v>
      </c>
      <c r="K8" s="1012">
        <v>18.7</v>
      </c>
      <c r="L8" s="1013">
        <v>30.989193</v>
      </c>
      <c r="M8" s="563"/>
      <c r="N8" s="563"/>
      <c r="O8" s="567"/>
    </row>
    <row r="9" spans="1:15">
      <c r="A9" s="716"/>
      <c r="B9" s="598"/>
      <c r="C9" s="598"/>
      <c r="D9" s="598"/>
      <c r="E9" s="598"/>
      <c r="F9" s="598"/>
      <c r="G9" s="598"/>
      <c r="H9" s="716"/>
      <c r="I9" s="716"/>
      <c r="J9" s="716"/>
      <c r="K9" s="716"/>
      <c r="L9" s="716"/>
      <c r="M9" s="1003"/>
      <c r="N9" s="1003"/>
      <c r="O9" s="1003"/>
    </row>
    <row r="10" spans="1:15">
      <c r="A10" s="716"/>
      <c r="B10" s="598"/>
      <c r="C10" s="598"/>
      <c r="D10" s="598"/>
      <c r="E10" s="598"/>
      <c r="F10" s="598"/>
      <c r="G10" s="598"/>
      <c r="H10" s="716"/>
      <c r="I10" s="716"/>
      <c r="J10" s="716"/>
      <c r="K10" s="716"/>
      <c r="L10" s="716"/>
      <c r="M10" s="1003"/>
      <c r="N10" s="1003"/>
      <c r="O10" s="1003"/>
    </row>
    <row r="11" spans="1:15">
      <c r="A11" s="716"/>
      <c r="B11" s="561" t="s">
        <v>1152</v>
      </c>
      <c r="C11" s="598"/>
      <c r="D11" s="598"/>
      <c r="E11" s="598"/>
      <c r="F11" s="598"/>
      <c r="G11" s="598"/>
      <c r="H11" s="716"/>
      <c r="I11" s="716"/>
      <c r="J11" s="716"/>
      <c r="K11" s="716"/>
      <c r="L11" s="716"/>
      <c r="M11" s="1003"/>
      <c r="N11" s="1003"/>
      <c r="O11" s="1003"/>
    </row>
    <row r="12" spans="1:15">
      <c r="A12" s="716"/>
      <c r="B12" s="716"/>
      <c r="C12" s="1004"/>
      <c r="D12" s="1004"/>
      <c r="E12" s="1004"/>
      <c r="F12" s="1004"/>
      <c r="G12" s="1004"/>
      <c r="H12" s="716"/>
      <c r="I12" s="716"/>
      <c r="J12" s="716"/>
      <c r="K12" s="716"/>
      <c r="L12" s="716"/>
      <c r="M12" s="1003"/>
      <c r="N12" s="1003"/>
      <c r="O12" s="1003"/>
    </row>
    <row r="13" spans="1:15">
      <c r="A13" s="716"/>
      <c r="B13" s="716"/>
      <c r="C13" s="561"/>
      <c r="D13" s="1004"/>
      <c r="E13" s="1004"/>
      <c r="F13" s="1004"/>
      <c r="G13" s="1004"/>
      <c r="H13" s="716"/>
      <c r="I13" s="716"/>
      <c r="J13" s="716"/>
      <c r="K13" s="716"/>
      <c r="L13" s="716"/>
      <c r="M13" s="1003"/>
      <c r="N13" s="1003"/>
      <c r="O13" s="716"/>
    </row>
    <row r="14" spans="1:15">
      <c r="A14" s="716"/>
      <c r="B14" s="716"/>
      <c r="C14" s="1004"/>
      <c r="D14" s="1004"/>
      <c r="E14" s="1004"/>
      <c r="F14" s="1004"/>
      <c r="G14" s="1004"/>
      <c r="H14" s="716"/>
      <c r="I14" s="716"/>
      <c r="J14" s="716"/>
      <c r="K14" s="716"/>
      <c r="L14" s="716"/>
      <c r="M14" s="1003"/>
      <c r="N14" s="1003"/>
      <c r="O14" s="1003"/>
    </row>
    <row r="15" spans="1:15">
      <c r="A15" s="716"/>
      <c r="B15" s="716"/>
      <c r="C15" s="1004"/>
      <c r="D15" s="1004"/>
      <c r="E15" s="1004"/>
      <c r="F15" s="1004"/>
      <c r="G15" s="1004"/>
      <c r="H15" s="716"/>
      <c r="I15" s="716"/>
      <c r="J15" s="716"/>
      <c r="K15" s="716"/>
      <c r="L15" s="716"/>
      <c r="M15" s="1003"/>
      <c r="N15" s="1003"/>
      <c r="O15" s="1003"/>
    </row>
    <row r="16" spans="1:15">
      <c r="C16" s="999"/>
      <c r="D16" s="999"/>
      <c r="E16" s="999"/>
      <c r="F16" s="999"/>
      <c r="G16" s="999"/>
      <c r="M16" s="379"/>
      <c r="N16" s="379"/>
      <c r="O16" s="379"/>
    </row>
    <row r="17" spans="1:15">
      <c r="C17" s="999"/>
      <c r="D17" s="999"/>
      <c r="E17" s="999"/>
      <c r="F17" s="999"/>
      <c r="G17" s="999"/>
      <c r="M17" s="379"/>
      <c r="N17" s="379"/>
      <c r="O17" s="379"/>
    </row>
    <row r="18" spans="1:15">
      <c r="C18" s="999"/>
      <c r="D18" s="999"/>
      <c r="E18" s="999"/>
      <c r="F18" s="999"/>
      <c r="G18" s="999"/>
      <c r="M18" s="379"/>
      <c r="N18" s="379"/>
      <c r="O18" s="379"/>
    </row>
    <row r="19" spans="1:15">
      <c r="C19" s="999"/>
      <c r="D19" s="999"/>
      <c r="E19" s="999"/>
      <c r="F19" s="999"/>
      <c r="G19" s="999"/>
      <c r="M19" s="379"/>
      <c r="N19" s="379"/>
      <c r="O19" s="379"/>
    </row>
    <row r="20" spans="1:15">
      <c r="C20" s="999"/>
      <c r="D20" s="999"/>
      <c r="E20" s="999"/>
      <c r="F20" s="999"/>
      <c r="G20" s="999"/>
      <c r="M20" s="379"/>
      <c r="N20" s="379"/>
      <c r="O20" s="379"/>
    </row>
    <row r="21" spans="1:15">
      <c r="C21" s="999"/>
      <c r="D21" s="999"/>
      <c r="E21" s="999"/>
      <c r="F21" s="999"/>
      <c r="G21" s="999"/>
      <c r="M21" s="379"/>
      <c r="N21" s="379"/>
      <c r="O21" s="379"/>
    </row>
    <row r="22" spans="1:15">
      <c r="C22" s="999"/>
      <c r="D22" s="999"/>
      <c r="E22" s="999"/>
      <c r="F22" s="999"/>
      <c r="G22" s="999"/>
      <c r="M22" s="379"/>
      <c r="N22" s="379"/>
      <c r="O22" s="379"/>
    </row>
    <row r="23" spans="1:15">
      <c r="C23" s="999"/>
      <c r="D23" s="999"/>
      <c r="E23" s="999"/>
      <c r="F23" s="999"/>
      <c r="G23" s="999"/>
      <c r="M23" s="379"/>
      <c r="N23" s="379"/>
      <c r="O23" s="379"/>
    </row>
    <row r="24" spans="1:15">
      <c r="C24" s="999"/>
      <c r="D24" s="999"/>
      <c r="E24" s="999"/>
      <c r="F24" s="999"/>
      <c r="G24" s="999"/>
      <c r="M24" s="379"/>
      <c r="N24" s="379"/>
      <c r="O24" s="379"/>
    </row>
    <row r="25" spans="1:15">
      <c r="C25" s="999"/>
      <c r="D25" s="999"/>
      <c r="E25" s="999"/>
      <c r="F25" s="999"/>
      <c r="G25" s="999"/>
      <c r="M25" s="379"/>
      <c r="N25" s="379"/>
      <c r="O25" s="379"/>
    </row>
    <row r="26" spans="1:15">
      <c r="C26" s="999"/>
      <c r="D26" s="999"/>
      <c r="E26" s="999"/>
      <c r="F26" s="999"/>
      <c r="G26" s="999"/>
      <c r="M26" s="379"/>
      <c r="N26" s="379"/>
      <c r="O26" s="379"/>
    </row>
    <row r="27" spans="1:15">
      <c r="A27" s="48"/>
    </row>
    <row r="30" spans="1:15">
      <c r="E30" s="998"/>
    </row>
    <row r="31" spans="1:15">
      <c r="B31" s="997" t="s">
        <v>1153</v>
      </c>
      <c r="E31" s="998"/>
    </row>
    <row r="32" spans="1:15">
      <c r="B32" s="846" t="s">
        <v>514</v>
      </c>
      <c r="E32" s="998"/>
    </row>
    <row r="33" spans="2:7">
      <c r="C33" s="997"/>
      <c r="D33" s="997"/>
      <c r="E33" s="997"/>
      <c r="F33" s="997"/>
      <c r="G33" s="997"/>
    </row>
    <row r="34" spans="2:7">
      <c r="B34" s="211" t="s">
        <v>40</v>
      </c>
      <c r="C34" s="996"/>
      <c r="D34" s="996"/>
      <c r="E34" s="996"/>
      <c r="F34" s="996"/>
      <c r="G34" s="996"/>
    </row>
    <row r="35" spans="2:7">
      <c r="B35" s="48"/>
    </row>
  </sheetData>
  <mergeCells count="1">
    <mergeCell ref="I4:I8"/>
  </mergeCells>
  <phoneticPr fontId="40" type="noConversion"/>
  <hyperlinks>
    <hyperlink ref="B34" location="Мазмұны!B104" display="мазмұнға"/>
  </hyperlinks>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tabColor indexed="9"/>
  </sheetPr>
  <dimension ref="A1:H31"/>
  <sheetViews>
    <sheetView workbookViewId="0">
      <selection activeCell="B22" sqref="B22"/>
    </sheetView>
  </sheetViews>
  <sheetFormatPr defaultRowHeight="12.75"/>
  <cols>
    <col min="1" max="1" width="9.140625" style="48"/>
    <col min="2" max="2" width="43.28515625" style="48" customWidth="1"/>
    <col min="3" max="3" width="12.28515625" style="48" customWidth="1"/>
    <col min="4" max="4" width="10" style="48" bestFit="1" customWidth="1"/>
    <col min="5" max="5" width="10.140625" style="48" bestFit="1" customWidth="1"/>
    <col min="6" max="6" width="10.42578125" style="48" bestFit="1" customWidth="1"/>
    <col min="7" max="8" width="10.140625" style="48" bestFit="1" customWidth="1"/>
    <col min="9" max="9" width="43.140625" style="48" customWidth="1"/>
    <col min="10" max="14" width="11" style="48" customWidth="1"/>
    <col min="15" max="16384" width="9.140625" style="48"/>
  </cols>
  <sheetData>
    <row r="1" spans="1:8" s="12" customFormat="1"/>
    <row r="2" spans="1:8" s="12" customFormat="1">
      <c r="A2" s="546" t="s">
        <v>161</v>
      </c>
      <c r="B2" s="561" t="s">
        <v>1154</v>
      </c>
      <c r="C2" s="590"/>
      <c r="D2" s="590"/>
      <c r="E2" s="590"/>
      <c r="F2" s="590"/>
      <c r="G2" s="590"/>
      <c r="H2" s="590"/>
    </row>
    <row r="3" spans="1:8" s="12" customFormat="1" ht="13.5" thickBot="1">
      <c r="A3" s="546"/>
      <c r="B3" s="561"/>
      <c r="C3" s="590"/>
      <c r="D3" s="590"/>
      <c r="E3" s="590"/>
      <c r="F3" s="590"/>
      <c r="G3" s="590"/>
      <c r="H3" s="590"/>
    </row>
    <row r="4" spans="1:8" s="12" customFormat="1" ht="26.25" thickBot="1">
      <c r="B4" s="605" t="s">
        <v>1155</v>
      </c>
      <c r="C4" s="604" t="s">
        <v>1156</v>
      </c>
      <c r="D4" s="603">
        <v>40544</v>
      </c>
      <c r="E4" s="603">
        <v>40634</v>
      </c>
      <c r="F4" s="603">
        <v>40725</v>
      </c>
      <c r="G4" s="602">
        <v>40817</v>
      </c>
      <c r="H4" s="601"/>
    </row>
    <row r="5" spans="1:8" s="12" customFormat="1">
      <c r="B5" s="1170" t="s">
        <v>1157</v>
      </c>
      <c r="C5" s="1035" t="s">
        <v>1164</v>
      </c>
      <c r="D5" s="1068">
        <v>3206</v>
      </c>
      <c r="E5" s="1068">
        <v>835</v>
      </c>
      <c r="F5" s="1068">
        <v>1836.6</v>
      </c>
      <c r="G5" s="1069">
        <v>2919</v>
      </c>
      <c r="H5" s="601"/>
    </row>
    <row r="6" spans="1:8" s="12" customFormat="1" ht="13.5" thickBot="1">
      <c r="B6" s="1171"/>
      <c r="C6" s="63" t="s">
        <v>1165</v>
      </c>
      <c r="D6" s="847">
        <v>1212.8</v>
      </c>
      <c r="E6" s="847">
        <v>294</v>
      </c>
      <c r="F6" s="847">
        <v>631.1</v>
      </c>
      <c r="G6" s="848">
        <v>944.2</v>
      </c>
      <c r="H6" s="601"/>
    </row>
    <row r="7" spans="1:8" s="12" customFormat="1">
      <c r="B7" s="1172" t="s">
        <v>1158</v>
      </c>
      <c r="C7" s="1035" t="s">
        <v>1164</v>
      </c>
      <c r="D7" s="847">
        <v>32734</v>
      </c>
      <c r="E7" s="847">
        <v>17038</v>
      </c>
      <c r="F7" s="847">
        <v>23252.3</v>
      </c>
      <c r="G7" s="848">
        <v>28832.3</v>
      </c>
      <c r="H7" s="601"/>
    </row>
    <row r="8" spans="1:8" s="12" customFormat="1" ht="13.5" thickBot="1">
      <c r="B8" s="1171"/>
      <c r="C8" s="63" t="s">
        <v>1165</v>
      </c>
      <c r="D8" s="847">
        <v>615.79999999999995</v>
      </c>
      <c r="E8" s="847">
        <v>693.4</v>
      </c>
      <c r="F8" s="847">
        <v>972.3</v>
      </c>
      <c r="G8" s="848">
        <v>1132</v>
      </c>
      <c r="H8" s="601"/>
    </row>
    <row r="9" spans="1:8" s="12" customFormat="1">
      <c r="B9" s="1172" t="s">
        <v>1159</v>
      </c>
      <c r="C9" s="1035" t="s">
        <v>1164</v>
      </c>
      <c r="D9" s="847">
        <v>16583.099999999999</v>
      </c>
      <c r="E9" s="847">
        <v>2363</v>
      </c>
      <c r="F9" s="847">
        <v>5902.8</v>
      </c>
      <c r="G9" s="848">
        <v>8480.5</v>
      </c>
      <c r="H9" s="601"/>
    </row>
    <row r="10" spans="1:8" s="12" customFormat="1" ht="13.5" thickBot="1">
      <c r="B10" s="1171"/>
      <c r="C10" s="63" t="s">
        <v>1165</v>
      </c>
      <c r="D10" s="847">
        <v>70.599999999999994</v>
      </c>
      <c r="E10" s="847">
        <v>114</v>
      </c>
      <c r="F10" s="847">
        <v>306</v>
      </c>
      <c r="G10" s="848">
        <v>382.7</v>
      </c>
      <c r="H10" s="601"/>
    </row>
    <row r="11" spans="1:8" s="12" customFormat="1">
      <c r="B11" s="1172" t="s">
        <v>1160</v>
      </c>
      <c r="C11" s="1035" t="s">
        <v>1164</v>
      </c>
      <c r="D11" s="847">
        <v>427.4</v>
      </c>
      <c r="E11" s="847">
        <v>180.8</v>
      </c>
      <c r="F11" s="847">
        <v>287.8</v>
      </c>
      <c r="G11" s="848">
        <v>491.3</v>
      </c>
      <c r="H11" s="601"/>
    </row>
    <row r="12" spans="1:8" s="12" customFormat="1" ht="13.5" thickBot="1">
      <c r="B12" s="1171"/>
      <c r="C12" s="63" t="s">
        <v>1165</v>
      </c>
      <c r="D12" s="847">
        <v>17.8</v>
      </c>
      <c r="E12" s="847">
        <v>50.3</v>
      </c>
      <c r="F12" s="847">
        <v>76.5</v>
      </c>
      <c r="G12" s="848">
        <v>78</v>
      </c>
      <c r="H12" s="601"/>
    </row>
    <row r="13" spans="1:8" s="12" customFormat="1">
      <c r="B13" s="1172" t="s">
        <v>588</v>
      </c>
      <c r="C13" s="1035" t="s">
        <v>1164</v>
      </c>
      <c r="D13" s="847">
        <v>3.2</v>
      </c>
      <c r="E13" s="847">
        <v>0</v>
      </c>
      <c r="F13" s="847">
        <v>3.5</v>
      </c>
      <c r="G13" s="848">
        <v>3.5</v>
      </c>
      <c r="H13" s="601"/>
    </row>
    <row r="14" spans="1:8" s="12" customFormat="1" ht="13.5" thickBot="1">
      <c r="B14" s="1171"/>
      <c r="C14" s="63" t="s">
        <v>1165</v>
      </c>
      <c r="D14" s="1057">
        <v>0</v>
      </c>
      <c r="E14" s="1057">
        <v>0</v>
      </c>
      <c r="F14" s="1057">
        <v>0</v>
      </c>
      <c r="G14" s="1070">
        <v>0</v>
      </c>
      <c r="H14" s="601"/>
    </row>
    <row r="15" spans="1:8" s="12" customFormat="1">
      <c r="B15" s="1172" t="s">
        <v>1161</v>
      </c>
      <c r="C15" s="1035" t="s">
        <v>1164</v>
      </c>
      <c r="D15" s="847">
        <v>6282.3</v>
      </c>
      <c r="E15" s="847">
        <v>788.1</v>
      </c>
      <c r="F15" s="847">
        <v>7990.5</v>
      </c>
      <c r="G15" s="848">
        <v>9558.4</v>
      </c>
      <c r="H15" s="601"/>
    </row>
    <row r="16" spans="1:8" s="12" customFormat="1" ht="13.5" thickBot="1">
      <c r="B16" s="1173"/>
      <c r="C16" s="1071" t="s">
        <v>1165</v>
      </c>
      <c r="D16" s="849">
        <v>173.4</v>
      </c>
      <c r="E16" s="849">
        <v>52</v>
      </c>
      <c r="F16" s="849">
        <v>106.2</v>
      </c>
      <c r="G16" s="850">
        <v>4270.8999999999996</v>
      </c>
    </row>
    <row r="17" spans="2:2" s="12" customFormat="1">
      <c r="B17" s="577" t="s">
        <v>1162</v>
      </c>
    </row>
    <row r="18" spans="2:2" s="12" customFormat="1">
      <c r="B18" s="577" t="s">
        <v>1166</v>
      </c>
    </row>
    <row r="19" spans="2:2" s="12" customFormat="1">
      <c r="B19" s="818" t="s">
        <v>1163</v>
      </c>
    </row>
    <row r="20" spans="2:2" s="12" customFormat="1">
      <c r="B20" s="846" t="s">
        <v>514</v>
      </c>
    </row>
    <row r="21" spans="2:2" s="12" customFormat="1"/>
    <row r="22" spans="2:2" s="12" customFormat="1">
      <c r="B22" s="211" t="s">
        <v>40</v>
      </c>
    </row>
    <row r="23" spans="2:2" s="12" customFormat="1"/>
    <row r="24" spans="2:2" s="12" customFormat="1"/>
    <row r="25" spans="2:2" s="12" customFormat="1"/>
    <row r="26" spans="2:2" s="12" customFormat="1"/>
    <row r="27" spans="2:2" s="12" customFormat="1"/>
    <row r="28" spans="2:2" s="12" customFormat="1"/>
    <row r="29" spans="2:2" s="12" customFormat="1"/>
    <row r="30" spans="2:2" s="12" customFormat="1"/>
    <row r="31" spans="2:2" s="12" customFormat="1"/>
  </sheetData>
  <mergeCells count="6">
    <mergeCell ref="B5:B6"/>
    <mergeCell ref="B7:B8"/>
    <mergeCell ref="B13:B14"/>
    <mergeCell ref="B15:B16"/>
    <mergeCell ref="B9:B10"/>
    <mergeCell ref="B11:B12"/>
  </mergeCells>
  <phoneticPr fontId="40" type="noConversion"/>
  <hyperlinks>
    <hyperlink ref="B22" location="Мазмұны!B105" display="мазмұнға"/>
  </hyperlinks>
  <pageMargins left="0.75" right="0.75" top="1" bottom="1" header="0.5" footer="0.5"/>
  <pageSetup paperSize="9" orientation="portrait" verticalDpi="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indexed="9"/>
  </sheetPr>
  <dimension ref="A2:D17"/>
  <sheetViews>
    <sheetView workbookViewId="0">
      <selection activeCell="B17" sqref="B17"/>
    </sheetView>
  </sheetViews>
  <sheetFormatPr defaultRowHeight="12.75"/>
  <cols>
    <col min="1" max="1" width="10.140625" style="542" customWidth="1"/>
    <col min="2" max="2" width="12.85546875" style="542" customWidth="1"/>
    <col min="3" max="3" width="23.85546875" style="542" customWidth="1"/>
    <col min="4" max="4" width="28" style="542" customWidth="1"/>
    <col min="5" max="16384" width="9.140625" style="542"/>
  </cols>
  <sheetData>
    <row r="2" spans="1:4">
      <c r="A2" s="546" t="s">
        <v>161</v>
      </c>
      <c r="B2" s="561" t="s">
        <v>941</v>
      </c>
    </row>
    <row r="3" spans="1:4" ht="13.5" thickBot="1">
      <c r="A3" s="546"/>
      <c r="B3" s="561"/>
    </row>
    <row r="4" spans="1:4" ht="102.75" thickBot="1">
      <c r="B4" s="1072"/>
      <c r="C4" s="1073" t="s">
        <v>939</v>
      </c>
      <c r="D4" s="1073" t="s">
        <v>940</v>
      </c>
    </row>
    <row r="5" spans="1:4" ht="13.5" thickBot="1">
      <c r="B5" s="1074">
        <v>38718</v>
      </c>
      <c r="C5" s="1075">
        <v>64.8</v>
      </c>
      <c r="D5" s="1075">
        <v>70.3</v>
      </c>
    </row>
    <row r="6" spans="1:4" ht="13.5" thickBot="1">
      <c r="B6" s="1074">
        <v>39083</v>
      </c>
      <c r="C6" s="1075">
        <v>58.3</v>
      </c>
      <c r="D6" s="1075">
        <v>67.5</v>
      </c>
    </row>
    <row r="7" spans="1:4" ht="13.5" thickBot="1">
      <c r="B7" s="1074">
        <v>39448</v>
      </c>
      <c r="C7" s="1075">
        <v>59.7</v>
      </c>
      <c r="D7" s="1075">
        <v>62.5</v>
      </c>
    </row>
    <row r="8" spans="1:4" ht="13.5" thickBot="1">
      <c r="B8" s="1074">
        <v>39814</v>
      </c>
      <c r="C8" s="1075">
        <v>43.9</v>
      </c>
      <c r="D8" s="1075">
        <v>35.700000000000003</v>
      </c>
    </row>
    <row r="9" spans="1:4" ht="13.5" thickBot="1">
      <c r="B9" s="1074">
        <v>40179</v>
      </c>
      <c r="C9" s="1075">
        <v>31.7</v>
      </c>
      <c r="D9" s="1075">
        <v>47</v>
      </c>
    </row>
    <row r="10" spans="1:4" ht="13.5" thickBot="1">
      <c r="B10" s="1074">
        <v>40452</v>
      </c>
      <c r="C10" s="1075">
        <v>24</v>
      </c>
      <c r="D10" s="1075">
        <v>33.1</v>
      </c>
    </row>
    <row r="11" spans="1:4" ht="13.5" thickBot="1">
      <c r="B11" s="1074">
        <v>40544</v>
      </c>
      <c r="C11" s="1075">
        <v>35.299999999999997</v>
      </c>
      <c r="D11" s="1075">
        <v>32.299999999999997</v>
      </c>
    </row>
    <row r="12" spans="1:4" ht="13.5" thickBot="1">
      <c r="B12" s="1074">
        <v>40634</v>
      </c>
      <c r="C12" s="1075">
        <v>32.9</v>
      </c>
      <c r="D12" s="1075">
        <v>33.1</v>
      </c>
    </row>
    <row r="13" spans="1:4" ht="13.5" thickBot="1">
      <c r="B13" s="1074">
        <v>40725</v>
      </c>
      <c r="C13" s="1075">
        <v>37.299999999999997</v>
      </c>
      <c r="D13" s="1075">
        <v>32.5</v>
      </c>
    </row>
    <row r="14" spans="1:4" ht="13.5" thickBot="1">
      <c r="B14" s="1074">
        <v>40817</v>
      </c>
      <c r="C14" s="1075">
        <v>36.9</v>
      </c>
      <c r="D14" s="1075">
        <v>33.6</v>
      </c>
    </row>
    <row r="15" spans="1:4">
      <c r="B15" s="606" t="s">
        <v>514</v>
      </c>
    </row>
    <row r="16" spans="1:4">
      <c r="B16" s="606"/>
    </row>
    <row r="17" spans="2:2">
      <c r="B17" s="211" t="s">
        <v>40</v>
      </c>
    </row>
  </sheetData>
  <phoneticPr fontId="40" type="noConversion"/>
  <hyperlinks>
    <hyperlink ref="B17" location="Мазмұны!B106" display="мазмұнға"/>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tabColor indexed="9"/>
  </sheetPr>
  <dimension ref="A2:I31"/>
  <sheetViews>
    <sheetView workbookViewId="0">
      <selection activeCell="B31" sqref="B31"/>
    </sheetView>
  </sheetViews>
  <sheetFormatPr defaultRowHeight="12.75"/>
  <cols>
    <col min="1" max="1" width="9.140625" style="26"/>
    <col min="2" max="2" width="37.42578125" style="26" customWidth="1"/>
    <col min="3" max="3" width="9.5703125" style="26" customWidth="1"/>
    <col min="4" max="4" width="9.7109375" style="26" customWidth="1"/>
    <col min="5" max="5" width="10" style="26" customWidth="1"/>
    <col min="6" max="6" width="10.42578125" style="26" customWidth="1"/>
    <col min="7" max="7" width="9.85546875" style="26" customWidth="1"/>
    <col min="8" max="8" width="9.5703125" style="26" customWidth="1"/>
    <col min="9" max="9" width="9.85546875" style="26" customWidth="1"/>
    <col min="10" max="16384" width="9.140625" style="26"/>
  </cols>
  <sheetData>
    <row r="2" spans="1:9">
      <c r="A2" s="1021" t="s">
        <v>161</v>
      </c>
      <c r="B2" s="607" t="s">
        <v>942</v>
      </c>
      <c r="C2" s="607"/>
      <c r="D2" s="607"/>
      <c r="E2" s="607"/>
      <c r="H2" s="53"/>
    </row>
    <row r="3" spans="1:9">
      <c r="I3" s="83" t="s">
        <v>1167</v>
      </c>
    </row>
    <row r="4" spans="1:9">
      <c r="B4" s="60" t="s">
        <v>521</v>
      </c>
      <c r="C4" s="597" t="s">
        <v>153</v>
      </c>
      <c r="D4" s="597" t="s">
        <v>154</v>
      </c>
      <c r="E4" s="597" t="s">
        <v>155</v>
      </c>
      <c r="F4" s="597" t="s">
        <v>156</v>
      </c>
      <c r="G4" s="597" t="s">
        <v>157</v>
      </c>
      <c r="H4" s="597" t="s">
        <v>158</v>
      </c>
      <c r="I4" s="597" t="s">
        <v>159</v>
      </c>
    </row>
    <row r="5" spans="1:9" ht="25.5">
      <c r="B5" s="270" t="s">
        <v>589</v>
      </c>
      <c r="C5" s="94">
        <v>26.652509999999999</v>
      </c>
      <c r="D5" s="94">
        <v>45.697133000000001</v>
      </c>
      <c r="E5" s="94">
        <v>61.681186000000004</v>
      </c>
      <c r="F5" s="94">
        <v>60.375017999999997</v>
      </c>
      <c r="G5" s="94">
        <v>55.880361999999998</v>
      </c>
      <c r="H5" s="94">
        <v>59.856209</v>
      </c>
      <c r="I5" s="94">
        <v>49.787908999999999</v>
      </c>
    </row>
    <row r="6" spans="1:9" ht="25.5">
      <c r="B6" s="270" t="s">
        <v>590</v>
      </c>
      <c r="C6" s="94">
        <v>23.62979</v>
      </c>
      <c r="D6" s="94">
        <v>38.950171000000005</v>
      </c>
      <c r="E6" s="94">
        <v>49.355198999999999</v>
      </c>
      <c r="F6" s="94">
        <v>51.875661999999998</v>
      </c>
      <c r="G6" s="94">
        <v>48.668368000000001</v>
      </c>
      <c r="H6" s="94">
        <v>53.058036000000001</v>
      </c>
      <c r="I6" s="94">
        <v>39.334595</v>
      </c>
    </row>
    <row r="7" spans="1:9" ht="38.25">
      <c r="B7" s="270" t="s">
        <v>1168</v>
      </c>
      <c r="C7" s="94">
        <v>2.1933280000000002</v>
      </c>
      <c r="D7" s="94">
        <v>0.58336500000000002</v>
      </c>
      <c r="E7" s="94">
        <v>8.6130840000000006</v>
      </c>
      <c r="F7" s="94">
        <v>5.8552430000000006</v>
      </c>
      <c r="G7" s="94">
        <v>9.1497049999999991</v>
      </c>
      <c r="H7" s="94">
        <v>2.784745</v>
      </c>
      <c r="I7" s="94">
        <v>6.0006189999999995</v>
      </c>
    </row>
    <row r="8" spans="1:9">
      <c r="B8" s="293"/>
      <c r="C8" s="608"/>
      <c r="D8" s="608"/>
      <c r="E8" s="608"/>
      <c r="F8" s="608"/>
      <c r="G8" s="608"/>
      <c r="H8" s="608"/>
      <c r="I8" s="608"/>
    </row>
    <row r="10" spans="1:9">
      <c r="A10" s="45"/>
      <c r="B10" s="607" t="s">
        <v>942</v>
      </c>
      <c r="C10" s="607"/>
      <c r="D10" s="607"/>
      <c r="E10" s="607"/>
      <c r="H10" s="53"/>
    </row>
    <row r="29" spans="2:2">
      <c r="B29" s="576" t="s">
        <v>514</v>
      </c>
    </row>
    <row r="31" spans="2:2">
      <c r="B31" s="211" t="s">
        <v>40</v>
      </c>
    </row>
  </sheetData>
  <phoneticPr fontId="40" type="noConversion"/>
  <hyperlinks>
    <hyperlink ref="B31" location="Мазмұны!B107" display="мазмұнға"/>
  </hyperlinks>
  <pageMargins left="0.75" right="0.75" top="1" bottom="1" header="0.5" footer="0.5"/>
  <pageSetup paperSize="9"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6">
    <tabColor indexed="9"/>
  </sheetPr>
  <dimension ref="A1:L33"/>
  <sheetViews>
    <sheetView topLeftCell="A7" workbookViewId="0">
      <selection activeCell="B33" sqref="B33"/>
    </sheetView>
  </sheetViews>
  <sheetFormatPr defaultColWidth="8" defaultRowHeight="12.75"/>
  <cols>
    <col min="1" max="1" width="8.85546875" style="91" bestFit="1" customWidth="1"/>
    <col min="2" max="2" width="43.140625" style="91" customWidth="1"/>
    <col min="3" max="3" width="11.140625" style="91" bestFit="1" customWidth="1"/>
    <col min="4" max="4" width="11.5703125" style="91" bestFit="1" customWidth="1"/>
    <col min="5" max="8" width="11.140625" style="91" bestFit="1" customWidth="1"/>
    <col min="9" max="11" width="9.85546875" style="91" bestFit="1" customWidth="1"/>
    <col min="12" max="16384" width="8" style="91"/>
  </cols>
  <sheetData>
    <row r="1" spans="1:12">
      <c r="B1" s="89"/>
      <c r="C1" s="90"/>
      <c r="D1" s="90"/>
      <c r="E1" s="90"/>
      <c r="F1" s="90"/>
      <c r="G1" s="90"/>
    </row>
    <row r="2" spans="1:12" ht="12.75" customHeight="1">
      <c r="A2" s="45" t="s">
        <v>161</v>
      </c>
      <c r="B2" s="607" t="s">
        <v>861</v>
      </c>
      <c r="C2" s="611"/>
      <c r="D2" s="611"/>
      <c r="E2" s="611"/>
      <c r="F2" s="611"/>
      <c r="G2" s="611"/>
    </row>
    <row r="3" spans="1:12">
      <c r="B3" s="89"/>
      <c r="C3" s="90"/>
      <c r="D3" s="90"/>
      <c r="E3" s="90"/>
      <c r="F3" s="90"/>
      <c r="G3" s="92"/>
      <c r="H3" s="92" t="s">
        <v>1167</v>
      </c>
    </row>
    <row r="4" spans="1:12">
      <c r="B4" s="851"/>
      <c r="C4" s="852">
        <v>39083</v>
      </c>
      <c r="D4" s="852">
        <v>39448</v>
      </c>
      <c r="E4" s="852">
        <v>39814</v>
      </c>
      <c r="F4" s="852">
        <v>40179</v>
      </c>
      <c r="G4" s="852">
        <v>40544</v>
      </c>
      <c r="H4" s="852">
        <v>40817</v>
      </c>
    </row>
    <row r="5" spans="1:12" ht="25.5">
      <c r="B5" s="853" t="s">
        <v>591</v>
      </c>
      <c r="C5" s="854">
        <v>38.950171000000005</v>
      </c>
      <c r="D5" s="854">
        <v>49.355198999999999</v>
      </c>
      <c r="E5" s="854">
        <v>51.875661999999998</v>
      </c>
      <c r="F5" s="855">
        <v>48.668399999999998</v>
      </c>
      <c r="G5" s="94">
        <v>53.058</v>
      </c>
      <c r="H5" s="94">
        <v>39.334600000000002</v>
      </c>
    </row>
    <row r="6" spans="1:12" ht="62.25" customHeight="1">
      <c r="B6" s="853" t="s">
        <v>592</v>
      </c>
      <c r="C6" s="854">
        <v>2.7228919999999999</v>
      </c>
      <c r="D6" s="854">
        <v>4.8411679999999997</v>
      </c>
      <c r="E6" s="854">
        <v>10.748366000000001</v>
      </c>
      <c r="F6" s="854">
        <v>9.0010339999999989</v>
      </c>
      <c r="G6" s="856">
        <v>3.9845999999999999</v>
      </c>
      <c r="H6" s="856">
        <v>5.5739999999999998</v>
      </c>
    </row>
    <row r="7" spans="1:12">
      <c r="B7" s="857" t="s">
        <v>152</v>
      </c>
      <c r="C7" s="858">
        <v>6.9907061512002086E-2</v>
      </c>
      <c r="D7" s="858">
        <v>9.8088308791947118E-2</v>
      </c>
      <c r="E7" s="858">
        <v>0.20719477276261072</v>
      </c>
      <c r="F7" s="859">
        <v>0.185</v>
      </c>
      <c r="G7" s="858">
        <v>7.4999999999999997E-2</v>
      </c>
      <c r="H7" s="858">
        <v>0.14099999999999999</v>
      </c>
    </row>
    <row r="10" spans="1:12">
      <c r="B10" s="607" t="s">
        <v>861</v>
      </c>
    </row>
    <row r="11" spans="1:12">
      <c r="C11" s="610"/>
      <c r="D11" s="609"/>
      <c r="E11" s="609"/>
      <c r="F11" s="609"/>
      <c r="G11" s="609"/>
      <c r="H11" s="609"/>
      <c r="I11" s="609"/>
      <c r="J11" s="609"/>
      <c r="K11" s="609"/>
      <c r="L11" s="89"/>
    </row>
    <row r="12" spans="1:12">
      <c r="C12" s="293"/>
      <c r="D12" s="502"/>
      <c r="E12" s="502"/>
      <c r="F12" s="502"/>
      <c r="G12" s="502"/>
      <c r="H12" s="502"/>
      <c r="I12" s="502"/>
      <c r="J12" s="502"/>
      <c r="K12" s="502"/>
      <c r="L12" s="89"/>
    </row>
    <row r="28" spans="2:6" ht="12.75" customHeight="1">
      <c r="B28" s="612" t="s">
        <v>160</v>
      </c>
      <c r="C28" s="613"/>
      <c r="D28" s="613"/>
      <c r="E28" s="613"/>
      <c r="F28" s="613"/>
    </row>
    <row r="30" spans="2:6" ht="100.5" customHeight="1">
      <c r="B30" s="1174" t="s">
        <v>1169</v>
      </c>
      <c r="C30" s="1174"/>
      <c r="D30" s="1174"/>
    </row>
    <row r="31" spans="2:6">
      <c r="B31" s="861" t="s">
        <v>479</v>
      </c>
      <c r="C31" s="860"/>
    </row>
    <row r="33" spans="2:2">
      <c r="B33" s="211" t="s">
        <v>40</v>
      </c>
    </row>
  </sheetData>
  <mergeCells count="1">
    <mergeCell ref="B30:D30"/>
  </mergeCells>
  <phoneticPr fontId="40" type="noConversion"/>
  <hyperlinks>
    <hyperlink ref="B33" location="Мазмұны!B108" display="мазмұнға"/>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9"/>
  </sheetPr>
  <dimension ref="A2:R34"/>
  <sheetViews>
    <sheetView topLeftCell="A10" workbookViewId="0">
      <selection activeCell="I19" sqref="I19"/>
    </sheetView>
  </sheetViews>
  <sheetFormatPr defaultRowHeight="12.75"/>
  <cols>
    <col min="2" max="2" width="21.85546875" customWidth="1"/>
    <col min="3" max="18" width="9.7109375" customWidth="1"/>
  </cols>
  <sheetData>
    <row r="2" spans="1:18">
      <c r="A2" s="272" t="s">
        <v>161</v>
      </c>
      <c r="B2" s="446" t="s">
        <v>1336</v>
      </c>
      <c r="C2" s="453"/>
      <c r="D2" s="453"/>
      <c r="E2" s="453"/>
      <c r="F2" s="453"/>
      <c r="G2" s="453"/>
      <c r="H2" s="453"/>
      <c r="I2" s="453"/>
      <c r="J2" s="453"/>
      <c r="K2" s="453"/>
      <c r="L2" s="453"/>
      <c r="M2" s="453"/>
      <c r="N2" s="453"/>
      <c r="O2" s="453"/>
      <c r="P2" s="453"/>
    </row>
    <row r="3" spans="1:18">
      <c r="A3" s="272"/>
      <c r="B3" s="446"/>
      <c r="C3" s="453"/>
      <c r="D3" s="453"/>
      <c r="E3" s="453"/>
      <c r="F3" s="453"/>
      <c r="G3" s="453"/>
      <c r="H3" s="453"/>
      <c r="I3" s="453"/>
      <c r="J3" s="453"/>
      <c r="K3" s="453"/>
      <c r="L3" s="453"/>
      <c r="M3" s="453"/>
      <c r="N3" s="453"/>
      <c r="O3" s="453"/>
      <c r="P3" s="453"/>
    </row>
    <row r="4" spans="1:18">
      <c r="B4" s="456"/>
      <c r="C4" s="461" t="s">
        <v>302</v>
      </c>
      <c r="D4" s="461" t="s">
        <v>303</v>
      </c>
      <c r="E4" s="461" t="s">
        <v>304</v>
      </c>
      <c r="F4" s="461" t="s">
        <v>305</v>
      </c>
      <c r="G4" s="461" t="s">
        <v>306</v>
      </c>
      <c r="H4" s="461" t="s">
        <v>307</v>
      </c>
      <c r="I4" s="461" t="s">
        <v>308</v>
      </c>
      <c r="J4" s="461" t="s">
        <v>309</v>
      </c>
      <c r="K4" s="461" t="s">
        <v>310</v>
      </c>
      <c r="L4" s="461" t="s">
        <v>311</v>
      </c>
      <c r="M4" s="461" t="s">
        <v>312</v>
      </c>
      <c r="N4" s="461" t="s">
        <v>313</v>
      </c>
      <c r="O4" s="461" t="s">
        <v>314</v>
      </c>
      <c r="P4" s="461" t="s">
        <v>315</v>
      </c>
      <c r="Q4" s="461" t="s">
        <v>316</v>
      </c>
      <c r="R4" s="461" t="s">
        <v>316</v>
      </c>
    </row>
    <row r="5" spans="1:18">
      <c r="B5" s="456" t="s">
        <v>317</v>
      </c>
      <c r="C5" s="458">
        <v>8648.1623289033505</v>
      </c>
      <c r="D5" s="458">
        <v>9322.829148300465</v>
      </c>
      <c r="E5" s="458">
        <v>10182.436070784192</v>
      </c>
      <c r="F5" s="458">
        <v>5365.4202471390709</v>
      </c>
      <c r="G5" s="458">
        <v>2038.8554528066052</v>
      </c>
      <c r="H5" s="458">
        <v>2013.3807249464062</v>
      </c>
      <c r="I5" s="458">
        <v>4828.0462584472607</v>
      </c>
      <c r="J5" s="458">
        <v>6089.1048989669998</v>
      </c>
      <c r="K5" s="458">
        <v>8014.8728786234715</v>
      </c>
      <c r="L5" s="458">
        <v>8488.9740635412254</v>
      </c>
      <c r="M5" s="458">
        <v>6112.6238632517998</v>
      </c>
      <c r="N5" s="458">
        <v>6265.1608612436939</v>
      </c>
      <c r="O5" s="482">
        <v>9708.4951862121452</v>
      </c>
      <c r="P5" s="482">
        <v>14061.32120471043</v>
      </c>
      <c r="Q5" s="482">
        <v>12549.632350556056</v>
      </c>
      <c r="R5" s="482">
        <v>12549.632350556056</v>
      </c>
    </row>
    <row r="6" spans="1:18">
      <c r="B6" s="459" t="s">
        <v>318</v>
      </c>
      <c r="C6" s="458">
        <v>15931.70872371</v>
      </c>
      <c r="D6" s="458">
        <v>19484.26748115</v>
      </c>
      <c r="E6" s="458">
        <v>21289.950579189892</v>
      </c>
      <c r="F6" s="458">
        <v>15264.886044600014</v>
      </c>
      <c r="G6" s="458">
        <v>8154.1935058300005</v>
      </c>
      <c r="H6" s="458">
        <v>9338.4310155500007</v>
      </c>
      <c r="I6" s="458">
        <v>12415.060408509999</v>
      </c>
      <c r="J6" s="458">
        <v>14023.43888421</v>
      </c>
      <c r="K6" s="458">
        <v>13616.755308360001</v>
      </c>
      <c r="L6" s="458">
        <v>16335.629017929996</v>
      </c>
      <c r="M6" s="458">
        <v>14814.064297370005</v>
      </c>
      <c r="N6" s="458">
        <v>16071.482354131655</v>
      </c>
      <c r="O6" s="458">
        <v>16952.60808396</v>
      </c>
      <c r="P6" s="458">
        <v>26022.919949699986</v>
      </c>
      <c r="Q6" s="458">
        <v>23702.896435229992</v>
      </c>
      <c r="R6" s="458">
        <v>23702.896435229992</v>
      </c>
    </row>
    <row r="7" spans="1:18">
      <c r="B7" s="459" t="s">
        <v>319</v>
      </c>
      <c r="C7" s="458">
        <v>-7283.5463948066499</v>
      </c>
      <c r="D7" s="458">
        <v>-10161.438332849535</v>
      </c>
      <c r="E7" s="458">
        <v>-11107.5145084057</v>
      </c>
      <c r="F7" s="458">
        <v>-9899.4657974609436</v>
      </c>
      <c r="G7" s="458">
        <v>-6115.3380530233953</v>
      </c>
      <c r="H7" s="458">
        <v>-7325.0502906035945</v>
      </c>
      <c r="I7" s="458">
        <v>-7587.0141500627378</v>
      </c>
      <c r="J7" s="458">
        <v>-7934.3339852429999</v>
      </c>
      <c r="K7" s="458">
        <v>-5601.88242973653</v>
      </c>
      <c r="L7" s="458">
        <v>-7846.6549543887704</v>
      </c>
      <c r="M7" s="458">
        <v>-8701.4404341182053</v>
      </c>
      <c r="N7" s="458">
        <v>-9806.3214928879606</v>
      </c>
      <c r="O7" s="458">
        <v>-7244.1128977478547</v>
      </c>
      <c r="P7" s="458">
        <v>-11961.598744989557</v>
      </c>
      <c r="Q7" s="458">
        <v>-11153.264084673936</v>
      </c>
      <c r="R7" s="458">
        <v>-11153.264084673936</v>
      </c>
    </row>
    <row r="8" spans="1:18">
      <c r="B8" s="456" t="s">
        <v>320</v>
      </c>
      <c r="C8" s="455">
        <v>10.184166031901567</v>
      </c>
      <c r="D8" s="455">
        <v>6.1980830786151815</v>
      </c>
      <c r="E8" s="455">
        <v>6.6584845504903249</v>
      </c>
      <c r="F8" s="455">
        <v>4.7394713012146612</v>
      </c>
      <c r="G8" s="455">
        <v>-3.7193423366510068</v>
      </c>
      <c r="H8" s="455">
        <v>-7.9799347203294815</v>
      </c>
      <c r="I8" s="455">
        <v>-5.7595275680245681</v>
      </c>
      <c r="J8" s="455">
        <v>-3.5426776486928322</v>
      </c>
      <c r="K8" s="455">
        <v>10.19161266762889</v>
      </c>
      <c r="L8" s="455">
        <v>7.1880091066876179</v>
      </c>
      <c r="M8" s="455">
        <v>3.3517879317791008</v>
      </c>
      <c r="N8" s="455">
        <v>2.035039736231409</v>
      </c>
      <c r="O8" s="455">
        <v>8.4119699240879147</v>
      </c>
      <c r="P8" s="455">
        <v>12.18979889098204</v>
      </c>
      <c r="Q8" s="455">
        <v>7.5579047470059697</v>
      </c>
      <c r="R8" s="455">
        <v>7.5579047470059697</v>
      </c>
    </row>
    <row r="9" spans="1:18">
      <c r="A9" s="453"/>
      <c r="B9" s="453"/>
      <c r="C9" s="453"/>
      <c r="D9" s="453"/>
      <c r="E9" s="453"/>
      <c r="F9" s="453"/>
      <c r="G9" s="453"/>
      <c r="H9" s="453"/>
      <c r="I9" s="453"/>
      <c r="J9" s="453"/>
      <c r="K9" s="453"/>
      <c r="L9" s="453"/>
      <c r="M9" s="453"/>
      <c r="N9" s="453"/>
      <c r="O9" s="453"/>
      <c r="P9" s="453"/>
    </row>
    <row r="10" spans="1:18">
      <c r="A10" s="453"/>
      <c r="B10" s="453"/>
      <c r="C10" s="453"/>
      <c r="D10" s="453"/>
      <c r="E10" s="453"/>
      <c r="F10" s="453"/>
      <c r="G10" s="453"/>
      <c r="H10" s="453"/>
      <c r="I10" s="453"/>
      <c r="J10" s="453"/>
      <c r="K10" s="453"/>
      <c r="L10" s="453"/>
      <c r="M10" s="453"/>
      <c r="N10" s="453"/>
      <c r="O10" s="453"/>
      <c r="P10" s="453"/>
    </row>
    <row r="11" spans="1:18">
      <c r="A11" s="272"/>
      <c r="B11" s="446" t="s">
        <v>1336</v>
      </c>
      <c r="C11" s="453"/>
      <c r="D11" s="453"/>
      <c r="E11" s="453"/>
      <c r="F11" s="453"/>
      <c r="G11" s="453"/>
      <c r="H11" s="453"/>
      <c r="I11" s="453"/>
      <c r="J11" s="453"/>
      <c r="K11" s="453"/>
      <c r="L11" s="453"/>
      <c r="M11" s="453"/>
      <c r="N11" s="453"/>
      <c r="O11" s="453"/>
      <c r="P11" s="453"/>
    </row>
    <row r="12" spans="1:18">
      <c r="A12" s="453"/>
      <c r="B12" s="453"/>
      <c r="C12" s="453"/>
      <c r="D12" s="453"/>
      <c r="E12" s="453"/>
      <c r="F12" s="453"/>
      <c r="G12" s="453"/>
      <c r="H12" s="453"/>
      <c r="I12" s="453"/>
      <c r="J12" s="453"/>
      <c r="K12" s="453"/>
      <c r="L12" s="453"/>
      <c r="M12" s="453"/>
      <c r="N12" s="453"/>
      <c r="O12" s="453"/>
      <c r="P12" s="453"/>
    </row>
    <row r="13" spans="1:18">
      <c r="A13" s="453"/>
      <c r="B13" s="453"/>
      <c r="C13" s="453"/>
      <c r="D13" s="453"/>
      <c r="E13" s="453"/>
      <c r="F13" s="453"/>
      <c r="G13" s="453"/>
      <c r="H13" s="453"/>
      <c r="I13" s="453"/>
      <c r="J13" s="453"/>
      <c r="K13" s="453"/>
      <c r="L13" s="453"/>
      <c r="M13" s="453"/>
      <c r="N13" s="453"/>
      <c r="O13" s="453"/>
      <c r="P13" s="453"/>
    </row>
    <row r="14" spans="1:18">
      <c r="A14" s="453"/>
      <c r="B14" s="453"/>
      <c r="C14" s="453"/>
      <c r="D14" s="453"/>
      <c r="E14" s="453"/>
      <c r="F14" s="453"/>
      <c r="G14" s="453"/>
      <c r="H14" s="453"/>
      <c r="I14" s="453"/>
      <c r="J14" s="453"/>
      <c r="K14" s="453"/>
      <c r="L14" s="453"/>
      <c r="M14" s="453"/>
      <c r="N14" s="453"/>
      <c r="O14" s="453"/>
      <c r="P14" s="453"/>
    </row>
    <row r="15" spans="1:18">
      <c r="A15" s="453"/>
      <c r="B15" s="453"/>
      <c r="C15" s="453"/>
      <c r="D15" s="453"/>
      <c r="E15" s="453"/>
      <c r="F15" s="453"/>
      <c r="G15" s="453"/>
      <c r="H15" s="453"/>
      <c r="I15" s="453"/>
      <c r="J15" s="453"/>
      <c r="K15" s="453"/>
      <c r="L15" s="453"/>
      <c r="M15" s="453"/>
      <c r="N15" s="453"/>
      <c r="O15" s="453"/>
      <c r="P15" s="453"/>
    </row>
    <row r="16" spans="1:18">
      <c r="A16" s="453"/>
      <c r="B16" s="453"/>
      <c r="C16" s="453"/>
      <c r="D16" s="453"/>
      <c r="E16" s="453"/>
      <c r="F16" s="453"/>
      <c r="G16" s="453"/>
      <c r="H16" s="453"/>
      <c r="I16" s="453"/>
      <c r="J16" s="453"/>
      <c r="K16" s="453"/>
      <c r="L16" s="453"/>
      <c r="M16" s="453"/>
      <c r="N16" s="453"/>
      <c r="O16" s="453"/>
      <c r="P16" s="453"/>
    </row>
    <row r="17" spans="1:16">
      <c r="A17" s="453"/>
      <c r="B17" s="453"/>
      <c r="C17" s="453"/>
      <c r="D17" s="453"/>
      <c r="E17" s="453"/>
      <c r="F17" s="453"/>
      <c r="G17" s="453"/>
      <c r="H17" s="453"/>
      <c r="I17" s="453"/>
      <c r="J17" s="453"/>
      <c r="K17" s="453"/>
      <c r="L17" s="453"/>
      <c r="M17" s="453"/>
      <c r="N17" s="453"/>
      <c r="O17" s="453"/>
      <c r="P17" s="453"/>
    </row>
    <row r="18" spans="1:16">
      <c r="A18" s="453"/>
      <c r="B18" s="453"/>
      <c r="C18" s="453"/>
      <c r="D18" s="453"/>
      <c r="E18" s="453"/>
      <c r="F18" s="453"/>
      <c r="G18" s="453"/>
      <c r="H18" s="453"/>
      <c r="I18" s="453"/>
      <c r="J18" s="453"/>
      <c r="K18" s="453"/>
      <c r="L18" s="453"/>
      <c r="M18" s="453"/>
      <c r="N18" s="453"/>
      <c r="O18" s="453"/>
      <c r="P18" s="453"/>
    </row>
    <row r="19" spans="1:16">
      <c r="A19" s="453"/>
      <c r="B19" s="453"/>
      <c r="C19" s="453"/>
      <c r="D19" s="453"/>
      <c r="E19" s="453"/>
      <c r="F19" s="453"/>
      <c r="G19" s="453"/>
      <c r="H19" s="453"/>
      <c r="I19" s="453"/>
      <c r="J19" s="453"/>
      <c r="K19" s="453"/>
      <c r="L19" s="453"/>
      <c r="M19" s="453"/>
      <c r="N19" s="453"/>
      <c r="O19" s="453"/>
      <c r="P19" s="453"/>
    </row>
    <row r="20" spans="1:16">
      <c r="A20" s="453"/>
      <c r="B20" s="453"/>
      <c r="C20" s="453"/>
      <c r="D20" s="453"/>
      <c r="E20" s="453"/>
      <c r="F20" s="453"/>
      <c r="G20" s="453"/>
      <c r="H20" s="453"/>
      <c r="I20" s="453"/>
      <c r="J20" s="453"/>
      <c r="K20" s="453"/>
      <c r="L20" s="453"/>
      <c r="M20" s="453"/>
      <c r="N20" s="453"/>
      <c r="O20" s="453"/>
      <c r="P20" s="453"/>
    </row>
    <row r="21" spans="1:16">
      <c r="A21" s="453"/>
      <c r="B21" s="453"/>
      <c r="C21" s="453"/>
      <c r="D21" s="453"/>
      <c r="E21" s="453"/>
      <c r="F21" s="453"/>
      <c r="G21" s="453"/>
      <c r="H21" s="453"/>
      <c r="I21" s="453"/>
      <c r="J21" s="453"/>
      <c r="K21" s="453"/>
      <c r="L21" s="453"/>
      <c r="M21" s="453"/>
      <c r="N21" s="453"/>
      <c r="O21" s="453"/>
      <c r="P21" s="453"/>
    </row>
    <row r="22" spans="1:16">
      <c r="A22" s="453"/>
      <c r="B22" s="453"/>
      <c r="C22" s="453"/>
      <c r="D22" s="453"/>
      <c r="E22" s="453"/>
      <c r="F22" s="453"/>
      <c r="G22" s="453"/>
      <c r="H22" s="453"/>
      <c r="I22" s="453"/>
      <c r="J22" s="453"/>
      <c r="K22" s="453"/>
      <c r="L22" s="453"/>
      <c r="M22" s="453"/>
      <c r="N22" s="453"/>
      <c r="O22" s="453"/>
      <c r="P22" s="453"/>
    </row>
    <row r="23" spans="1:16">
      <c r="A23" s="453"/>
      <c r="B23" s="453"/>
      <c r="C23" s="453"/>
      <c r="D23" s="453"/>
      <c r="E23" s="453"/>
      <c r="F23" s="453"/>
      <c r="G23" s="453"/>
      <c r="H23" s="453"/>
      <c r="I23" s="453"/>
      <c r="J23" s="453"/>
      <c r="K23" s="453"/>
      <c r="L23" s="453"/>
      <c r="M23" s="453"/>
      <c r="N23" s="453"/>
      <c r="O23" s="453"/>
      <c r="P23" s="453"/>
    </row>
    <row r="24" spans="1:16">
      <c r="A24" s="453"/>
      <c r="B24" s="453"/>
      <c r="C24" s="453"/>
      <c r="D24" s="453"/>
      <c r="E24" s="453"/>
      <c r="F24" s="453"/>
      <c r="G24" s="453"/>
      <c r="H24" s="453"/>
      <c r="I24" s="453"/>
      <c r="J24" s="453"/>
      <c r="K24" s="453"/>
      <c r="L24" s="453"/>
      <c r="M24" s="453"/>
      <c r="N24" s="453"/>
      <c r="O24" s="453"/>
      <c r="P24" s="453"/>
    </row>
    <row r="25" spans="1:16">
      <c r="A25" s="453"/>
      <c r="B25" s="453"/>
      <c r="C25" s="453"/>
      <c r="D25" s="453"/>
      <c r="E25" s="453"/>
      <c r="F25" s="453"/>
      <c r="G25" s="453"/>
      <c r="H25" s="453"/>
      <c r="I25" s="453"/>
      <c r="J25" s="453"/>
      <c r="K25" s="453"/>
      <c r="L25" s="453"/>
      <c r="M25" s="453"/>
      <c r="N25" s="453"/>
      <c r="O25" s="453"/>
      <c r="P25" s="453"/>
    </row>
    <row r="26" spans="1:16">
      <c r="A26" s="453"/>
      <c r="B26" s="453"/>
      <c r="C26" s="453"/>
      <c r="D26" s="453"/>
      <c r="E26" s="453"/>
      <c r="F26" s="453"/>
      <c r="G26" s="453"/>
      <c r="H26" s="453"/>
      <c r="I26" s="453"/>
      <c r="J26" s="453"/>
      <c r="K26" s="453"/>
      <c r="L26" s="453"/>
      <c r="M26" s="453"/>
      <c r="N26" s="453"/>
      <c r="O26" s="453"/>
      <c r="P26" s="453"/>
    </row>
    <row r="27" spans="1:16">
      <c r="A27" s="453"/>
      <c r="B27" s="453"/>
      <c r="C27" s="453"/>
      <c r="D27" s="453"/>
      <c r="E27" s="453"/>
      <c r="F27" s="453"/>
      <c r="G27" s="453"/>
      <c r="H27" s="453"/>
      <c r="I27" s="453"/>
      <c r="J27" s="453"/>
      <c r="K27" s="453"/>
      <c r="L27" s="453"/>
      <c r="M27" s="453"/>
      <c r="N27" s="453"/>
      <c r="O27" s="453"/>
      <c r="P27" s="453"/>
    </row>
    <row r="28" spans="1:16">
      <c r="A28" s="453"/>
      <c r="B28" s="453"/>
      <c r="C28" s="453"/>
      <c r="D28" s="453"/>
      <c r="E28" s="453"/>
      <c r="F28" s="453"/>
      <c r="G28" s="453"/>
      <c r="H28" s="453"/>
      <c r="I28" s="453"/>
      <c r="J28" s="453"/>
      <c r="K28" s="453"/>
      <c r="L28" s="453"/>
      <c r="M28" s="453"/>
      <c r="N28" s="453"/>
      <c r="O28" s="453"/>
      <c r="P28" s="453"/>
    </row>
    <row r="29" spans="1:16">
      <c r="A29" s="453"/>
      <c r="B29" s="453"/>
      <c r="C29" s="453"/>
      <c r="D29" s="453"/>
      <c r="E29" s="453"/>
      <c r="F29" s="453"/>
      <c r="G29" s="453"/>
      <c r="H29" s="453"/>
      <c r="I29" s="453"/>
      <c r="J29" s="453"/>
      <c r="K29" s="453"/>
      <c r="L29" s="453"/>
      <c r="M29" s="453"/>
      <c r="N29" s="453"/>
      <c r="O29" s="453"/>
      <c r="P29" s="453"/>
    </row>
    <row r="30" spans="1:16">
      <c r="A30" s="453"/>
      <c r="B30" s="453"/>
      <c r="C30" s="453"/>
      <c r="D30" s="453"/>
      <c r="E30" s="453"/>
      <c r="F30" s="453"/>
      <c r="G30" s="453"/>
      <c r="H30" s="453"/>
      <c r="I30" s="453"/>
      <c r="J30" s="453"/>
      <c r="K30" s="453"/>
      <c r="L30" s="453"/>
      <c r="M30" s="453"/>
      <c r="N30" s="453"/>
      <c r="O30" s="453"/>
      <c r="P30" s="453"/>
    </row>
    <row r="31" spans="1:16">
      <c r="A31" s="453"/>
      <c r="C31" s="453"/>
      <c r="D31" s="453"/>
      <c r="E31" s="453"/>
      <c r="F31" s="453"/>
      <c r="G31" s="453"/>
      <c r="H31" s="453"/>
      <c r="I31" s="453"/>
      <c r="J31" s="453"/>
      <c r="K31" s="453"/>
      <c r="L31" s="453"/>
      <c r="M31" s="453"/>
      <c r="N31" s="453"/>
      <c r="O31" s="453"/>
      <c r="P31" s="453"/>
    </row>
    <row r="32" spans="1:16">
      <c r="B32" s="454" t="s">
        <v>301</v>
      </c>
      <c r="C32" s="453"/>
      <c r="D32" s="453"/>
      <c r="E32" s="453"/>
      <c r="F32" s="453"/>
      <c r="G32" s="453"/>
      <c r="H32" s="453"/>
      <c r="I32" s="453"/>
      <c r="J32" s="453"/>
      <c r="K32" s="453"/>
      <c r="L32" s="453"/>
      <c r="M32" s="453"/>
      <c r="N32" s="453"/>
      <c r="O32" s="453"/>
      <c r="P32" s="453"/>
    </row>
    <row r="33" spans="1:16">
      <c r="A33" s="453"/>
      <c r="B33" s="453"/>
      <c r="C33" s="453"/>
      <c r="D33" s="453"/>
      <c r="E33" s="453"/>
      <c r="F33" s="453"/>
      <c r="G33" s="453"/>
      <c r="H33" s="453"/>
      <c r="I33" s="453"/>
      <c r="J33" s="453"/>
      <c r="K33" s="453"/>
      <c r="L33" s="453"/>
      <c r="M33" s="453"/>
      <c r="N33" s="453"/>
      <c r="O33" s="453"/>
      <c r="P33" s="453"/>
    </row>
    <row r="34" spans="1:16">
      <c r="B34" s="211" t="s">
        <v>40</v>
      </c>
    </row>
  </sheetData>
  <phoneticPr fontId="40" type="noConversion"/>
  <hyperlinks>
    <hyperlink ref="B33" location="Содержание!B11" display="к содержанию"/>
    <hyperlink ref="B34" location="Мазмұны!B11" display="мазмұнға"/>
  </hyperlinks>
  <pageMargins left="0.75" right="0.75" top="1" bottom="1" header="0.5" footer="0.5"/>
  <headerFooter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7">
    <tabColor indexed="9"/>
  </sheetPr>
  <dimension ref="A2:I33"/>
  <sheetViews>
    <sheetView topLeftCell="A7" workbookViewId="0">
      <selection activeCell="B33" sqref="B33"/>
    </sheetView>
  </sheetViews>
  <sheetFormatPr defaultRowHeight="12.75"/>
  <cols>
    <col min="1" max="1" width="8.85546875" style="26" bestFit="1" customWidth="1"/>
    <col min="2" max="2" width="24.85546875" style="26" customWidth="1"/>
    <col min="3" max="9" width="10.7109375" style="26" customWidth="1"/>
    <col min="10" max="16384" width="9.140625" style="26"/>
  </cols>
  <sheetData>
    <row r="2" spans="1:9">
      <c r="A2" s="1021" t="s">
        <v>161</v>
      </c>
      <c r="B2" s="53" t="s">
        <v>943</v>
      </c>
    </row>
    <row r="3" spans="1:9">
      <c r="A3" s="45"/>
      <c r="B3" s="53"/>
    </row>
    <row r="4" spans="1:9" ht="25.5">
      <c r="B4" s="614" t="s">
        <v>1143</v>
      </c>
      <c r="C4" s="615">
        <v>38718</v>
      </c>
      <c r="D4" s="615">
        <v>39083</v>
      </c>
      <c r="E4" s="615">
        <v>39448</v>
      </c>
      <c r="F4" s="615">
        <v>39814</v>
      </c>
      <c r="G4" s="615">
        <v>40179</v>
      </c>
      <c r="H4" s="599">
        <v>40544</v>
      </c>
      <c r="I4" s="599" t="s">
        <v>121</v>
      </c>
    </row>
    <row r="5" spans="1:9" ht="38.25">
      <c r="B5" s="617" t="s">
        <v>1170</v>
      </c>
      <c r="C5" s="616">
        <v>28.531583736939048</v>
      </c>
      <c r="D5" s="616">
        <v>27.821060785878071</v>
      </c>
      <c r="E5" s="616">
        <v>27.88508432646012</v>
      </c>
      <c r="F5" s="616">
        <v>30.188768962960459</v>
      </c>
      <c r="G5" s="616">
        <v>25.540703978872642</v>
      </c>
      <c r="H5" s="616">
        <v>26.34086047652006</v>
      </c>
      <c r="I5" s="616">
        <v>24.441081142383041</v>
      </c>
    </row>
    <row r="6" spans="1:9" ht="38.25">
      <c r="B6" s="617" t="s">
        <v>1171</v>
      </c>
      <c r="C6" s="616">
        <v>21.45425564441307</v>
      </c>
      <c r="D6" s="616">
        <v>15.635426941324901</v>
      </c>
      <c r="E6" s="616">
        <v>25.682486103880787</v>
      </c>
      <c r="F6" s="616">
        <v>43.166610128006845</v>
      </c>
      <c r="G6" s="616">
        <v>40.199340321923778</v>
      </c>
      <c r="H6" s="616">
        <v>37.012083590507082</v>
      </c>
      <c r="I6" s="616">
        <v>39.749554220458947</v>
      </c>
    </row>
    <row r="7" spans="1:9" ht="38.25">
      <c r="B7" s="617" t="s">
        <v>1172</v>
      </c>
      <c r="C7" s="616">
        <v>12.731973643734843</v>
      </c>
      <c r="D7" s="616">
        <v>7.984983632948782</v>
      </c>
      <c r="E7" s="616">
        <v>35.464333590008337</v>
      </c>
      <c r="F7" s="616">
        <v>45.723488963626515</v>
      </c>
      <c r="G7" s="616">
        <v>18.323153908363849</v>
      </c>
      <c r="H7" s="616">
        <v>4.1918364389634712</v>
      </c>
      <c r="I7" s="616">
        <v>13.135095114733797</v>
      </c>
    </row>
    <row r="8" spans="1:9" ht="25.5">
      <c r="B8" s="617" t="s">
        <v>1173</v>
      </c>
      <c r="C8" s="616">
        <v>16.639822227276692</v>
      </c>
      <c r="D8" s="616">
        <v>11.769109812857256</v>
      </c>
      <c r="E8" s="616">
        <v>33.377583956814874</v>
      </c>
      <c r="F8" s="616">
        <v>41.871758421086739</v>
      </c>
      <c r="G8" s="616">
        <v>24.500019900315881</v>
      </c>
      <c r="H8" s="616">
        <v>18.040826558324056</v>
      </c>
      <c r="I8" s="616">
        <v>23.902292196957148</v>
      </c>
    </row>
    <row r="11" spans="1:9">
      <c r="B11" s="53" t="s">
        <v>943</v>
      </c>
    </row>
    <row r="31" spans="2:2">
      <c r="B31" s="861" t="s">
        <v>479</v>
      </c>
    </row>
    <row r="33" spans="2:2">
      <c r="B33" s="211" t="s">
        <v>40</v>
      </c>
    </row>
  </sheetData>
  <phoneticPr fontId="40" type="noConversion"/>
  <hyperlinks>
    <hyperlink ref="B33" location="Мазмұны!B109" display="мазмұнға"/>
  </hyperlinks>
  <pageMargins left="0.75" right="0.75" top="1" bottom="1" header="0.5" footer="0.5"/>
  <pageSetup paperSize="9"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8">
    <tabColor indexed="9"/>
  </sheetPr>
  <dimension ref="A2:I54"/>
  <sheetViews>
    <sheetView workbookViewId="0">
      <selection activeCell="B54" sqref="B54"/>
    </sheetView>
  </sheetViews>
  <sheetFormatPr defaultRowHeight="12.75"/>
  <cols>
    <col min="1" max="1" width="9.140625" style="93"/>
    <col min="2" max="2" width="29.42578125" style="93" customWidth="1"/>
    <col min="3" max="3" width="10.140625" style="93" customWidth="1"/>
    <col min="4" max="4" width="9.85546875" style="93" customWidth="1"/>
    <col min="5" max="6" width="9.7109375" style="93" customWidth="1"/>
    <col min="7" max="7" width="9.85546875" style="93" customWidth="1"/>
    <col min="8" max="8" width="10.28515625" style="93" customWidth="1"/>
    <col min="9" max="9" width="10.7109375" style="93" customWidth="1"/>
    <col min="10" max="16384" width="9.140625" style="93"/>
  </cols>
  <sheetData>
    <row r="2" spans="1:9">
      <c r="A2" s="1054" t="s">
        <v>161</v>
      </c>
      <c r="B2" s="580" t="s">
        <v>772</v>
      </c>
      <c r="C2" s="629"/>
      <c r="D2" s="629"/>
      <c r="E2" s="629"/>
      <c r="F2" s="629"/>
      <c r="G2" s="629"/>
      <c r="H2" s="629"/>
      <c r="I2" s="629"/>
    </row>
    <row r="3" spans="1:9">
      <c r="H3" s="589"/>
      <c r="I3" s="589" t="s">
        <v>520</v>
      </c>
    </row>
    <row r="4" spans="1:9">
      <c r="B4" s="627" t="s">
        <v>1174</v>
      </c>
      <c r="C4" s="625" t="s">
        <v>153</v>
      </c>
      <c r="D4" s="626" t="s">
        <v>154</v>
      </c>
      <c r="E4" s="626" t="s">
        <v>155</v>
      </c>
      <c r="F4" s="626" t="s">
        <v>156</v>
      </c>
      <c r="G4" s="626" t="s">
        <v>157</v>
      </c>
      <c r="H4" s="625" t="s">
        <v>158</v>
      </c>
      <c r="I4" s="625" t="s">
        <v>159</v>
      </c>
    </row>
    <row r="5" spans="1:9">
      <c r="B5" s="623" t="s">
        <v>149</v>
      </c>
      <c r="C5" s="624">
        <v>37.658570454582062</v>
      </c>
      <c r="D5" s="624">
        <v>17.46</v>
      </c>
      <c r="E5" s="624">
        <v>10.3</v>
      </c>
      <c r="F5" s="624">
        <v>9.6</v>
      </c>
      <c r="G5" s="621">
        <v>20.7</v>
      </c>
      <c r="H5" s="621">
        <v>19.399999999999999</v>
      </c>
      <c r="I5" s="621">
        <v>17.7</v>
      </c>
    </row>
    <row r="6" spans="1:9" ht="25.5">
      <c r="B6" s="623" t="s">
        <v>1175</v>
      </c>
      <c r="C6" s="622">
        <v>23.098451919308687</v>
      </c>
      <c r="D6" s="622">
        <v>21.96</v>
      </c>
      <c r="E6" s="622">
        <v>39.1</v>
      </c>
      <c r="F6" s="622">
        <v>39.9</v>
      </c>
      <c r="G6" s="621">
        <v>36.5</v>
      </c>
      <c r="H6" s="621">
        <v>30.5</v>
      </c>
      <c r="I6" s="621">
        <v>32.1</v>
      </c>
    </row>
    <row r="7" spans="1:9" ht="25.5">
      <c r="B7" s="623" t="s">
        <v>150</v>
      </c>
      <c r="C7" s="622">
        <v>27.653398852226385</v>
      </c>
      <c r="D7" s="622">
        <v>43.11</v>
      </c>
      <c r="E7" s="622">
        <v>36.9</v>
      </c>
      <c r="F7" s="622">
        <v>33.799999999999997</v>
      </c>
      <c r="G7" s="621">
        <v>28.5</v>
      </c>
      <c r="H7" s="621">
        <v>35.4</v>
      </c>
      <c r="I7" s="621">
        <v>36.6</v>
      </c>
    </row>
    <row r="8" spans="1:9">
      <c r="B8" s="623" t="s">
        <v>1176</v>
      </c>
      <c r="C8" s="622">
        <v>10.89955459798397</v>
      </c>
      <c r="D8" s="622">
        <v>11.01</v>
      </c>
      <c r="E8" s="622">
        <v>13</v>
      </c>
      <c r="F8" s="622">
        <v>13.9</v>
      </c>
      <c r="G8" s="621">
        <v>4.2</v>
      </c>
      <c r="H8" s="621">
        <v>4.0999999999999996</v>
      </c>
      <c r="I8" s="585">
        <v>2.4</v>
      </c>
    </row>
    <row r="9" spans="1:9" ht="25.5">
      <c r="B9" s="623" t="s">
        <v>1177</v>
      </c>
      <c r="C9" s="622">
        <v>0.7</v>
      </c>
      <c r="D9" s="622">
        <v>0.8</v>
      </c>
      <c r="E9" s="622">
        <v>0.4</v>
      </c>
      <c r="F9" s="622">
        <v>0.5</v>
      </c>
      <c r="G9" s="621">
        <v>2.6</v>
      </c>
      <c r="H9" s="621">
        <v>2.4</v>
      </c>
      <c r="I9" s="621">
        <v>2.5</v>
      </c>
    </row>
    <row r="10" spans="1:9" ht="25.5">
      <c r="B10" s="623" t="s">
        <v>1178</v>
      </c>
      <c r="C10" s="622">
        <v>0</v>
      </c>
      <c r="D10" s="622">
        <v>0.3</v>
      </c>
      <c r="E10" s="622">
        <v>0.3</v>
      </c>
      <c r="F10" s="622">
        <v>2.2000000000000002</v>
      </c>
      <c r="G10" s="621">
        <v>6.4</v>
      </c>
      <c r="H10" s="621">
        <v>5.5</v>
      </c>
      <c r="I10" s="621">
        <v>5.4</v>
      </c>
    </row>
    <row r="11" spans="1:9" ht="25.5">
      <c r="B11" s="623" t="s">
        <v>1179</v>
      </c>
      <c r="C11" s="622">
        <v>0</v>
      </c>
      <c r="D11" s="622">
        <v>0</v>
      </c>
      <c r="E11" s="622">
        <v>0</v>
      </c>
      <c r="F11" s="622">
        <v>0.02</v>
      </c>
      <c r="G11" s="621">
        <v>1</v>
      </c>
      <c r="H11" s="621">
        <v>2.4</v>
      </c>
      <c r="I11" s="621">
        <v>3.1</v>
      </c>
    </row>
    <row r="12" spans="1:9">
      <c r="B12" s="623" t="s">
        <v>1180</v>
      </c>
      <c r="C12" s="622">
        <v>0</v>
      </c>
      <c r="D12" s="622">
        <v>5.4</v>
      </c>
      <c r="E12" s="622">
        <v>0.01</v>
      </c>
      <c r="F12" s="622">
        <v>7.0000000000000007E-2</v>
      </c>
      <c r="G12" s="621">
        <v>0.1</v>
      </c>
      <c r="H12" s="621">
        <v>0.3</v>
      </c>
      <c r="I12" s="621">
        <v>0.2</v>
      </c>
    </row>
    <row r="13" spans="1:9" ht="25.5">
      <c r="B13" s="100" t="s">
        <v>1181</v>
      </c>
      <c r="C13" s="94"/>
      <c r="D13" s="94">
        <f t="shared" ref="D13:I13" si="0">D15/C15*100-100</f>
        <v>97.830463642974621</v>
      </c>
      <c r="E13" s="94">
        <f t="shared" si="0"/>
        <v>73.275301916059817</v>
      </c>
      <c r="F13" s="94">
        <f t="shared" si="0"/>
        <v>60.0549002857868</v>
      </c>
      <c r="G13" s="94">
        <f t="shared" si="0"/>
        <v>14.46955777704764</v>
      </c>
      <c r="H13" s="94">
        <f t="shared" si="0"/>
        <v>-28.871130649991102</v>
      </c>
      <c r="I13" s="94">
        <f t="shared" si="0"/>
        <v>-11.564625850340136</v>
      </c>
    </row>
    <row r="14" spans="1:9" ht="50.25" customHeight="1">
      <c r="B14" s="100" t="s">
        <v>1182</v>
      </c>
      <c r="C14" s="620">
        <v>44.719452770802903</v>
      </c>
      <c r="D14" s="620">
        <v>49.01084711487848</v>
      </c>
      <c r="E14" s="620">
        <v>60.178635133601212</v>
      </c>
      <c r="F14" s="620">
        <v>56.494875749832097</v>
      </c>
      <c r="G14" s="620">
        <v>51.560610357895328</v>
      </c>
      <c r="H14" s="620">
        <v>47.099247155262695</v>
      </c>
      <c r="I14" s="620">
        <v>50.560349721075525</v>
      </c>
    </row>
    <row r="15" spans="1:9" ht="25.5">
      <c r="B15" s="100" t="s">
        <v>1183</v>
      </c>
      <c r="C15" s="94">
        <v>3290.6570000000002</v>
      </c>
      <c r="D15" s="94">
        <v>6509.9219999999996</v>
      </c>
      <c r="E15" s="94">
        <v>11280.087</v>
      </c>
      <c r="F15" s="94">
        <v>18054.331999999999</v>
      </c>
      <c r="G15" s="94">
        <v>20666.714</v>
      </c>
      <c r="H15" s="551">
        <v>14700</v>
      </c>
      <c r="I15" s="551">
        <v>13000</v>
      </c>
    </row>
    <row r="16" spans="1:9">
      <c r="B16" s="628"/>
      <c r="C16" s="608"/>
      <c r="D16" s="608"/>
      <c r="E16" s="608"/>
      <c r="F16" s="608"/>
      <c r="G16" s="608"/>
    </row>
    <row r="17" spans="2:9">
      <c r="C17" s="619"/>
      <c r="D17" s="619"/>
      <c r="E17" s="619"/>
      <c r="F17" s="619"/>
      <c r="G17" s="619"/>
      <c r="H17" s="618"/>
      <c r="I17" s="618"/>
    </row>
    <row r="18" spans="2:9">
      <c r="B18" s="580" t="s">
        <v>772</v>
      </c>
      <c r="C18" s="579"/>
      <c r="D18" s="579"/>
      <c r="E18" s="579"/>
      <c r="F18" s="579"/>
      <c r="G18" s="579"/>
      <c r="H18" s="579"/>
      <c r="I18" s="579"/>
    </row>
    <row r="19" spans="2:9">
      <c r="H19" s="618"/>
      <c r="I19" s="618"/>
    </row>
    <row r="39" spans="4:4">
      <c r="D39" s="618"/>
    </row>
    <row r="52" spans="2:2">
      <c r="B52" s="861" t="s">
        <v>479</v>
      </c>
    </row>
    <row r="53" spans="2:2">
      <c r="B53" s="26"/>
    </row>
    <row r="54" spans="2:2">
      <c r="B54" s="211" t="s">
        <v>40</v>
      </c>
    </row>
  </sheetData>
  <phoneticPr fontId="40" type="noConversion"/>
  <hyperlinks>
    <hyperlink ref="B54" location="Мазмұны!B110" display="мазмұнға"/>
  </hyperlinks>
  <pageMargins left="0.75" right="0.75" top="1" bottom="1" header="0.5" footer="0.5"/>
  <pageSetup paperSize="9" orientation="portrait" verticalDpi="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9">
    <tabColor indexed="9"/>
  </sheetPr>
  <dimension ref="A2:I32"/>
  <sheetViews>
    <sheetView workbookViewId="0">
      <selection activeCell="H13" sqref="H13"/>
    </sheetView>
  </sheetViews>
  <sheetFormatPr defaultRowHeight="12.75"/>
  <cols>
    <col min="1" max="1" width="9.140625" style="542"/>
    <col min="2" max="2" width="28.140625" style="542" customWidth="1"/>
    <col min="3" max="3" width="9.85546875" style="542" customWidth="1"/>
    <col min="4" max="4" width="10.7109375" style="542" customWidth="1"/>
    <col min="5" max="5" width="10.28515625" style="542" customWidth="1"/>
    <col min="6" max="6" width="10.42578125" style="542" customWidth="1"/>
    <col min="7" max="7" width="9.28515625" style="542" customWidth="1"/>
    <col min="8" max="8" width="10" style="542" customWidth="1"/>
    <col min="9" max="9" width="9.5703125" style="542" customWidth="1"/>
    <col min="10" max="16384" width="9.140625" style="542"/>
  </cols>
  <sheetData>
    <row r="2" spans="1:9">
      <c r="A2" s="1053" t="s">
        <v>161</v>
      </c>
      <c r="B2" s="545" t="s">
        <v>862</v>
      </c>
    </row>
    <row r="3" spans="1:9">
      <c r="A3" s="546"/>
      <c r="B3" s="545"/>
    </row>
    <row r="4" spans="1:9">
      <c r="B4" s="633" t="s">
        <v>521</v>
      </c>
      <c r="C4" s="632" t="s">
        <v>153</v>
      </c>
      <c r="D4" s="632" t="s">
        <v>154</v>
      </c>
      <c r="E4" s="632" t="s">
        <v>155</v>
      </c>
      <c r="F4" s="632" t="s">
        <v>156</v>
      </c>
      <c r="G4" s="632" t="s">
        <v>157</v>
      </c>
      <c r="H4" s="632" t="s">
        <v>158</v>
      </c>
      <c r="I4" s="632" t="s">
        <v>159</v>
      </c>
    </row>
    <row r="5" spans="1:9">
      <c r="B5" s="634" t="s">
        <v>1184</v>
      </c>
      <c r="C5" s="630">
        <v>2.7</v>
      </c>
      <c r="D5" s="630">
        <v>2.2000000000000002</v>
      </c>
      <c r="E5" s="630">
        <v>2.2999999999999998</v>
      </c>
      <c r="F5" s="630">
        <v>2.2999999999999998</v>
      </c>
      <c r="G5" s="630">
        <v>2.8</v>
      </c>
      <c r="H5" s="630">
        <v>3.5</v>
      </c>
      <c r="I5" s="630">
        <v>2.9</v>
      </c>
    </row>
    <row r="6" spans="1:9">
      <c r="B6" s="634" t="s">
        <v>1185</v>
      </c>
      <c r="C6" s="630">
        <v>2.9</v>
      </c>
      <c r="D6" s="630">
        <v>2.2999999999999998</v>
      </c>
      <c r="E6" s="630">
        <v>2.4</v>
      </c>
      <c r="F6" s="630">
        <v>2.4</v>
      </c>
      <c r="G6" s="630">
        <v>2.9</v>
      </c>
      <c r="H6" s="630">
        <v>3.6</v>
      </c>
      <c r="I6" s="630">
        <v>3.1</v>
      </c>
    </row>
    <row r="7" spans="1:9">
      <c r="B7" s="634" t="s">
        <v>1186</v>
      </c>
      <c r="C7" s="630">
        <v>1.2</v>
      </c>
      <c r="D7" s="630">
        <v>0.9</v>
      </c>
      <c r="E7" s="630">
        <v>1.4</v>
      </c>
      <c r="F7" s="630">
        <v>1.2</v>
      </c>
      <c r="G7" s="630">
        <v>1.8</v>
      </c>
      <c r="H7" s="630">
        <v>1.8</v>
      </c>
      <c r="I7" s="630">
        <v>1.3</v>
      </c>
    </row>
    <row r="10" spans="1:9">
      <c r="A10" s="546"/>
      <c r="B10" s="545" t="s">
        <v>862</v>
      </c>
    </row>
    <row r="26" spans="2:2">
      <c r="B26" s="576" t="s">
        <v>734</v>
      </c>
    </row>
    <row r="30" spans="2:2">
      <c r="B30" s="57" t="s">
        <v>479</v>
      </c>
    </row>
    <row r="32" spans="2:2">
      <c r="B32" s="211" t="s">
        <v>40</v>
      </c>
    </row>
  </sheetData>
  <phoneticPr fontId="40" type="noConversion"/>
  <hyperlinks>
    <hyperlink ref="B32" location="Мазмұны!B111" display="мазмұнға"/>
  </hyperlinks>
  <pageMargins left="0.75" right="0.75" top="1" bottom="1" header="0.5" footer="0.5"/>
  <headerFooter alignWithMargins="0"/>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4">
    <tabColor indexed="9"/>
    <pageSetUpPr fitToPage="1"/>
  </sheetPr>
  <dimension ref="A2:J30"/>
  <sheetViews>
    <sheetView workbookViewId="0">
      <selection activeCell="J11" sqref="J11"/>
    </sheetView>
  </sheetViews>
  <sheetFormatPr defaultRowHeight="12.75"/>
  <cols>
    <col min="1" max="1" width="9.140625" style="26"/>
    <col min="2" max="2" width="26" style="26" customWidth="1"/>
    <col min="3" max="10" width="10.140625" style="26" customWidth="1"/>
    <col min="11" max="16384" width="9.140625" style="26"/>
  </cols>
  <sheetData>
    <row r="2" spans="1:10">
      <c r="A2" s="1053" t="s">
        <v>161</v>
      </c>
      <c r="B2" s="53" t="s">
        <v>774</v>
      </c>
    </row>
    <row r="3" spans="1:10">
      <c r="A3" s="546"/>
      <c r="B3" s="53"/>
    </row>
    <row r="4" spans="1:10">
      <c r="B4" s="54"/>
      <c r="C4" s="635">
        <v>39083</v>
      </c>
      <c r="D4" s="635">
        <v>39448</v>
      </c>
      <c r="E4" s="635">
        <v>39814</v>
      </c>
      <c r="F4" s="635">
        <v>40179</v>
      </c>
      <c r="G4" s="635">
        <v>40544</v>
      </c>
      <c r="H4" s="635">
        <v>40634</v>
      </c>
      <c r="I4" s="635">
        <v>40725</v>
      </c>
      <c r="J4" s="635">
        <v>40817</v>
      </c>
    </row>
    <row r="5" spans="1:10">
      <c r="B5" s="54" t="s">
        <v>1187</v>
      </c>
      <c r="C5" s="54">
        <v>910</v>
      </c>
      <c r="D5" s="99">
        <v>1208</v>
      </c>
      <c r="E5" s="99">
        <v>1421</v>
      </c>
      <c r="F5" s="99">
        <v>1861</v>
      </c>
      <c r="G5" s="99">
        <v>2258</v>
      </c>
      <c r="H5" s="99">
        <v>2346</v>
      </c>
      <c r="I5" s="99">
        <v>2452</v>
      </c>
      <c r="J5" s="99">
        <v>2522</v>
      </c>
    </row>
    <row r="6" spans="1:10">
      <c r="B6" s="54" t="s">
        <v>1188</v>
      </c>
      <c r="C6" s="54">
        <v>256</v>
      </c>
      <c r="D6" s="54">
        <v>339</v>
      </c>
      <c r="E6" s="54">
        <v>307</v>
      </c>
      <c r="F6" s="54">
        <v>482</v>
      </c>
      <c r="G6" s="54">
        <v>571</v>
      </c>
      <c r="H6" s="54">
        <v>587</v>
      </c>
      <c r="I6" s="54">
        <v>565</v>
      </c>
      <c r="J6" s="54">
        <v>600</v>
      </c>
    </row>
    <row r="7" spans="1:10">
      <c r="B7" s="54" t="s">
        <v>1189</v>
      </c>
      <c r="C7" s="54">
        <v>684</v>
      </c>
      <c r="D7" s="54">
        <v>912</v>
      </c>
      <c r="E7" s="99">
        <v>1185</v>
      </c>
      <c r="F7" s="99">
        <v>1489</v>
      </c>
      <c r="G7" s="99">
        <v>1822</v>
      </c>
      <c r="H7" s="99">
        <v>1915</v>
      </c>
      <c r="I7" s="99">
        <v>1837</v>
      </c>
      <c r="J7" s="99">
        <v>2138</v>
      </c>
    </row>
    <row r="10" spans="1:10">
      <c r="B10" s="53" t="s">
        <v>774</v>
      </c>
    </row>
    <row r="28" spans="2:2">
      <c r="B28" s="57" t="s">
        <v>514</v>
      </c>
    </row>
    <row r="30" spans="2:2">
      <c r="B30" s="211" t="s">
        <v>40</v>
      </c>
    </row>
  </sheetData>
  <phoneticPr fontId="45" type="noConversion"/>
  <hyperlinks>
    <hyperlink ref="B30" location="Мазмұны!B114" display="мазмұнға"/>
  </hyperlinks>
  <pageMargins left="0.75" right="0.75" top="1" bottom="1" header="0.5" footer="0.5"/>
  <pageSetup paperSize="9" scale="79" orientation="portrait" r:id="rId1"/>
  <headerFooter alignWithMargins="0"/>
  <drawing r:id="rId2"/>
  <legacyDrawing r:id="rId3"/>
  <oleObjects>
    <mc:AlternateContent xmlns:mc="http://schemas.openxmlformats.org/markup-compatibility/2006">
      <mc:Choice Requires="x14">
        <oleObject progId="MSGraph.Chart.8" shapeId="271364" r:id="rId4">
          <objectPr defaultSize="0" r:id="rId5">
            <anchor moveWithCells="1" sizeWithCells="1">
              <from>
                <xdr:col>1</xdr:col>
                <xdr:colOff>114300</xdr:colOff>
                <xdr:row>0</xdr:row>
                <xdr:rowOff>0</xdr:rowOff>
              </from>
              <to>
                <xdr:col>6</xdr:col>
                <xdr:colOff>361950</xdr:colOff>
                <xdr:row>0</xdr:row>
                <xdr:rowOff>0</xdr:rowOff>
              </to>
            </anchor>
          </objectPr>
        </oleObject>
      </mc:Choice>
      <mc:Fallback>
        <oleObject progId="MSGraph.Chart.8" shapeId="271364" r:id="rId4"/>
      </mc:Fallback>
    </mc:AlternateContent>
  </oleObjec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6">
    <tabColor indexed="9"/>
  </sheetPr>
  <dimension ref="A2:BH30"/>
  <sheetViews>
    <sheetView workbookViewId="0">
      <selection activeCell="B30" sqref="B30"/>
    </sheetView>
  </sheetViews>
  <sheetFormatPr defaultColWidth="9" defaultRowHeight="12.75"/>
  <cols>
    <col min="1" max="1" width="9" style="26" customWidth="1"/>
    <col min="2" max="2" width="22.42578125" style="26" customWidth="1"/>
    <col min="3" max="3" width="9.140625" style="26" customWidth="1"/>
    <col min="4" max="60" width="8.7109375" style="26" bestFit="1" customWidth="1"/>
    <col min="61" max="16384" width="9" style="26"/>
  </cols>
  <sheetData>
    <row r="2" spans="1:60">
      <c r="A2" s="1053" t="s">
        <v>161</v>
      </c>
      <c r="B2" s="53" t="s">
        <v>775</v>
      </c>
    </row>
    <row r="3" spans="1:60">
      <c r="A3" s="546"/>
      <c r="B3" s="53"/>
    </row>
    <row r="4" spans="1:60" s="636" customFormat="1" ht="25.5">
      <c r="B4" s="637"/>
      <c r="C4" s="230" t="s">
        <v>210</v>
      </c>
      <c r="D4" s="230" t="s">
        <v>219</v>
      </c>
      <c r="E4" s="230" t="s">
        <v>228</v>
      </c>
      <c r="F4" s="230" t="s">
        <v>237</v>
      </c>
      <c r="G4" s="230" t="s">
        <v>246</v>
      </c>
      <c r="H4" s="230" t="s">
        <v>255</v>
      </c>
      <c r="I4" s="230" t="s">
        <v>264</v>
      </c>
      <c r="J4" s="230" t="s">
        <v>397</v>
      </c>
      <c r="K4" s="230" t="s">
        <v>272</v>
      </c>
      <c r="L4" s="230" t="s">
        <v>280</v>
      </c>
      <c r="M4" s="230" t="s">
        <v>288</v>
      </c>
      <c r="N4" s="230" t="s">
        <v>296</v>
      </c>
      <c r="O4" s="230" t="s">
        <v>211</v>
      </c>
      <c r="P4" s="230" t="s">
        <v>220</v>
      </c>
      <c r="Q4" s="230" t="s">
        <v>229</v>
      </c>
      <c r="R4" s="230" t="s">
        <v>238</v>
      </c>
      <c r="S4" s="230" t="s">
        <v>247</v>
      </c>
      <c r="T4" s="230" t="s">
        <v>256</v>
      </c>
      <c r="U4" s="230" t="s">
        <v>265</v>
      </c>
      <c r="V4" s="230" t="s">
        <v>398</v>
      </c>
      <c r="W4" s="230" t="s">
        <v>273</v>
      </c>
      <c r="X4" s="230" t="s">
        <v>281</v>
      </c>
      <c r="Y4" s="230" t="s">
        <v>289</v>
      </c>
      <c r="Z4" s="230" t="s">
        <v>297</v>
      </c>
      <c r="AA4" s="230" t="s">
        <v>212</v>
      </c>
      <c r="AB4" s="230" t="s">
        <v>221</v>
      </c>
      <c r="AC4" s="230" t="s">
        <v>230</v>
      </c>
      <c r="AD4" s="230" t="s">
        <v>239</v>
      </c>
      <c r="AE4" s="230" t="s">
        <v>248</v>
      </c>
      <c r="AF4" s="230" t="s">
        <v>257</v>
      </c>
      <c r="AG4" s="230" t="s">
        <v>266</v>
      </c>
      <c r="AH4" s="230" t="s">
        <v>399</v>
      </c>
      <c r="AI4" s="230" t="s">
        <v>274</v>
      </c>
      <c r="AJ4" s="230" t="s">
        <v>282</v>
      </c>
      <c r="AK4" s="230" t="s">
        <v>290</v>
      </c>
      <c r="AL4" s="230" t="s">
        <v>298</v>
      </c>
      <c r="AM4" s="230" t="s">
        <v>213</v>
      </c>
      <c r="AN4" s="230" t="s">
        <v>222</v>
      </c>
      <c r="AO4" s="230" t="s">
        <v>231</v>
      </c>
      <c r="AP4" s="230" t="s">
        <v>240</v>
      </c>
      <c r="AQ4" s="230" t="s">
        <v>249</v>
      </c>
      <c r="AR4" s="230" t="s">
        <v>258</v>
      </c>
      <c r="AS4" s="230" t="s">
        <v>267</v>
      </c>
      <c r="AT4" s="230" t="s">
        <v>400</v>
      </c>
      <c r="AU4" s="230" t="s">
        <v>275</v>
      </c>
      <c r="AV4" s="230" t="s">
        <v>283</v>
      </c>
      <c r="AW4" s="230" t="s">
        <v>291</v>
      </c>
      <c r="AX4" s="230" t="s">
        <v>299</v>
      </c>
      <c r="AY4" s="230" t="s">
        <v>214</v>
      </c>
      <c r="AZ4" s="230" t="s">
        <v>223</v>
      </c>
      <c r="BA4" s="230" t="s">
        <v>232</v>
      </c>
      <c r="BB4" s="230" t="s">
        <v>241</v>
      </c>
      <c r="BC4" s="230" t="s">
        <v>250</v>
      </c>
      <c r="BD4" s="230" t="s">
        <v>259</v>
      </c>
      <c r="BE4" s="230" t="s">
        <v>268</v>
      </c>
      <c r="BF4" s="230" t="s">
        <v>401</v>
      </c>
      <c r="BG4" s="230" t="s">
        <v>276</v>
      </c>
      <c r="BH4" s="230" t="s">
        <v>284</v>
      </c>
    </row>
    <row r="5" spans="1:60" ht="63.75">
      <c r="B5" s="74" t="s">
        <v>1190</v>
      </c>
      <c r="C5" s="54">
        <v>12.69</v>
      </c>
      <c r="D5" s="54">
        <v>13.75</v>
      </c>
      <c r="E5" s="54">
        <v>12.19</v>
      </c>
      <c r="F5" s="54">
        <v>9.89</v>
      </c>
      <c r="G5" s="54">
        <v>9.14</v>
      </c>
      <c r="H5" s="54">
        <v>7.88</v>
      </c>
      <c r="I5" s="54">
        <v>9.4700000000000006</v>
      </c>
      <c r="J5" s="54">
        <v>9.56</v>
      </c>
      <c r="K5" s="54">
        <v>9.8800000000000008</v>
      </c>
      <c r="L5" s="54">
        <v>8.83</v>
      </c>
      <c r="M5" s="54">
        <v>9.43</v>
      </c>
      <c r="N5" s="54">
        <v>10.31</v>
      </c>
      <c r="O5" s="54">
        <v>9.4700000000000006</v>
      </c>
      <c r="P5" s="54">
        <v>8.09</v>
      </c>
      <c r="Q5" s="54">
        <v>7.45</v>
      </c>
      <c r="R5" s="54">
        <v>8.33</v>
      </c>
      <c r="S5" s="54">
        <v>8.76</v>
      </c>
      <c r="T5" s="54">
        <v>9.8800000000000008</v>
      </c>
      <c r="U5" s="54">
        <v>9.66</v>
      </c>
      <c r="V5" s="54">
        <v>8.41</v>
      </c>
      <c r="W5" s="54">
        <v>6.58</v>
      </c>
      <c r="X5" s="54">
        <v>5.01</v>
      </c>
      <c r="Y5" s="54">
        <v>1.01</v>
      </c>
      <c r="Z5" s="54">
        <v>-0.21</v>
      </c>
      <c r="AA5" s="54">
        <v>-0.84</v>
      </c>
      <c r="AB5" s="54">
        <v>-1.41</v>
      </c>
      <c r="AC5" s="54">
        <v>1.71</v>
      </c>
      <c r="AD5" s="54">
        <v>1.19</v>
      </c>
      <c r="AE5" s="54">
        <v>1.1599999999999999</v>
      </c>
      <c r="AF5" s="54">
        <v>1.1299999999999999</v>
      </c>
      <c r="AG5" s="54">
        <v>1.72</v>
      </c>
      <c r="AH5" s="54">
        <v>1.62</v>
      </c>
      <c r="AI5" s="54">
        <v>4.4400000000000004</v>
      </c>
      <c r="AJ5" s="54">
        <v>6.58</v>
      </c>
      <c r="AK5" s="54">
        <v>10.98</v>
      </c>
      <c r="AL5" s="54">
        <v>12.34</v>
      </c>
      <c r="AM5" s="54">
        <v>11.95</v>
      </c>
      <c r="AN5" s="54">
        <v>11.99</v>
      </c>
      <c r="AO5" s="54">
        <v>9.27</v>
      </c>
      <c r="AP5" s="54">
        <v>9.34</v>
      </c>
      <c r="AQ5" s="54">
        <v>9.0399999999999991</v>
      </c>
      <c r="AR5" s="54">
        <v>6.72</v>
      </c>
      <c r="AS5" s="54">
        <v>5.47</v>
      </c>
      <c r="AT5" s="54">
        <v>5.47</v>
      </c>
      <c r="AU5" s="54">
        <v>4.6900000000000004</v>
      </c>
      <c r="AV5" s="54">
        <v>4.54</v>
      </c>
      <c r="AW5" s="54">
        <v>3.97</v>
      </c>
      <c r="AX5" s="54">
        <v>4.17</v>
      </c>
      <c r="AY5" s="54">
        <v>4.3899999999999997</v>
      </c>
      <c r="AZ5" s="54">
        <v>4.21</v>
      </c>
      <c r="BA5" s="54">
        <v>3.69</v>
      </c>
      <c r="BB5" s="54">
        <v>3.26</v>
      </c>
      <c r="BC5" s="54">
        <v>3.5</v>
      </c>
      <c r="BD5" s="54">
        <v>4.42</v>
      </c>
      <c r="BE5" s="54">
        <v>4.68</v>
      </c>
      <c r="BF5" s="54">
        <v>5.87</v>
      </c>
      <c r="BG5" s="54">
        <v>5.05</v>
      </c>
      <c r="BH5" s="54">
        <v>4.46</v>
      </c>
    </row>
    <row r="6" spans="1:60" ht="25.5">
      <c r="B6" s="74" t="s">
        <v>509</v>
      </c>
      <c r="C6" s="54">
        <v>8.4</v>
      </c>
      <c r="D6" s="54">
        <v>8.5</v>
      </c>
      <c r="E6" s="54">
        <v>7.9</v>
      </c>
      <c r="F6" s="54">
        <v>7.8</v>
      </c>
      <c r="G6" s="54">
        <v>7.7</v>
      </c>
      <c r="H6" s="54">
        <v>7.9</v>
      </c>
      <c r="I6" s="54">
        <v>8.1</v>
      </c>
      <c r="J6" s="54">
        <v>8.8000000000000007</v>
      </c>
      <c r="K6" s="54">
        <v>9.4</v>
      </c>
      <c r="L6" s="54">
        <v>11.2</v>
      </c>
      <c r="M6" s="54">
        <v>11.53</v>
      </c>
      <c r="N6" s="54">
        <v>11.75</v>
      </c>
      <c r="O6" s="54">
        <v>18.8</v>
      </c>
      <c r="P6" s="54">
        <v>18.7</v>
      </c>
      <c r="Q6" s="54">
        <v>18.8</v>
      </c>
      <c r="R6" s="54">
        <v>18.7</v>
      </c>
      <c r="S6" s="54">
        <v>19.100000000000001</v>
      </c>
      <c r="T6" s="54">
        <v>19.5</v>
      </c>
      <c r="U6" s="54">
        <v>20</v>
      </c>
      <c r="V6" s="54">
        <v>20</v>
      </c>
      <c r="W6" s="54">
        <v>20.100000000000001</v>
      </c>
      <c r="X6" s="54">
        <v>18.2</v>
      </c>
      <c r="Y6" s="54">
        <v>13.9</v>
      </c>
      <c r="Z6" s="54">
        <v>11.3</v>
      </c>
      <c r="AA6" s="54">
        <v>9.5</v>
      </c>
      <c r="AB6" s="54">
        <v>8.6999999999999993</v>
      </c>
      <c r="AC6" s="54">
        <v>8.6999999999999993</v>
      </c>
      <c r="AD6" s="54">
        <v>8.9</v>
      </c>
      <c r="AE6" s="54">
        <v>8.8000000000000007</v>
      </c>
      <c r="AF6" s="54">
        <v>8.4</v>
      </c>
      <c r="AG6" s="54">
        <v>7.6</v>
      </c>
      <c r="AH6" s="54">
        <v>6.9</v>
      </c>
      <c r="AI6" s="54">
        <v>6.2</v>
      </c>
      <c r="AJ6" s="54">
        <v>6</v>
      </c>
      <c r="AK6" s="54">
        <v>5.8</v>
      </c>
      <c r="AL6" s="54">
        <v>5.8</v>
      </c>
      <c r="AM6" s="54">
        <v>6.2</v>
      </c>
      <c r="AN6" s="54">
        <v>7.3</v>
      </c>
      <c r="AO6" s="54">
        <v>7.4</v>
      </c>
      <c r="AP6" s="54">
        <v>7.2</v>
      </c>
      <c r="AQ6" s="54">
        <v>7.1</v>
      </c>
      <c r="AR6" s="54">
        <v>7</v>
      </c>
      <c r="AS6" s="54">
        <v>6.8</v>
      </c>
      <c r="AT6" s="54">
        <v>6.7</v>
      </c>
      <c r="AU6" s="54">
        <v>6.5</v>
      </c>
      <c r="AV6" s="54">
        <v>6.7</v>
      </c>
      <c r="AW6" s="54">
        <v>7.3</v>
      </c>
      <c r="AX6" s="54">
        <v>7.7</v>
      </c>
      <c r="AY6" s="54">
        <v>7.8</v>
      </c>
      <c r="AZ6" s="54">
        <v>8.1</v>
      </c>
      <c r="BA6" s="54">
        <v>8.8000000000000007</v>
      </c>
      <c r="BB6" s="54">
        <v>8.6</v>
      </c>
      <c r="BC6" s="54">
        <v>8.4</v>
      </c>
      <c r="BD6" s="54">
        <v>8.3000000000000007</v>
      </c>
      <c r="BE6" s="54">
        <v>8.4</v>
      </c>
      <c r="BF6" s="54">
        <v>8.5</v>
      </c>
      <c r="BG6" s="54">
        <v>9</v>
      </c>
      <c r="BH6" s="54">
        <v>8.6999999999999993</v>
      </c>
    </row>
    <row r="9" spans="1:60">
      <c r="B9" s="53" t="s">
        <v>775</v>
      </c>
    </row>
    <row r="28" spans="2:2">
      <c r="B28" s="57" t="s">
        <v>514</v>
      </c>
    </row>
    <row r="30" spans="2:2">
      <c r="B30" s="211" t="s">
        <v>40</v>
      </c>
    </row>
  </sheetData>
  <phoneticPr fontId="45" type="noConversion"/>
  <hyperlinks>
    <hyperlink ref="B30" location="Мазмұны!B115" display="мазмұнға"/>
  </hyperlinks>
  <pageMargins left="0.7" right="0.7" top="0.75" bottom="0.75" header="0.3" footer="0.3"/>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7">
    <tabColor indexed="9"/>
  </sheetPr>
  <dimension ref="A1:P29"/>
  <sheetViews>
    <sheetView workbookViewId="0">
      <selection activeCell="B29" sqref="B29"/>
    </sheetView>
  </sheetViews>
  <sheetFormatPr defaultRowHeight="12.75"/>
  <cols>
    <col min="1" max="1" width="9.140625" style="542"/>
    <col min="2" max="2" width="23.85546875" style="542" customWidth="1"/>
    <col min="3" max="16" width="8.7109375" style="542" customWidth="1"/>
    <col min="17" max="16384" width="9.140625" style="542"/>
  </cols>
  <sheetData>
    <row r="1" spans="1:16">
      <c r="H1" s="1055"/>
      <c r="I1" s="1055"/>
      <c r="J1" s="1055"/>
      <c r="K1" s="1055"/>
      <c r="L1" s="1055"/>
      <c r="M1" s="1055"/>
      <c r="N1" s="1055"/>
      <c r="O1" s="1055"/>
    </row>
    <row r="2" spans="1:16">
      <c r="A2" s="1053" t="s">
        <v>161</v>
      </c>
      <c r="B2" s="53" t="s">
        <v>776</v>
      </c>
      <c r="H2" s="1055"/>
      <c r="I2" s="1055"/>
      <c r="J2" s="1055"/>
      <c r="K2" s="1055"/>
      <c r="L2" s="1055"/>
      <c r="M2" s="1055"/>
      <c r="N2" s="1055"/>
      <c r="O2" s="1055"/>
    </row>
    <row r="3" spans="1:16">
      <c r="A3" s="546"/>
      <c r="B3" s="53"/>
      <c r="H3" s="1055"/>
      <c r="I3" s="1055"/>
      <c r="J3" s="1055"/>
      <c r="K3" s="1055"/>
      <c r="L3" s="1055"/>
      <c r="M3" s="1055"/>
      <c r="N3" s="1055"/>
      <c r="O3" s="1055"/>
    </row>
    <row r="4" spans="1:16">
      <c r="B4" s="631"/>
      <c r="C4" s="862" t="s">
        <v>1289</v>
      </c>
      <c r="D4" s="862" t="s">
        <v>1290</v>
      </c>
      <c r="E4" s="862" t="s">
        <v>1291</v>
      </c>
      <c r="F4" s="862" t="s">
        <v>1292</v>
      </c>
      <c r="G4" s="862" t="s">
        <v>728</v>
      </c>
      <c r="H4" s="862" t="s">
        <v>737</v>
      </c>
      <c r="I4" s="862" t="s">
        <v>738</v>
      </c>
      <c r="J4" s="862" t="s">
        <v>729</v>
      </c>
      <c r="K4" s="862" t="s">
        <v>739</v>
      </c>
      <c r="L4" s="862" t="s">
        <v>740</v>
      </c>
      <c r="M4" s="862" t="s">
        <v>730</v>
      </c>
      <c r="N4" s="862" t="s">
        <v>741</v>
      </c>
      <c r="O4" s="862" t="s">
        <v>742</v>
      </c>
      <c r="P4" s="862" t="s">
        <v>731</v>
      </c>
    </row>
    <row r="5" spans="1:16" ht="25.5">
      <c r="B5" s="638" t="s">
        <v>1187</v>
      </c>
      <c r="C5" s="631">
        <v>910</v>
      </c>
      <c r="D5" s="639">
        <v>1208</v>
      </c>
      <c r="E5" s="639">
        <v>1421</v>
      </c>
      <c r="F5" s="639">
        <v>1861</v>
      </c>
      <c r="G5" s="639">
        <v>2258</v>
      </c>
      <c r="H5" s="639">
        <v>2276</v>
      </c>
      <c r="I5" s="639">
        <v>2300</v>
      </c>
      <c r="J5" s="639">
        <v>2346</v>
      </c>
      <c r="K5" s="639">
        <v>2386</v>
      </c>
      <c r="L5" s="639">
        <v>2419</v>
      </c>
      <c r="M5" s="639">
        <v>2452</v>
      </c>
      <c r="N5" s="639">
        <v>2502</v>
      </c>
      <c r="O5" s="639">
        <v>2520</v>
      </c>
      <c r="P5" s="639">
        <v>2522</v>
      </c>
    </row>
    <row r="6" spans="1:16" ht="38.25">
      <c r="B6" s="638" t="s">
        <v>1191</v>
      </c>
      <c r="C6" s="631">
        <v>92</v>
      </c>
      <c r="D6" s="631">
        <v>163</v>
      </c>
      <c r="E6" s="631">
        <v>274</v>
      </c>
      <c r="F6" s="631">
        <v>422</v>
      </c>
      <c r="G6" s="631">
        <v>556</v>
      </c>
      <c r="H6" s="631">
        <v>566</v>
      </c>
      <c r="I6" s="631">
        <v>581</v>
      </c>
      <c r="J6" s="631">
        <v>596</v>
      </c>
      <c r="K6" s="631">
        <v>600</v>
      </c>
      <c r="L6" s="631">
        <v>600</v>
      </c>
      <c r="M6" s="631">
        <v>615</v>
      </c>
      <c r="N6" s="631">
        <v>630</v>
      </c>
      <c r="O6" s="631">
        <v>630</v>
      </c>
      <c r="P6" s="631">
        <v>657</v>
      </c>
    </row>
    <row r="9" spans="1:16">
      <c r="B9" s="53" t="s">
        <v>776</v>
      </c>
    </row>
    <row r="27" spans="2:2">
      <c r="B27" s="57" t="s">
        <v>514</v>
      </c>
    </row>
    <row r="29" spans="2:2">
      <c r="B29" s="211" t="s">
        <v>40</v>
      </c>
    </row>
  </sheetData>
  <phoneticPr fontId="45" type="noConversion"/>
  <hyperlinks>
    <hyperlink ref="B29" location="Мазмұны!B116" display="мазмұнға"/>
  </hyperlinks>
  <pageMargins left="0.7" right="0.7" top="0.75" bottom="0.75" header="0.3" footer="0.3"/>
  <headerFooter alignWithMargin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8">
    <tabColor indexed="9"/>
  </sheetPr>
  <dimension ref="A2:J46"/>
  <sheetViews>
    <sheetView workbookViewId="0">
      <selection activeCell="J4" sqref="J4"/>
    </sheetView>
  </sheetViews>
  <sheetFormatPr defaultRowHeight="12.75"/>
  <cols>
    <col min="1" max="1" width="9.140625" style="26"/>
    <col min="2" max="2" width="30" style="26" customWidth="1"/>
    <col min="3" max="10" width="10.140625" style="26" customWidth="1"/>
    <col min="11" max="16384" width="9.140625" style="26"/>
  </cols>
  <sheetData>
    <row r="2" spans="1:10">
      <c r="A2" s="1053" t="s">
        <v>161</v>
      </c>
      <c r="B2" s="53" t="s">
        <v>775</v>
      </c>
    </row>
    <row r="3" spans="1:10">
      <c r="A3" s="546"/>
      <c r="B3" s="53"/>
      <c r="J3" s="26" t="s">
        <v>1142</v>
      </c>
    </row>
    <row r="4" spans="1:10" s="53" customFormat="1">
      <c r="B4" s="56"/>
      <c r="C4" s="104" t="s">
        <v>1289</v>
      </c>
      <c r="D4" s="104" t="s">
        <v>1290</v>
      </c>
      <c r="E4" s="104" t="s">
        <v>1291</v>
      </c>
      <c r="F4" s="104" t="s">
        <v>1292</v>
      </c>
      <c r="G4" s="104" t="s">
        <v>728</v>
      </c>
      <c r="H4" s="104" t="s">
        <v>729</v>
      </c>
      <c r="I4" s="104" t="s">
        <v>730</v>
      </c>
      <c r="J4" s="104" t="s">
        <v>731</v>
      </c>
    </row>
    <row r="5" spans="1:10" ht="25.5">
      <c r="B5" s="74" t="s">
        <v>149</v>
      </c>
      <c r="C5" s="99">
        <v>212036</v>
      </c>
      <c r="D5" s="99">
        <v>303364</v>
      </c>
      <c r="E5" s="99">
        <v>425228</v>
      </c>
      <c r="F5" s="99">
        <v>748525</v>
      </c>
      <c r="G5" s="99">
        <v>1000562</v>
      </c>
      <c r="H5" s="99">
        <v>1020751</v>
      </c>
      <c r="I5" s="99">
        <v>1101010</v>
      </c>
      <c r="J5" s="99">
        <v>1030221</v>
      </c>
    </row>
    <row r="6" spans="1:10" ht="38.25">
      <c r="B6" s="74" t="s">
        <v>1178</v>
      </c>
      <c r="C6" s="99">
        <v>70887</v>
      </c>
      <c r="D6" s="99">
        <v>103929</v>
      </c>
      <c r="E6" s="99">
        <v>142727</v>
      </c>
      <c r="F6" s="99">
        <v>222235</v>
      </c>
      <c r="G6" s="99">
        <v>185942</v>
      </c>
      <c r="H6" s="99">
        <v>227385</v>
      </c>
      <c r="I6" s="99">
        <v>233102</v>
      </c>
      <c r="J6" s="99">
        <v>162284</v>
      </c>
    </row>
    <row r="7" spans="1:10" ht="25.5">
      <c r="B7" s="74" t="s">
        <v>1179</v>
      </c>
      <c r="C7" s="54">
        <v>0</v>
      </c>
      <c r="D7" s="99">
        <v>1288</v>
      </c>
      <c r="E7" s="54">
        <v>0</v>
      </c>
      <c r="F7" s="99">
        <v>74207</v>
      </c>
      <c r="G7" s="99">
        <v>43692</v>
      </c>
      <c r="H7" s="99">
        <v>54311</v>
      </c>
      <c r="I7" s="99">
        <v>57011</v>
      </c>
      <c r="J7" s="99">
        <v>91940</v>
      </c>
    </row>
    <row r="8" spans="1:10" ht="25.5">
      <c r="B8" s="74" t="s">
        <v>1177</v>
      </c>
      <c r="C8" s="54">
        <v>206</v>
      </c>
      <c r="D8" s="99">
        <v>34599</v>
      </c>
      <c r="E8" s="99">
        <v>22721</v>
      </c>
      <c r="F8" s="99">
        <v>17585</v>
      </c>
      <c r="G8" s="99">
        <v>31450</v>
      </c>
      <c r="H8" s="99">
        <v>36220</v>
      </c>
      <c r="I8" s="99">
        <v>32682</v>
      </c>
      <c r="J8" s="99">
        <v>43952</v>
      </c>
    </row>
    <row r="9" spans="1:10" ht="25.5">
      <c r="B9" s="74" t="s">
        <v>150</v>
      </c>
      <c r="C9" s="99">
        <v>464198</v>
      </c>
      <c r="D9" s="99">
        <v>553603</v>
      </c>
      <c r="E9" s="99">
        <v>638693</v>
      </c>
      <c r="F9" s="99">
        <v>678568</v>
      </c>
      <c r="G9" s="99">
        <v>756568</v>
      </c>
      <c r="H9" s="99">
        <v>718567</v>
      </c>
      <c r="I9" s="99">
        <v>729170</v>
      </c>
      <c r="J9" s="99">
        <v>733683</v>
      </c>
    </row>
    <row r="10" spans="1:10" ht="25.5">
      <c r="B10" s="74" t="s">
        <v>1175</v>
      </c>
      <c r="C10" s="99">
        <v>146087</v>
      </c>
      <c r="D10" s="99">
        <v>176834</v>
      </c>
      <c r="E10" s="99">
        <v>123483</v>
      </c>
      <c r="F10" s="99">
        <v>92098</v>
      </c>
      <c r="G10" s="99">
        <v>176226</v>
      </c>
      <c r="H10" s="99">
        <v>180550</v>
      </c>
      <c r="I10" s="99">
        <v>172942</v>
      </c>
      <c r="J10" s="99">
        <v>184461</v>
      </c>
    </row>
    <row r="11" spans="1:10" ht="38.25">
      <c r="B11" s="74" t="s">
        <v>510</v>
      </c>
      <c r="C11" s="99">
        <v>4583</v>
      </c>
      <c r="D11" s="99">
        <v>21472</v>
      </c>
      <c r="E11" s="99">
        <v>25541</v>
      </c>
      <c r="F11" s="99">
        <v>6400</v>
      </c>
      <c r="G11" s="99">
        <v>29323</v>
      </c>
      <c r="H11" s="99">
        <v>53404</v>
      </c>
      <c r="I11" s="99">
        <v>78844</v>
      </c>
      <c r="J11" s="99">
        <v>114580</v>
      </c>
    </row>
    <row r="12" spans="1:10">
      <c r="B12" s="293"/>
      <c r="C12" s="502"/>
      <c r="D12" s="502"/>
      <c r="E12" s="502"/>
      <c r="F12" s="502"/>
      <c r="G12" s="502"/>
      <c r="H12" s="502"/>
      <c r="I12" s="502"/>
      <c r="J12" s="502"/>
    </row>
    <row r="14" spans="1:10">
      <c r="B14" s="53" t="s">
        <v>775</v>
      </c>
    </row>
    <row r="44" spans="2:2">
      <c r="B44" s="57" t="s">
        <v>514</v>
      </c>
    </row>
    <row r="46" spans="2:2">
      <c r="B46" s="211" t="s">
        <v>40</v>
      </c>
    </row>
  </sheetData>
  <phoneticPr fontId="45" type="noConversion"/>
  <hyperlinks>
    <hyperlink ref="B46" location="Мазмұны!B117" display="мазмұнға"/>
  </hyperlinks>
  <pageMargins left="0.7" right="0.7" top="0.75" bottom="0.75" header="0.3" footer="0.3"/>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9">
    <tabColor indexed="9"/>
  </sheetPr>
  <dimension ref="A2:G29"/>
  <sheetViews>
    <sheetView workbookViewId="0">
      <selection activeCell="B29" sqref="B29"/>
    </sheetView>
  </sheetViews>
  <sheetFormatPr defaultRowHeight="12.75"/>
  <cols>
    <col min="1" max="16384" width="9.140625" style="26"/>
  </cols>
  <sheetData>
    <row r="2" spans="1:7">
      <c r="A2" s="1053" t="s">
        <v>161</v>
      </c>
      <c r="B2" s="53" t="s">
        <v>777</v>
      </c>
    </row>
    <row r="3" spans="1:7">
      <c r="A3" s="546"/>
      <c r="B3" s="53"/>
    </row>
    <row r="4" spans="1:7" ht="38.25">
      <c r="B4" s="74" t="s">
        <v>1192</v>
      </c>
      <c r="C4" s="74" t="s">
        <v>1193</v>
      </c>
      <c r="D4" s="74" t="s">
        <v>1194</v>
      </c>
      <c r="E4" s="74" t="s">
        <v>1195</v>
      </c>
      <c r="F4" s="74" t="s">
        <v>1196</v>
      </c>
      <c r="G4" s="74" t="s">
        <v>1197</v>
      </c>
    </row>
    <row r="5" spans="1:7">
      <c r="B5" s="640">
        <v>8.7999999999999995E-2</v>
      </c>
      <c r="C5" s="640">
        <v>5.1999999999999998E-2</v>
      </c>
      <c r="D5" s="640">
        <v>5.8999999999999997E-2</v>
      </c>
      <c r="E5" s="640">
        <v>6.0999999999999999E-2</v>
      </c>
      <c r="F5" s="640">
        <v>6.7000000000000004E-2</v>
      </c>
      <c r="G5" s="640">
        <v>0.67200000000000004</v>
      </c>
    </row>
    <row r="8" spans="1:7">
      <c r="B8" s="53" t="s">
        <v>777</v>
      </c>
    </row>
    <row r="27" spans="2:2">
      <c r="B27" s="57" t="s">
        <v>514</v>
      </c>
    </row>
    <row r="29" spans="2:2">
      <c r="B29" s="211" t="s">
        <v>40</v>
      </c>
    </row>
  </sheetData>
  <phoneticPr fontId="45" type="noConversion"/>
  <hyperlinks>
    <hyperlink ref="B29" location="Мазмұны!B118" display="мазмұнға"/>
  </hyperlinks>
  <pageMargins left="0.7" right="0.7" top="0.75" bottom="0.75" header="0.3" footer="0.3"/>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tabColor indexed="9"/>
  </sheetPr>
  <dimension ref="A2:I43"/>
  <sheetViews>
    <sheetView topLeftCell="A8" workbookViewId="0">
      <selection activeCell="B43" sqref="B43"/>
    </sheetView>
  </sheetViews>
  <sheetFormatPr defaultRowHeight="12.75"/>
  <cols>
    <col min="1" max="1" width="9.140625" style="684"/>
    <col min="2" max="2" width="7.5703125" style="685" customWidth="1"/>
    <col min="3" max="3" width="29.42578125" style="685" customWidth="1"/>
    <col min="4" max="5" width="15.42578125" style="684" customWidth="1"/>
    <col min="6" max="7" width="14.7109375" style="684" customWidth="1"/>
    <col min="8" max="8" width="18.42578125" style="684" customWidth="1"/>
    <col min="9" max="9" width="14.28515625" style="684" customWidth="1"/>
    <col min="10" max="16384" width="9.140625" style="684"/>
  </cols>
  <sheetData>
    <row r="2" spans="1:9" s="12" customFormat="1">
      <c r="A2" s="1053" t="s">
        <v>161</v>
      </c>
      <c r="B2" s="53" t="s">
        <v>863</v>
      </c>
    </row>
    <row r="3" spans="1:9" s="12" customFormat="1">
      <c r="B3" s="12" t="s">
        <v>1198</v>
      </c>
    </row>
    <row r="4" spans="1:9" s="12" customFormat="1" ht="18.75" customHeight="1">
      <c r="B4" s="1175" t="s">
        <v>535</v>
      </c>
      <c r="C4" s="1175" t="s">
        <v>1199</v>
      </c>
      <c r="D4" s="1176"/>
      <c r="E4" s="1176"/>
      <c r="F4" s="1176"/>
      <c r="G4" s="1176"/>
    </row>
    <row r="5" spans="1:9" s="12" customFormat="1">
      <c r="B5" s="1175"/>
      <c r="C5" s="1175"/>
      <c r="D5" s="1175" t="s">
        <v>1200</v>
      </c>
      <c r="E5" s="1175" t="s">
        <v>1201</v>
      </c>
      <c r="F5" s="1175" t="s">
        <v>1202</v>
      </c>
      <c r="G5" s="1175" t="s">
        <v>1203</v>
      </c>
    </row>
    <row r="6" spans="1:9" s="643" customFormat="1" ht="54.75" customHeight="1">
      <c r="B6" s="1175"/>
      <c r="C6" s="1175"/>
      <c r="D6" s="1175"/>
      <c r="E6" s="1175"/>
      <c r="F6" s="1175"/>
      <c r="G6" s="1175"/>
    </row>
    <row r="7" spans="1:9" s="686" customFormat="1">
      <c r="B7" s="692">
        <v>1</v>
      </c>
      <c r="C7" s="689" t="s">
        <v>1204</v>
      </c>
      <c r="D7" s="642">
        <v>4.3243542408296913E-2</v>
      </c>
      <c r="E7" s="642">
        <v>0.04</v>
      </c>
      <c r="F7" s="641">
        <v>19.690000000000001</v>
      </c>
      <c r="G7" s="641">
        <v>22.33</v>
      </c>
      <c r="H7" s="688"/>
      <c r="I7" s="687"/>
    </row>
    <row r="8" spans="1:9" s="686" customFormat="1">
      <c r="B8" s="692">
        <v>2</v>
      </c>
      <c r="C8" s="689" t="s">
        <v>593</v>
      </c>
      <c r="D8" s="642">
        <v>7.6894359184467298E-2</v>
      </c>
      <c r="E8" s="642">
        <v>0.04</v>
      </c>
      <c r="F8" s="641">
        <v>37.07</v>
      </c>
      <c r="G8" s="641">
        <v>22.33</v>
      </c>
      <c r="H8" s="688"/>
      <c r="I8" s="687"/>
    </row>
    <row r="9" spans="1:9" s="686" customFormat="1">
      <c r="B9" s="690">
        <v>3</v>
      </c>
      <c r="C9" s="689" t="s">
        <v>1206</v>
      </c>
      <c r="D9" s="642">
        <v>4.4161321184904609E-2</v>
      </c>
      <c r="E9" s="642">
        <v>0.04</v>
      </c>
      <c r="F9" s="641">
        <v>33.08</v>
      </c>
      <c r="G9" s="641">
        <v>22.33</v>
      </c>
      <c r="H9" s="688"/>
      <c r="I9" s="687"/>
    </row>
    <row r="10" spans="1:9" s="686" customFormat="1">
      <c r="B10" s="691">
        <v>4</v>
      </c>
      <c r="C10" s="689" t="s">
        <v>1205</v>
      </c>
      <c r="D10" s="642">
        <v>7.6585466913597661E-2</v>
      </c>
      <c r="E10" s="642">
        <v>0.04</v>
      </c>
      <c r="F10" s="641">
        <v>38.950000000000003</v>
      </c>
      <c r="G10" s="641">
        <v>22.33</v>
      </c>
      <c r="H10" s="688"/>
      <c r="I10" s="687"/>
    </row>
    <row r="11" spans="1:9" s="686" customFormat="1">
      <c r="B11" s="690">
        <v>5</v>
      </c>
      <c r="C11" s="689" t="s">
        <v>594</v>
      </c>
      <c r="D11" s="642">
        <v>6.6812603497635015E-2</v>
      </c>
      <c r="E11" s="642">
        <v>0.04</v>
      </c>
      <c r="F11" s="641">
        <v>39.54</v>
      </c>
      <c r="G11" s="641">
        <v>22.33</v>
      </c>
      <c r="H11" s="688"/>
      <c r="I11" s="687"/>
    </row>
    <row r="12" spans="1:9" s="686" customFormat="1">
      <c r="B12" s="691">
        <v>6</v>
      </c>
      <c r="C12" s="689" t="s">
        <v>1207</v>
      </c>
      <c r="D12" s="642">
        <v>2.0479368587615295E-3</v>
      </c>
      <c r="E12" s="642">
        <v>0.04</v>
      </c>
      <c r="F12" s="641">
        <v>23.72</v>
      </c>
      <c r="G12" s="641">
        <v>22.33</v>
      </c>
      <c r="H12" s="688"/>
      <c r="I12" s="687"/>
    </row>
    <row r="13" spans="1:9" s="686" customFormat="1">
      <c r="B13" s="690">
        <v>7</v>
      </c>
      <c r="C13" s="689" t="s">
        <v>1208</v>
      </c>
      <c r="D13" s="642">
        <v>5.5316354477199979E-2</v>
      </c>
      <c r="E13" s="642">
        <v>0.04</v>
      </c>
      <c r="F13" s="641">
        <v>39.07</v>
      </c>
      <c r="G13" s="641">
        <v>22.33</v>
      </c>
      <c r="H13" s="688"/>
      <c r="I13" s="687"/>
    </row>
    <row r="14" spans="1:9" s="686" customFormat="1">
      <c r="B14" s="691">
        <v>8</v>
      </c>
      <c r="C14" s="689" t="s">
        <v>1210</v>
      </c>
      <c r="D14" s="642">
        <v>5.9644816496296715E-2</v>
      </c>
      <c r="E14" s="642">
        <v>0.04</v>
      </c>
      <c r="F14" s="641">
        <v>30.22</v>
      </c>
      <c r="G14" s="641">
        <v>22.33</v>
      </c>
      <c r="H14" s="688"/>
      <c r="I14" s="687"/>
    </row>
    <row r="15" spans="1:9" s="686" customFormat="1">
      <c r="B15" s="690">
        <v>9</v>
      </c>
      <c r="C15" s="689" t="s">
        <v>1209</v>
      </c>
      <c r="D15" s="642">
        <v>4.6717110908320619E-2</v>
      </c>
      <c r="E15" s="642">
        <v>0.04</v>
      </c>
      <c r="F15" s="641">
        <v>29.49</v>
      </c>
      <c r="G15" s="641">
        <v>22.33</v>
      </c>
      <c r="H15" s="688"/>
      <c r="I15" s="687"/>
    </row>
    <row r="16" spans="1:9" s="686" customFormat="1">
      <c r="B16" s="691">
        <v>10</v>
      </c>
      <c r="C16" s="689" t="s">
        <v>1211</v>
      </c>
      <c r="D16" s="642">
        <v>7.35596528994681E-2</v>
      </c>
      <c r="E16" s="642">
        <v>0.04</v>
      </c>
      <c r="F16" s="641">
        <v>49.72</v>
      </c>
      <c r="G16" s="641">
        <v>22.33</v>
      </c>
      <c r="H16" s="688"/>
      <c r="I16" s="687"/>
    </row>
    <row r="17" spans="2:9" s="686" customFormat="1">
      <c r="B17" s="690">
        <v>11</v>
      </c>
      <c r="C17" s="689" t="s">
        <v>1212</v>
      </c>
      <c r="D17" s="642">
        <v>4.8174102086410611E-2</v>
      </c>
      <c r="E17" s="642">
        <v>0.04</v>
      </c>
      <c r="F17" s="641" t="s">
        <v>151</v>
      </c>
      <c r="G17" s="641">
        <v>22.33</v>
      </c>
      <c r="H17" s="688"/>
      <c r="I17" s="687"/>
    </row>
    <row r="19" spans="2:9">
      <c r="B19" s="53" t="s">
        <v>863</v>
      </c>
    </row>
    <row r="20" spans="2:9">
      <c r="B20" s="12" t="s">
        <v>1198</v>
      </c>
    </row>
    <row r="41" spans="2:2">
      <c r="B41" s="57" t="s">
        <v>514</v>
      </c>
    </row>
    <row r="43" spans="2:2">
      <c r="B43" s="211" t="s">
        <v>40</v>
      </c>
    </row>
  </sheetData>
  <mergeCells count="8">
    <mergeCell ref="B4:B6"/>
    <mergeCell ref="C4:C6"/>
    <mergeCell ref="D4:E4"/>
    <mergeCell ref="F4:G4"/>
    <mergeCell ref="F5:F6"/>
    <mergeCell ref="G5:G6"/>
    <mergeCell ref="E5:E6"/>
    <mergeCell ref="D5:D6"/>
  </mergeCells>
  <phoneticPr fontId="40" type="noConversion"/>
  <hyperlinks>
    <hyperlink ref="B43" location="Мазмұны!B119" display="мазмұнға"/>
  </hyperlinks>
  <pageMargins left="0.75" right="0.75" top="1" bottom="1" header="0.5" footer="0.5"/>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tabColor indexed="9"/>
  </sheetPr>
  <dimension ref="A2:I40"/>
  <sheetViews>
    <sheetView workbookViewId="0">
      <selection activeCell="B40" sqref="B40"/>
    </sheetView>
  </sheetViews>
  <sheetFormatPr defaultRowHeight="12.75"/>
  <cols>
    <col min="1" max="1" width="9.140625" style="684"/>
    <col min="2" max="2" width="7.5703125" style="685" customWidth="1"/>
    <col min="3" max="3" width="29.42578125" style="685" customWidth="1"/>
    <col min="4" max="5" width="15.42578125" style="684" customWidth="1"/>
    <col min="6" max="7" width="14.7109375" style="684" customWidth="1"/>
    <col min="8" max="8" width="18.42578125" style="684" customWidth="1"/>
    <col min="9" max="9" width="14.28515625" style="684" customWidth="1"/>
    <col min="10" max="16384" width="9.140625" style="684"/>
  </cols>
  <sheetData>
    <row r="2" spans="1:9" s="12" customFormat="1">
      <c r="A2" s="1053" t="s">
        <v>161</v>
      </c>
      <c r="B2" s="53" t="s">
        <v>944</v>
      </c>
      <c r="D2" s="15"/>
    </row>
    <row r="3" spans="1:9" s="12" customFormat="1">
      <c r="B3" s="12" t="s">
        <v>1198</v>
      </c>
      <c r="D3" s="15"/>
    </row>
    <row r="4" spans="1:9" s="12" customFormat="1" ht="18.75" customHeight="1">
      <c r="B4" s="1175" t="s">
        <v>535</v>
      </c>
      <c r="C4" s="1175" t="s">
        <v>1199</v>
      </c>
      <c r="D4" s="1176"/>
      <c r="E4" s="1176"/>
      <c r="F4" s="1176"/>
      <c r="G4" s="1176"/>
    </row>
    <row r="5" spans="1:9" s="12" customFormat="1" ht="12.75" customHeight="1">
      <c r="B5" s="1175"/>
      <c r="C5" s="1175"/>
      <c r="D5" s="1175" t="s">
        <v>1200</v>
      </c>
      <c r="E5" s="1175" t="s">
        <v>1201</v>
      </c>
      <c r="F5" s="1175" t="s">
        <v>1202</v>
      </c>
      <c r="G5" s="1175" t="s">
        <v>1203</v>
      </c>
    </row>
    <row r="6" spans="1:9" s="643" customFormat="1" ht="54.75" customHeight="1">
      <c r="B6" s="1175"/>
      <c r="C6" s="1175"/>
      <c r="D6" s="1175"/>
      <c r="E6" s="1175"/>
      <c r="F6" s="1175"/>
      <c r="G6" s="1175"/>
    </row>
    <row r="7" spans="1:9" s="686" customFormat="1">
      <c r="B7" s="692">
        <v>1</v>
      </c>
      <c r="C7" s="689" t="s">
        <v>1204</v>
      </c>
      <c r="D7" s="642">
        <v>4.3243542408296913E-2</v>
      </c>
      <c r="E7" s="642">
        <v>0.04</v>
      </c>
      <c r="F7" s="641">
        <v>19.690000000000001</v>
      </c>
      <c r="G7" s="641">
        <v>22.33</v>
      </c>
      <c r="H7" s="688"/>
      <c r="I7" s="687"/>
    </row>
    <row r="8" spans="1:9" s="686" customFormat="1">
      <c r="B8" s="692">
        <v>2</v>
      </c>
      <c r="C8" s="689" t="s">
        <v>593</v>
      </c>
      <c r="D8" s="642">
        <v>7.6894359184467298E-2</v>
      </c>
      <c r="E8" s="642">
        <v>0.04</v>
      </c>
      <c r="F8" s="641">
        <v>37.07</v>
      </c>
      <c r="G8" s="641">
        <v>22.33</v>
      </c>
      <c r="H8" s="688"/>
      <c r="I8" s="687"/>
    </row>
    <row r="9" spans="1:9" s="686" customFormat="1">
      <c r="B9" s="690">
        <v>3</v>
      </c>
      <c r="C9" s="689" t="s">
        <v>1206</v>
      </c>
      <c r="D9" s="642">
        <v>4.4161321184904609E-2</v>
      </c>
      <c r="E9" s="642">
        <v>0.04</v>
      </c>
      <c r="F9" s="641">
        <v>33.08</v>
      </c>
      <c r="G9" s="641">
        <v>22.33</v>
      </c>
      <c r="H9" s="688"/>
      <c r="I9" s="687"/>
    </row>
    <row r="10" spans="1:9" s="686" customFormat="1">
      <c r="B10" s="691">
        <v>4</v>
      </c>
      <c r="C10" s="689" t="s">
        <v>1205</v>
      </c>
      <c r="D10" s="642">
        <v>7.6585466913597661E-2</v>
      </c>
      <c r="E10" s="642">
        <v>0.04</v>
      </c>
      <c r="F10" s="641">
        <v>38.950000000000003</v>
      </c>
      <c r="G10" s="641">
        <v>22.33</v>
      </c>
      <c r="H10" s="688"/>
      <c r="I10" s="687"/>
    </row>
    <row r="11" spans="1:9" s="686" customFormat="1">
      <c r="B11" s="690">
        <v>5</v>
      </c>
      <c r="C11" s="689" t="s">
        <v>594</v>
      </c>
      <c r="D11" s="642">
        <v>6.6812603497635015E-2</v>
      </c>
      <c r="E11" s="642">
        <v>0.04</v>
      </c>
      <c r="F11" s="641">
        <v>39.54</v>
      </c>
      <c r="G11" s="641">
        <v>22.33</v>
      </c>
      <c r="H11" s="688"/>
      <c r="I11" s="687"/>
    </row>
    <row r="12" spans="1:9" s="686" customFormat="1">
      <c r="B12" s="691">
        <v>6</v>
      </c>
      <c r="C12" s="689" t="s">
        <v>1207</v>
      </c>
      <c r="D12" s="642">
        <v>2.0479368587615295E-3</v>
      </c>
      <c r="E12" s="642">
        <v>0.04</v>
      </c>
      <c r="F12" s="641">
        <v>23.72</v>
      </c>
      <c r="G12" s="641">
        <v>22.33</v>
      </c>
      <c r="H12" s="688"/>
      <c r="I12" s="687"/>
    </row>
    <row r="13" spans="1:9" s="686" customFormat="1">
      <c r="B13" s="690">
        <v>7</v>
      </c>
      <c r="C13" s="689" t="s">
        <v>1208</v>
      </c>
      <c r="D13" s="642">
        <v>5.5316354477199979E-2</v>
      </c>
      <c r="E13" s="642">
        <v>0.04</v>
      </c>
      <c r="F13" s="641">
        <v>39.07</v>
      </c>
      <c r="G13" s="641">
        <v>22.33</v>
      </c>
      <c r="H13" s="688"/>
      <c r="I13" s="687"/>
    </row>
    <row r="14" spans="1:9" s="686" customFormat="1">
      <c r="B14" s="691">
        <v>8</v>
      </c>
      <c r="C14" s="689" t="s">
        <v>1210</v>
      </c>
      <c r="D14" s="642">
        <v>5.9644816496296715E-2</v>
      </c>
      <c r="E14" s="642">
        <v>0.04</v>
      </c>
      <c r="F14" s="641">
        <v>30.22</v>
      </c>
      <c r="G14" s="641">
        <v>22.33</v>
      </c>
      <c r="H14" s="688"/>
      <c r="I14" s="687"/>
    </row>
    <row r="15" spans="1:9" s="686" customFormat="1">
      <c r="B15" s="690">
        <v>9</v>
      </c>
      <c r="C15" s="689" t="s">
        <v>1209</v>
      </c>
      <c r="D15" s="642">
        <v>4.6717110908320619E-2</v>
      </c>
      <c r="E15" s="642">
        <v>0.04</v>
      </c>
      <c r="F15" s="641">
        <v>29.49</v>
      </c>
      <c r="G15" s="641">
        <v>22.33</v>
      </c>
      <c r="H15" s="688"/>
      <c r="I15" s="687"/>
    </row>
    <row r="16" spans="1:9" s="686" customFormat="1">
      <c r="B16" s="691">
        <v>10</v>
      </c>
      <c r="C16" s="689" t="s">
        <v>1211</v>
      </c>
      <c r="D16" s="642">
        <v>7.35596528994681E-2</v>
      </c>
      <c r="E16" s="642">
        <v>0.04</v>
      </c>
      <c r="F16" s="641">
        <v>49.72</v>
      </c>
      <c r="G16" s="641">
        <v>22.33</v>
      </c>
      <c r="H16" s="688"/>
      <c r="I16" s="687"/>
    </row>
    <row r="17" spans="2:9" s="686" customFormat="1">
      <c r="B17" s="690">
        <v>11</v>
      </c>
      <c r="C17" s="689" t="s">
        <v>1212</v>
      </c>
      <c r="D17" s="642">
        <v>4.8174102086410611E-2</v>
      </c>
      <c r="E17" s="642">
        <v>0.04</v>
      </c>
      <c r="F17" s="641" t="s">
        <v>151</v>
      </c>
      <c r="G17" s="641">
        <v>22.33</v>
      </c>
      <c r="H17" s="688"/>
      <c r="I17" s="687"/>
    </row>
    <row r="20" spans="2:9">
      <c r="B20" s="53" t="s">
        <v>944</v>
      </c>
    </row>
    <row r="21" spans="2:9">
      <c r="B21" s="12" t="s">
        <v>1198</v>
      </c>
    </row>
    <row r="38" spans="2:2">
      <c r="B38" s="57" t="s">
        <v>514</v>
      </c>
    </row>
    <row r="40" spans="2:2">
      <c r="B40" s="211" t="s">
        <v>40</v>
      </c>
    </row>
  </sheetData>
  <mergeCells count="8">
    <mergeCell ref="B4:B6"/>
    <mergeCell ref="C4:C6"/>
    <mergeCell ref="D4:E4"/>
    <mergeCell ref="F4:G4"/>
    <mergeCell ref="F5:F6"/>
    <mergeCell ref="G5:G6"/>
    <mergeCell ref="E5:E6"/>
    <mergeCell ref="D5:D6"/>
  </mergeCells>
  <phoneticPr fontId="40" type="noConversion"/>
  <hyperlinks>
    <hyperlink ref="B40" location="Мазмұны!B120" display="мазмұнға"/>
  </hyperlink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115</vt:i4>
      </vt:variant>
      <vt:variant>
        <vt:lpstr>Именованные диапазоны</vt:lpstr>
      </vt:variant>
      <vt:variant>
        <vt:i4>3</vt:i4>
      </vt:variant>
    </vt:vector>
  </HeadingPairs>
  <TitlesOfParts>
    <vt:vector size="118" baseType="lpstr">
      <vt:lpstr>Мазмұны</vt:lpstr>
      <vt:lpstr>2.1.1.1-график</vt:lpstr>
      <vt:lpstr>2.1.1.2-график</vt:lpstr>
      <vt:lpstr>2.1.1.3-график</vt:lpstr>
      <vt:lpstr>2.1.1.4-график</vt:lpstr>
      <vt:lpstr>2.1.1.5-график</vt:lpstr>
      <vt:lpstr>2.1.1.1-кесте</vt:lpstr>
      <vt:lpstr>2.1.1.6-график</vt:lpstr>
      <vt:lpstr>2.1.2.1-график</vt:lpstr>
      <vt:lpstr>2.1.2.2-график</vt:lpstr>
      <vt:lpstr>2.1.2.1-кесте</vt:lpstr>
      <vt:lpstr>2.1.2.3-график</vt:lpstr>
      <vt:lpstr>2.1.2.4-график</vt:lpstr>
      <vt:lpstr>1-бокс 1-кесте</vt:lpstr>
      <vt:lpstr>1-бокс 1-график</vt:lpstr>
      <vt:lpstr>2-бокс 1-кесте</vt:lpstr>
      <vt:lpstr>2.1.3.1-график</vt:lpstr>
      <vt:lpstr>2.1.3.2-график</vt:lpstr>
      <vt:lpstr>2.1.3.3-график</vt:lpstr>
      <vt:lpstr>2.2.1-график</vt:lpstr>
      <vt:lpstr>2.2.2-график</vt:lpstr>
      <vt:lpstr>2.2.3-график</vt:lpstr>
      <vt:lpstr>2.2.4-график</vt:lpstr>
      <vt:lpstr>2.2.5-график</vt:lpstr>
      <vt:lpstr>2.2.1-кесте</vt:lpstr>
      <vt:lpstr>2.2.2-кесте</vt:lpstr>
      <vt:lpstr>2.2.6-график</vt:lpstr>
      <vt:lpstr>2.2.7-график</vt:lpstr>
      <vt:lpstr>2.2.8-график</vt:lpstr>
      <vt:lpstr>2.3.1.1-график</vt:lpstr>
      <vt:lpstr>2.3.1.2-график</vt:lpstr>
      <vt:lpstr>2.3.1.3-график</vt:lpstr>
      <vt:lpstr>2.3.1.4-график</vt:lpstr>
      <vt:lpstr>2.3.1.5-график</vt:lpstr>
      <vt:lpstr>2.3.1.6-график</vt:lpstr>
      <vt:lpstr>2.3.1.7-график</vt:lpstr>
      <vt:lpstr>2.3.2.1-график</vt:lpstr>
      <vt:lpstr>2.3.2.2-график</vt:lpstr>
      <vt:lpstr>2.3.2.3-график</vt:lpstr>
      <vt:lpstr>2.3.2.4-график</vt:lpstr>
      <vt:lpstr>3.1.1-график</vt:lpstr>
      <vt:lpstr>3.1.2-график</vt:lpstr>
      <vt:lpstr>3.1.3-график</vt:lpstr>
      <vt:lpstr>3.1.4-график</vt:lpstr>
      <vt:lpstr>3.1.5-график</vt:lpstr>
      <vt:lpstr>3-бокс 1-кесте</vt:lpstr>
      <vt:lpstr>3-бокс 2-кесте</vt:lpstr>
      <vt:lpstr>3-бокс 1-график</vt:lpstr>
      <vt:lpstr>3.1.6-график</vt:lpstr>
      <vt:lpstr>3.1.7-график</vt:lpstr>
      <vt:lpstr>3.2.1-график</vt:lpstr>
      <vt:lpstr>3.2.2-график</vt:lpstr>
      <vt:lpstr>3.2.3-график</vt:lpstr>
      <vt:lpstr>3.2.4-график</vt:lpstr>
      <vt:lpstr>3.2.5-график</vt:lpstr>
      <vt:lpstr>3.2.6-график</vt:lpstr>
      <vt:lpstr>3.2.7-график</vt:lpstr>
      <vt:lpstr>4-бокс 1-график</vt:lpstr>
      <vt:lpstr>4-бокс 2-график</vt:lpstr>
      <vt:lpstr>3.2.8-график</vt:lpstr>
      <vt:lpstr>3.2.9-график</vt:lpstr>
      <vt:lpstr>3.3.1-график</vt:lpstr>
      <vt:lpstr>3.3.2-график</vt:lpstr>
      <vt:lpstr>3.3.3-график</vt:lpstr>
      <vt:lpstr>3.3.4-график</vt:lpstr>
      <vt:lpstr>3.3.5-график</vt:lpstr>
      <vt:lpstr>3.3.6-график</vt:lpstr>
      <vt:lpstr>3.3.7-график</vt:lpstr>
      <vt:lpstr>3.3.8-график</vt:lpstr>
      <vt:lpstr>3.3.9-график</vt:lpstr>
      <vt:lpstr>5-бокс 1-график</vt:lpstr>
      <vt:lpstr>3.3.10-график</vt:lpstr>
      <vt:lpstr>3.4.1-график</vt:lpstr>
      <vt:lpstr>3.4.2-график</vt:lpstr>
      <vt:lpstr>3.4.3-график</vt:lpstr>
      <vt:lpstr>3.4.4-график</vt:lpstr>
      <vt:lpstr>3.4.5-график</vt:lpstr>
      <vt:lpstr>3.4.6-график</vt:lpstr>
      <vt:lpstr>3.4.7-график</vt:lpstr>
      <vt:lpstr>3.4.8-график</vt:lpstr>
      <vt:lpstr>4.1.1-график</vt:lpstr>
      <vt:lpstr>4.1.2-график</vt:lpstr>
      <vt:lpstr>4.1.3-график</vt:lpstr>
      <vt:lpstr>4.1.4-график</vt:lpstr>
      <vt:lpstr>4.1.5-график</vt:lpstr>
      <vt:lpstr>4.1.1-кесте</vt:lpstr>
      <vt:lpstr>4.1.2-кесте</vt:lpstr>
      <vt:lpstr>4.1.6-график</vt:lpstr>
      <vt:lpstr>4.1.7-график</vt:lpstr>
      <vt:lpstr>4.1.8-график</vt:lpstr>
      <vt:lpstr>4.1.9-график</vt:lpstr>
      <vt:lpstr>4.1.10-график</vt:lpstr>
      <vt:lpstr>4.2.1-график</vt:lpstr>
      <vt:lpstr>4.2.2-график</vt:lpstr>
      <vt:lpstr>4.2.3-график</vt:lpstr>
      <vt:lpstr>4.2.4-график</vt:lpstr>
      <vt:lpstr>4.2.5-график</vt:lpstr>
      <vt:lpstr>4.2.6-график</vt:lpstr>
      <vt:lpstr>4.2.7-график</vt:lpstr>
      <vt:lpstr>4.3.1-график</vt:lpstr>
      <vt:lpstr>4.3.2-график</vt:lpstr>
      <vt:lpstr>4.3.3-график</vt:lpstr>
      <vt:lpstr>4.3.4-график</vt:lpstr>
      <vt:lpstr>4.3.5-график</vt:lpstr>
      <vt:lpstr>4.3.6-график</vt:lpstr>
      <vt:lpstr>4.3.7-график</vt:lpstr>
      <vt:lpstr>5.1.1-график</vt:lpstr>
      <vt:lpstr>5.1.1-кесте</vt:lpstr>
      <vt:lpstr>5.2.1-график</vt:lpstr>
      <vt:lpstr>5.2.2-график</vt:lpstr>
      <vt:lpstr>5.2.3-график</vt:lpstr>
      <vt:lpstr>5.2.4-график</vt:lpstr>
      <vt:lpstr>6.1.1-график</vt:lpstr>
      <vt:lpstr>6.1.2-график</vt:lpstr>
      <vt:lpstr>6.1.3-график</vt:lpstr>
      <vt:lpstr>'2.3.1.3-график'!_ftn1</vt:lpstr>
      <vt:lpstr>'2.3.1.3-график'!_ftnref1</vt:lpstr>
      <vt:lpstr>'2.2.7-график'!OLE_LINK1</vt:lpstr>
    </vt:vector>
  </TitlesOfParts>
  <Company>NBRK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FS_AYGERIM_N</dc:creator>
  <cp:lastModifiedBy>Дима</cp:lastModifiedBy>
  <cp:lastPrinted>2012-02-01T07:44:09Z</cp:lastPrinted>
  <dcterms:created xsi:type="dcterms:W3CDTF">2010-12-06T09:14:44Z</dcterms:created>
  <dcterms:modified xsi:type="dcterms:W3CDTF">2019-12-12T10:17:52Z</dcterms:modified>
</cp:coreProperties>
</file>