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ml.chartshape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5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НацБанк\Денежно кредитная политика\рус\"/>
    </mc:Choice>
  </mc:AlternateContent>
  <xr:revisionPtr revIDLastSave="0" documentId="8_{BBCCBC22-B0E8-44A2-B79F-6F31255DE24E}" xr6:coauthVersionLast="45" xr6:coauthVersionMax="45" xr10:uidLastSave="{00000000-0000-0000-0000-000000000000}"/>
  <bookViews>
    <workbookView xWindow="-108" yWindow="-108" windowWidth="23256" windowHeight="12576" tabRatio="872" firstSheet="18" activeTab="20"/>
  </bookViews>
  <sheets>
    <sheet name="СПРАВКА" sheetId="139" state="hidden" r:id="rId1"/>
    <sheet name="Титул" sheetId="66" state="hidden" r:id="rId2"/>
    <sheet name="РС-1 по эк" sheetId="47" state="hidden" r:id="rId3"/>
    <sheet name="РС-2 по эк" sheetId="48" state="hidden" r:id="rId4"/>
    <sheet name="РС-3 по эк" sheetId="49" state="hidden" r:id="rId5"/>
    <sheet name="РС-П3.2 (РС-1)" sheetId="63" state="hidden" r:id="rId6"/>
    <sheet name="РС-П3.2 (РС-2)" sheetId="64" state="hidden" r:id="rId7"/>
    <sheet name="РС-П3.2 (РС-3)" sheetId="65" state="hidden" r:id="rId8"/>
    <sheet name="репр" sheetId="127" state="hidden" r:id="rId9"/>
    <sheet name="КТЛ &lt;1" sheetId="130" state="hidden" r:id="rId10"/>
    <sheet name="КТЛ&gt;1,5" sheetId="131" state="hidden" r:id="rId11"/>
    <sheet name="УС&gt;0,5" sheetId="129" state="hidden" r:id="rId12"/>
    <sheet name="КООС&gt;ср" sheetId="132" state="hidden" r:id="rId13"/>
    <sheet name="РСК20" sheetId="135" state="hidden" r:id="rId14"/>
    <sheet name="РСК5" sheetId="134" state="hidden" r:id="rId15"/>
    <sheet name="РП30" sheetId="138" state="hidden" r:id="rId16"/>
    <sheet name="РП5" sheetId="137" state="hidden" r:id="rId17"/>
    <sheet name="РАСЧ" sheetId="128" state="hidden" r:id="rId18"/>
    <sheet name="Титульный" sheetId="24" r:id="rId19"/>
    <sheet name="Раздел 1 (стр 1-4)" sheetId="37" r:id="rId20"/>
    <sheet name="Раздел 2 (стр 1-4)" sheetId="32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MAIN__">#REF!</definedName>
    <definedName name="__spDetail__">#REF!</definedName>
    <definedName name="__spReport__">#REF!</definedName>
    <definedName name="BANK_NAME">'[2]Титульный лист'!$B$37</definedName>
    <definedName name="BIK_CODE">'[2]Титульный лист'!$A$37</definedName>
    <definedName name="CONDITION_SELECTION">'[2]Титульный лист'!$A$12:$K$32</definedName>
    <definedName name="CONDITION_SELECTION_ROW">'[2]Титульный лист'!$A$31:$K$32</definedName>
    <definedName name="ENT_NAME">#REF!</definedName>
    <definedName name="ENT_OKPO">#REF!</definedName>
    <definedName name="FsList">'[6]исх дан'!#REF!</definedName>
    <definedName name="GroupHeader" localSheetId="19">'[3]исх. дан'!#REF!</definedName>
    <definedName name="GroupHeader" localSheetId="20">'[3]исх. дан'!#REF!</definedName>
    <definedName name="GroupHeader" localSheetId="18">#REF!</definedName>
    <definedName name="GroupHeader">#REF!</definedName>
    <definedName name="INFO_STRUCTURE">#REF!</definedName>
    <definedName name="INFO_STRUCTURE_COL">#REF!</definedName>
    <definedName name="Main" localSheetId="19">'[3]исх. дан'!#REF!</definedName>
    <definedName name="Main" localSheetId="20">'[3]исх. дан'!#REF!</definedName>
    <definedName name="Main" localSheetId="18">#REF!</definedName>
    <definedName name="Main">#REF!</definedName>
    <definedName name="NumberPredpr" localSheetId="19">'[3]исх. дан'!$Y$7</definedName>
    <definedName name="NumberPredpr" localSheetId="20">'[3]исх. дан'!$Y$7</definedName>
    <definedName name="NumberPredpr" localSheetId="18">#REF!</definedName>
    <definedName name="NumberPredpr">#REF!</definedName>
    <definedName name="NumberPredprAll" localSheetId="19">'[3]исх. дан'!$Y$6</definedName>
    <definedName name="NumberPredprAll" localSheetId="20">'[3]исх. дан'!$Y$6</definedName>
    <definedName name="NumberPredprAll" localSheetId="18">#REF!</definedName>
    <definedName name="NumberPredprAll">#REF!</definedName>
    <definedName name="OblastList">#REF!</definedName>
    <definedName name="Oked" localSheetId="19">'[3]исх. дан'!$B$7</definedName>
    <definedName name="Oked" localSheetId="20">'[3]исх. дан'!$B$7</definedName>
    <definedName name="Oked" localSheetId="18">#REF!</definedName>
    <definedName name="Oked">#REF!</definedName>
    <definedName name="OKED_CODE">#REF!</definedName>
    <definedName name="OKED_NAME">#REF!</definedName>
    <definedName name="OKED_STRUCTURE">'[2]Титульный лист'!$A$46:$K$63</definedName>
    <definedName name="OKED_STRUCTURE_COL">'[2]Титульный лист'!$J$46:$K$63</definedName>
    <definedName name="OkedData">'[6]исх дан'!#REF!</definedName>
    <definedName name="OkedList">#REF!</definedName>
    <definedName name="OpfList">'[6]исх дан'!#REF!</definedName>
    <definedName name="P3_1_GROUP_HEADER" localSheetId="2">'[4]РС-П3.1'!#REF!</definedName>
    <definedName name="P3_1_GROUP_HEADER" localSheetId="3">'[4]РС-П3.1'!#REF!</definedName>
    <definedName name="P3_1_GROUP_HEADER" localSheetId="4">'[4]РС-П3.1'!#REF!</definedName>
    <definedName name="P3_1_GROUP_HEADER">'[5]РС-П3.1'!#REF!</definedName>
    <definedName name="P3_1_MAIN" localSheetId="2">'[4]РС-П3.1'!#REF!</definedName>
    <definedName name="P3_1_MAIN" localSheetId="3">'[4]РС-П3.1'!#REF!</definedName>
    <definedName name="P3_1_MAIN" localSheetId="4">'[4]РС-П3.1'!#REF!</definedName>
    <definedName name="P3_1_MAIN">'[5]РС-П3.1'!#REF!</definedName>
    <definedName name="P3_1_PERIOD">'[2]РС-П3.1'!$A$4:$Z$6</definedName>
    <definedName name="P3_1_PERIOD_COL">'[2]РС-П3.1'!$V$4:$Z$6</definedName>
    <definedName name="P3_1_POKAZ_MODEL" localSheetId="2">'[4]РС-П3.1'!#REF!</definedName>
    <definedName name="P3_1_POKAZ_MODEL" localSheetId="3">'[4]РС-П3.1'!#REF!</definedName>
    <definedName name="P3_1_POKAZ_MODEL" localSheetId="4">'[4]РС-П3.1'!#REF!</definedName>
    <definedName name="P3_1_POKAZ_MODEL">'[5]РС-П3.1'!#REF!</definedName>
    <definedName name="P3_1_POKAZ_MODEL_COL" localSheetId="2">'[4]РС-П3.1'!#REF!</definedName>
    <definedName name="P3_1_POKAZ_MODEL_COL" localSheetId="3">'[4]РС-П3.1'!#REF!</definedName>
    <definedName name="P3_1_POKAZ_MODEL_COL" localSheetId="4">'[4]РС-П3.1'!#REF!</definedName>
    <definedName name="P3_1_POKAZ_MODEL_COL">'[5]РС-П3.1'!#REF!</definedName>
    <definedName name="P3_1_WORKSPACE">'[2]РС-П3.1'!$A$7:$F$93</definedName>
    <definedName name="P3_2_MAIN1">'РС-1 по эк'!$A$4:$H$180</definedName>
    <definedName name="P3_2_MAIN2" localSheetId="3">'РС-2 по эк'!$A$4:$H$85</definedName>
    <definedName name="P3_2_MAIN2">#REF!</definedName>
    <definedName name="P3_2_MAIN3">'РС-3 по эк'!$A$4:$H$85</definedName>
    <definedName name="P3_2_POKAZ_MODEL" localSheetId="2">'РС-1 по эк'!#REF!</definedName>
    <definedName name="P3_2_POKAZ_MODEL" localSheetId="3">'[4]РС-П3.2 (РС-1)'!#REF!</definedName>
    <definedName name="P3_2_POKAZ_MODEL" localSheetId="4">'[4]РС-П3.2 (РС-1)'!#REF!</definedName>
    <definedName name="P3_2_POKAZ_MODEL">'[5]РС-П3.2 (РС-1)'!#REF!</definedName>
    <definedName name="P3_2_POKAZ_MODEL_COL">'[2]РС-П3.2 (РС-1)'!#REF!</definedName>
    <definedName name="P3_2_POKAZ1">'РС-1 по эк'!$A$4:$H$9</definedName>
    <definedName name="P3_2_POKAZ1_COL">'РС-1 по эк'!$H$4:$H$9</definedName>
    <definedName name="P3_2_POKAZ2" localSheetId="3">'РС-2 по эк'!$A$4:$H$12</definedName>
    <definedName name="P3_2_POKAZ2">#REF!</definedName>
    <definedName name="P3_2_POKAZ3">'РС-3 по эк'!$A$4:$H$12</definedName>
    <definedName name="P3_3_MAIN">#REF!</definedName>
    <definedName name="P3_3_MAIN_COL">#REF!</definedName>
    <definedName name="Period" localSheetId="19">'[3]исх. дан'!$A$12:$AA$13</definedName>
    <definedName name="Period" localSheetId="20">'[3]исх. дан'!$A$12:$AA$13</definedName>
    <definedName name="Period" localSheetId="18">#REF!</definedName>
    <definedName name="Period">#REF!</definedName>
    <definedName name="PERIOD_END">'[2]Титульный лист'!$B$41</definedName>
    <definedName name="PERIOD_START">'[2]Титульный лист'!$B$40</definedName>
    <definedName name="PeriodCol" localSheetId="19">'[3]исх. дан'!$W$12:$AA$13</definedName>
    <definedName name="PeriodCol" localSheetId="20">'[3]исх. дан'!$W$12:$AA$13</definedName>
    <definedName name="PeriodCol" localSheetId="18">#REF!</definedName>
    <definedName name="PeriodCol">#REF!</definedName>
    <definedName name="Pokaz" localSheetId="19">'[3]исх. дан'!#REF!</definedName>
    <definedName name="Pokaz" localSheetId="20">'[3]исх. дан'!#REF!</definedName>
    <definedName name="Pokaz" localSheetId="18">#REF!</definedName>
    <definedName name="Pokaz">#REF!</definedName>
    <definedName name="PokazCol" localSheetId="19">'[3]исх. дан'!#REF!</definedName>
    <definedName name="PokazCol" localSheetId="20">'[3]исх. дан'!#REF!</definedName>
    <definedName name="PokazCol" localSheetId="18">#REF!</definedName>
    <definedName name="PokazCol">#REF!</definedName>
    <definedName name="PokazModel" localSheetId="19">'[3]исх. дан'!#REF!</definedName>
    <definedName name="PokazModel" localSheetId="20">'[3]исх. дан'!#REF!</definedName>
    <definedName name="PokazModel" localSheetId="18">#REF!</definedName>
    <definedName name="PokazModel">#REF!</definedName>
    <definedName name="PokazModelCol" localSheetId="19">'[3]исх. дан'!#REF!</definedName>
    <definedName name="PokazModelCol" localSheetId="20">'[3]исх. дан'!#REF!</definedName>
    <definedName name="PokazModelCol" localSheetId="18">#REF!</definedName>
    <definedName name="PokazModelCol">#REF!</definedName>
    <definedName name="Predpr" localSheetId="19">'[3]исх. дан'!$B$6</definedName>
    <definedName name="Predpr" localSheetId="20">'[3]исх. дан'!$B$6</definedName>
    <definedName name="Predpr" localSheetId="18">#REF!</definedName>
    <definedName name="Predpr">#REF!</definedName>
    <definedName name="PredprSizeList">'[6]исх дан'!#REF!</definedName>
    <definedName name="Region" localSheetId="19">'[3]исх. дан'!$B$8</definedName>
    <definedName name="Region" localSheetId="20">'[3]исх. дан'!$B$8</definedName>
    <definedName name="Region" localSheetId="18">#REF!</definedName>
    <definedName name="Region">#REF!</definedName>
    <definedName name="REGIONS">#REF!</definedName>
    <definedName name="RIVAL_NAME">#REF!</definedName>
    <definedName name="RIVAL_OKPO">#REF!</definedName>
    <definedName name="RIVAL_REGION">#REF!</definedName>
    <definedName name="RIVALS">#REF!</definedName>
    <definedName name="RowsBeforeMain" localSheetId="19">'[3]исх. дан'!$A$1:$IV$18</definedName>
    <definedName name="RowsBeforeMain" localSheetId="20">'[3]исх. дан'!$A$1:$IV$18</definedName>
    <definedName name="RowsBeforeMain" localSheetId="2">#REF!</definedName>
    <definedName name="RowsBeforeMain" localSheetId="3">#REF!</definedName>
    <definedName name="RowsBeforeMain" localSheetId="4">#REF!</definedName>
    <definedName name="RowsBeforeMain" localSheetId="18">#REF!</definedName>
    <definedName name="RowsBeforeMain">#REF!</definedName>
    <definedName name="Shapka" localSheetId="19">'[3]исх. дан'!$A$6:$Z$10</definedName>
    <definedName name="Shapka" localSheetId="20">'[3]исх. дан'!$A$6:$Z$10</definedName>
    <definedName name="Shapka" localSheetId="18">#REF!</definedName>
    <definedName name="Shapka">#REF!</definedName>
    <definedName name="Stat4">'[6]исх дан'!#REF!</definedName>
    <definedName name="VolumeProfit" localSheetId="19">'[3]исх. дан'!$Y$9</definedName>
    <definedName name="VolumeProfit" localSheetId="20">'[3]исх. дан'!$Y$9</definedName>
    <definedName name="VolumeProfit" localSheetId="18">#REF!</definedName>
    <definedName name="VolumeProfit">#REF!</definedName>
    <definedName name="VolumeProfitAll" localSheetId="19">'[3]исх. дан'!$Y$8</definedName>
    <definedName name="VolumeProfitAll" localSheetId="20">'[3]исх. дан'!$Y$8</definedName>
    <definedName name="VolumeProfitAll" localSheetId="18">#REF!</definedName>
    <definedName name="VolumeProfitAll">#REF!</definedName>
    <definedName name="VolumeProfitPercent" localSheetId="19">'[3]исх. дан'!$Y$10</definedName>
    <definedName name="VolumeProfitPercent" localSheetId="20">'[3]исх. дан'!$Y$10</definedName>
    <definedName name="VolumeProfitPercent" localSheetId="18">#REF!</definedName>
    <definedName name="VolumeProfitPercent">#REF!</definedName>
    <definedName name="Workspace" localSheetId="19">'[3]исх. дан'!$A$14:$G$73</definedName>
    <definedName name="Workspace" localSheetId="20">'[3]исх. дан'!$A$14:$G$73</definedName>
    <definedName name="Workspace" localSheetId="2">#REF!</definedName>
    <definedName name="Workspace" localSheetId="3">#REF!</definedName>
    <definedName name="Workspace" localSheetId="4">#REF!</definedName>
    <definedName name="Workspace" localSheetId="18">#REF!</definedName>
    <definedName name="Workspace">#REF!</definedName>
    <definedName name="арпорол">#REF!</definedName>
    <definedName name="_xlnm.Print_Titles" localSheetId="19">'Раздел 1 (стр 1-4)'!#REF!</definedName>
    <definedName name="_xlnm.Print_Titles" localSheetId="20">'Раздел 2 (стр 1-4)'!#REF!</definedName>
    <definedName name="_xlnm.Print_Titles" localSheetId="7">'РС-П3.2 (РС-3)'!$A:$B,'РС-П3.2 (РС-3)'!$4:$4</definedName>
    <definedName name="_xlnm.Print_Area" localSheetId="19">'Раздел 1 (стр 1-4)'!$A$1:$AQ$86</definedName>
    <definedName name="_xlnm.Print_Area" localSheetId="20">'Раздел 2 (стр 1-4)'!$A$1:$CF$118</definedName>
    <definedName name="_xlnm.Print_Area" localSheetId="3">'РС-2 по эк'!$A$1:$H$83</definedName>
    <definedName name="_xlnm.Print_Area" localSheetId="18">Титульный!$A$1:$J$57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1" i="132" l="1"/>
  <c r="N27" i="132"/>
  <c r="N23" i="132"/>
  <c r="N19" i="132"/>
  <c r="N15" i="132"/>
  <c r="N11" i="132"/>
  <c r="I10" i="128"/>
  <c r="P10" i="128"/>
  <c r="W10" i="128" s="1"/>
  <c r="AD10" i="128" s="1"/>
  <c r="AK10" i="128" s="1"/>
  <c r="AR10" i="128" s="1"/>
  <c r="AY10" i="128" s="1"/>
  <c r="J10" i="128"/>
  <c r="Q10" i="128"/>
  <c r="X10" i="128"/>
  <c r="AE10" i="128" s="1"/>
  <c r="AL10" i="128" s="1"/>
  <c r="AS10" i="128" s="1"/>
  <c r="AZ10" i="128" s="1"/>
  <c r="K10" i="128"/>
  <c r="R10" i="128"/>
  <c r="Y10" i="128" s="1"/>
  <c r="AF10" i="128"/>
  <c r="AM10" i="128" s="1"/>
  <c r="AT10" i="128" s="1"/>
  <c r="BA10" i="128" s="1"/>
  <c r="I11" i="128"/>
  <c r="P11" i="128" s="1"/>
  <c r="W11" i="128" s="1"/>
  <c r="AD11" i="128" s="1"/>
  <c r="AK11" i="128" s="1"/>
  <c r="AR11" i="128" s="1"/>
  <c r="AY11" i="128" s="1"/>
  <c r="J11" i="128"/>
  <c r="Q11" i="128"/>
  <c r="X11" i="128" s="1"/>
  <c r="AE11" i="128" s="1"/>
  <c r="AL11" i="128" s="1"/>
  <c r="AS11" i="128" s="1"/>
  <c r="AZ11" i="128" s="1"/>
  <c r="K11" i="128"/>
  <c r="R11" i="128" s="1"/>
  <c r="Y11" i="128"/>
  <c r="AF11" i="128" s="1"/>
  <c r="AM11" i="128" s="1"/>
  <c r="AT11" i="128" s="1"/>
  <c r="BA11" i="128"/>
  <c r="H11" i="128"/>
  <c r="O11" i="128"/>
  <c r="V11" i="128" s="1"/>
  <c r="AC11" i="128"/>
  <c r="AJ11" i="128" s="1"/>
  <c r="AQ11" i="128" s="1"/>
  <c r="AX11" i="128" s="1"/>
  <c r="H10" i="128"/>
  <c r="O10" i="128" s="1"/>
  <c r="V10" i="128" s="1"/>
  <c r="AC10" i="128" s="1"/>
  <c r="AJ10" i="128" s="1"/>
  <c r="AQ10" i="128" s="1"/>
  <c r="AX10" i="128" s="1"/>
  <c r="AR56" i="128"/>
  <c r="AR55" i="128" s="1"/>
  <c r="AR54" i="128"/>
  <c r="AR52" i="128" s="1"/>
  <c r="AY56" i="128"/>
  <c r="AY54" i="128" s="1"/>
  <c r="AY52" i="128" s="1"/>
  <c r="AS56" i="128"/>
  <c r="AZ56" i="128"/>
  <c r="AZ54" i="128"/>
  <c r="AT56" i="128"/>
  <c r="AT54" i="128"/>
  <c r="AT55" i="128"/>
  <c r="BA56" i="128"/>
  <c r="AR46" i="128"/>
  <c r="AR44" i="128" s="1"/>
  <c r="AR42" i="128" s="1"/>
  <c r="AR45" i="128"/>
  <c r="AY46" i="128"/>
  <c r="AY44" i="128"/>
  <c r="AS46" i="128"/>
  <c r="AS45" i="128" s="1"/>
  <c r="AS42" i="128" s="1"/>
  <c r="AS44" i="128"/>
  <c r="AZ46" i="128"/>
  <c r="AZ44" i="128" s="1"/>
  <c r="AT46" i="128"/>
  <c r="BA46" i="128"/>
  <c r="BA44" i="128"/>
  <c r="AR41" i="128"/>
  <c r="AR39" i="128"/>
  <c r="AR40" i="128"/>
  <c r="AY41" i="128"/>
  <c r="AS41" i="128"/>
  <c r="AS39" i="128" s="1"/>
  <c r="AS40" i="128"/>
  <c r="AZ41" i="128"/>
  <c r="AZ39" i="128"/>
  <c r="AT41" i="128"/>
  <c r="AT39" i="128"/>
  <c r="AT37" i="128" s="1"/>
  <c r="AT40" i="128"/>
  <c r="BA41" i="128"/>
  <c r="BA39" i="128" s="1"/>
  <c r="AQ56" i="128"/>
  <c r="AX56" i="128"/>
  <c r="AX54" i="128"/>
  <c r="AX52" i="128" s="1"/>
  <c r="AQ46" i="128"/>
  <c r="AQ44" i="128"/>
  <c r="AQ45" i="128"/>
  <c r="AX46" i="128"/>
  <c r="AQ41" i="128"/>
  <c r="AQ39" i="128" s="1"/>
  <c r="AQ37" i="128" s="1"/>
  <c r="AQ40" i="128"/>
  <c r="AX41" i="128"/>
  <c r="AX39" i="128"/>
  <c r="AR31" i="128"/>
  <c r="AR29" i="128"/>
  <c r="AR27" i="128" s="1"/>
  <c r="AR30" i="128"/>
  <c r="AY31" i="128"/>
  <c r="AY29" i="128" s="1"/>
  <c r="AY27" i="128" s="1"/>
  <c r="AS31" i="128"/>
  <c r="AZ31" i="128"/>
  <c r="AZ29" i="128"/>
  <c r="AT31" i="128"/>
  <c r="AT29" i="128"/>
  <c r="AT30" i="128"/>
  <c r="BA31" i="128"/>
  <c r="AQ31" i="128"/>
  <c r="AQ29" i="128" s="1"/>
  <c r="AQ27" i="128" s="1"/>
  <c r="AQ30" i="128"/>
  <c r="AX31" i="128"/>
  <c r="AX29" i="128"/>
  <c r="AR26" i="128"/>
  <c r="AR25" i="128" s="1"/>
  <c r="AR24" i="128"/>
  <c r="AY26" i="128"/>
  <c r="AY24" i="128" s="1"/>
  <c r="AY22" i="128" s="1"/>
  <c r="AS26" i="128"/>
  <c r="AZ26" i="128"/>
  <c r="AZ24" i="128"/>
  <c r="AT26" i="128"/>
  <c r="AT24" i="128"/>
  <c r="AT25" i="128"/>
  <c r="BA26" i="128"/>
  <c r="AQ26" i="128"/>
  <c r="AQ24" i="128" s="1"/>
  <c r="AQ25" i="128"/>
  <c r="AX26" i="128"/>
  <c r="AX24" i="128"/>
  <c r="AR16" i="128"/>
  <c r="AR14" i="128"/>
  <c r="AR15" i="128"/>
  <c r="AY16" i="128"/>
  <c r="AY14" i="128" s="1"/>
  <c r="AS16" i="128"/>
  <c r="AZ16" i="128"/>
  <c r="AZ14" i="128"/>
  <c r="AT16" i="128"/>
  <c r="AT14" i="128"/>
  <c r="AT15" i="128"/>
  <c r="BA16" i="128"/>
  <c r="AQ16" i="128"/>
  <c r="AQ14" i="128" s="1"/>
  <c r="AQ15" i="128"/>
  <c r="AX16" i="128"/>
  <c r="AX14" i="128"/>
  <c r="AR53" i="128"/>
  <c r="AS53" i="128"/>
  <c r="AT53" i="128"/>
  <c r="AR43" i="128"/>
  <c r="AS43" i="128"/>
  <c r="AQ43" i="128"/>
  <c r="AR38" i="128"/>
  <c r="AS38" i="128"/>
  <c r="AS37" i="128" s="1"/>
  <c r="AT38" i="128"/>
  <c r="AQ38" i="128"/>
  <c r="AR28" i="128"/>
  <c r="AS28" i="128"/>
  <c r="AT28" i="128"/>
  <c r="AQ28" i="128"/>
  <c r="AR23" i="128"/>
  <c r="AS23" i="128"/>
  <c r="AT23" i="128"/>
  <c r="AQ23" i="128"/>
  <c r="AR13" i="128"/>
  <c r="AS13" i="128"/>
  <c r="AT13" i="128"/>
  <c r="AQ13" i="128"/>
  <c r="AY71" i="128"/>
  <c r="AY68" i="128"/>
  <c r="AZ71" i="128"/>
  <c r="AZ68" i="128"/>
  <c r="BA71" i="128"/>
  <c r="BA68" i="128"/>
  <c r="BA67" i="128" s="1"/>
  <c r="AY69" i="128"/>
  <c r="AZ69" i="128"/>
  <c r="BA69" i="128"/>
  <c r="AY70" i="128"/>
  <c r="AZ70" i="128"/>
  <c r="BA70" i="128"/>
  <c r="AX71" i="128"/>
  <c r="AX69" i="128"/>
  <c r="AX67" i="128" s="1"/>
  <c r="AX70" i="128"/>
  <c r="AX68" i="128"/>
  <c r="AY66" i="128"/>
  <c r="AY63" i="128"/>
  <c r="AZ66" i="128"/>
  <c r="AZ63" i="128"/>
  <c r="BA66" i="128"/>
  <c r="BA65" i="128" s="1"/>
  <c r="BA63" i="128"/>
  <c r="BA62" i="128" s="1"/>
  <c r="AY64" i="128"/>
  <c r="AZ64" i="128"/>
  <c r="BA64" i="128"/>
  <c r="AY65" i="128"/>
  <c r="AZ65" i="128"/>
  <c r="AX66" i="128"/>
  <c r="AX65" i="128" s="1"/>
  <c r="AX64" i="128"/>
  <c r="AY61" i="128"/>
  <c r="AY59" i="128" s="1"/>
  <c r="AY58" i="128"/>
  <c r="AZ61" i="128"/>
  <c r="AZ58" i="128"/>
  <c r="BA61" i="128"/>
  <c r="BA60" i="128" s="1"/>
  <c r="BA58" i="128"/>
  <c r="AZ59" i="128"/>
  <c r="BA59" i="128"/>
  <c r="AY60" i="128"/>
  <c r="AZ60" i="128"/>
  <c r="AX61" i="128"/>
  <c r="AX60" i="128" s="1"/>
  <c r="AX59" i="128"/>
  <c r="AY53" i="128"/>
  <c r="AZ53" i="128"/>
  <c r="AY55" i="128"/>
  <c r="AZ55" i="128"/>
  <c r="BA55" i="128"/>
  <c r="AX55" i="128"/>
  <c r="AX53" i="128"/>
  <c r="AY51" i="128"/>
  <c r="AY49" i="128" s="1"/>
  <c r="AY48" i="128"/>
  <c r="AY47" i="128" s="1"/>
  <c r="AZ51" i="128"/>
  <c r="AZ48" i="128" s="1"/>
  <c r="BA51" i="128"/>
  <c r="BA50" i="128" s="1"/>
  <c r="BA48" i="128"/>
  <c r="BA47" i="128" s="1"/>
  <c r="BA49" i="128"/>
  <c r="AY50" i="128"/>
  <c r="AZ50" i="128"/>
  <c r="AX51" i="128"/>
  <c r="AX50" i="128" s="1"/>
  <c r="AX49" i="128"/>
  <c r="AY43" i="128"/>
  <c r="AZ43" i="128"/>
  <c r="BA43" i="128"/>
  <c r="AY45" i="128"/>
  <c r="AZ45" i="128"/>
  <c r="BA45" i="128"/>
  <c r="AZ38" i="128"/>
  <c r="BA38" i="128"/>
  <c r="AZ40" i="128"/>
  <c r="BA40" i="128"/>
  <c r="AX40" i="128"/>
  <c r="AX38" i="128"/>
  <c r="AY36" i="128"/>
  <c r="AY34" i="128" s="1"/>
  <c r="AY33" i="128"/>
  <c r="AZ36" i="128"/>
  <c r="AZ33" i="128" s="1"/>
  <c r="BA36" i="128"/>
  <c r="BA35" i="128" s="1"/>
  <c r="BA33" i="128"/>
  <c r="BA34" i="128"/>
  <c r="AY35" i="128"/>
  <c r="AZ35" i="128"/>
  <c r="AX36" i="128"/>
  <c r="AX35" i="128" s="1"/>
  <c r="AX34" i="128"/>
  <c r="AY28" i="128"/>
  <c r="AZ28" i="128"/>
  <c r="AZ27" i="128" s="1"/>
  <c r="AY30" i="128"/>
  <c r="AZ30" i="128"/>
  <c r="BA30" i="128"/>
  <c r="AX30" i="128"/>
  <c r="AX28" i="128"/>
  <c r="AY23" i="128"/>
  <c r="AZ23" i="128"/>
  <c r="AY25" i="128"/>
  <c r="AZ25" i="128"/>
  <c r="BA25" i="128"/>
  <c r="AX25" i="128"/>
  <c r="AX23" i="128"/>
  <c r="AY21" i="128"/>
  <c r="AY19" i="128" s="1"/>
  <c r="AY18" i="128"/>
  <c r="AZ21" i="128"/>
  <c r="AZ18" i="128" s="1"/>
  <c r="BA21" i="128"/>
  <c r="BA20" i="128" s="1"/>
  <c r="BA18" i="128"/>
  <c r="BA19" i="128"/>
  <c r="AY20" i="128"/>
  <c r="AZ20" i="128"/>
  <c r="AX21" i="128"/>
  <c r="AX20" i="128" s="1"/>
  <c r="AX19" i="128"/>
  <c r="AY13" i="128"/>
  <c r="AZ13" i="128"/>
  <c r="AY15" i="128"/>
  <c r="AZ15" i="128"/>
  <c r="AX15" i="128"/>
  <c r="AX13" i="128"/>
  <c r="AR71" i="128"/>
  <c r="AR69" i="128" s="1"/>
  <c r="AR68" i="128"/>
  <c r="AS71" i="128"/>
  <c r="AS68" i="128" s="1"/>
  <c r="AT71" i="128"/>
  <c r="AT70" i="128" s="1"/>
  <c r="AT68" i="128"/>
  <c r="AT69" i="128"/>
  <c r="AR70" i="128"/>
  <c r="AS70" i="128"/>
  <c r="AQ71" i="128"/>
  <c r="AQ70" i="128" s="1"/>
  <c r="AQ69" i="128"/>
  <c r="AR66" i="128"/>
  <c r="AR64" i="128" s="1"/>
  <c r="AR63" i="128"/>
  <c r="AS66" i="128"/>
  <c r="AS63" i="128" s="1"/>
  <c r="AT66" i="128"/>
  <c r="AT65" i="128" s="1"/>
  <c r="AT63" i="128"/>
  <c r="AT62" i="128" s="1"/>
  <c r="AT64" i="128"/>
  <c r="AR65" i="128"/>
  <c r="AS65" i="128"/>
  <c r="AQ66" i="128"/>
  <c r="AQ65" i="128" s="1"/>
  <c r="AQ64" i="128"/>
  <c r="AR61" i="128"/>
  <c r="AR59" i="128" s="1"/>
  <c r="AR58" i="128"/>
  <c r="AS61" i="128"/>
  <c r="AS58" i="128" s="1"/>
  <c r="AT61" i="128"/>
  <c r="AT60" i="128" s="1"/>
  <c r="AT58" i="128"/>
  <c r="AT57" i="128" s="1"/>
  <c r="AT59" i="128"/>
  <c r="AR60" i="128"/>
  <c r="AS60" i="128"/>
  <c r="AQ61" i="128"/>
  <c r="AQ60" i="128" s="1"/>
  <c r="AQ59" i="128"/>
  <c r="AR51" i="128"/>
  <c r="AR49" i="128" s="1"/>
  <c r="AR48" i="128"/>
  <c r="AS51" i="128"/>
  <c r="AS48" i="128" s="1"/>
  <c r="AT51" i="128"/>
  <c r="AT50" i="128" s="1"/>
  <c r="AT48" i="128"/>
  <c r="AT47" i="128" s="1"/>
  <c r="AT49" i="128"/>
  <c r="AR50" i="128"/>
  <c r="AS50" i="128"/>
  <c r="AQ51" i="128"/>
  <c r="AQ50" i="128" s="1"/>
  <c r="AQ49" i="128"/>
  <c r="AR36" i="128"/>
  <c r="AR34" i="128" s="1"/>
  <c r="AR33" i="128"/>
  <c r="AS36" i="128"/>
  <c r="AS33" i="128" s="1"/>
  <c r="AT36" i="128"/>
  <c r="AT35" i="128" s="1"/>
  <c r="AT33" i="128"/>
  <c r="AT32" i="128" s="1"/>
  <c r="AT34" i="128"/>
  <c r="AR35" i="128"/>
  <c r="AS35" i="128"/>
  <c r="AQ36" i="128"/>
  <c r="AQ35" i="128" s="1"/>
  <c r="AQ34" i="128"/>
  <c r="AR21" i="128"/>
  <c r="AR19" i="128" s="1"/>
  <c r="AR18" i="128"/>
  <c r="AS21" i="128"/>
  <c r="AS18" i="128" s="1"/>
  <c r="AT21" i="128"/>
  <c r="AT20" i="128" s="1"/>
  <c r="AT18" i="128"/>
  <c r="AT17" i="128" s="1"/>
  <c r="AS19" i="128"/>
  <c r="AT19" i="128"/>
  <c r="AR20" i="128"/>
  <c r="AS20" i="128"/>
  <c r="AQ21" i="128"/>
  <c r="AQ20" i="128" s="1"/>
  <c r="AQ19" i="128"/>
  <c r="AZ76" i="128"/>
  <c r="AZ67" i="128"/>
  <c r="AZ62" i="128"/>
  <c r="AZ57" i="128"/>
  <c r="AZ52" i="128"/>
  <c r="AZ42" i="128"/>
  <c r="AY42" i="128"/>
  <c r="AZ37" i="128"/>
  <c r="AX37" i="128"/>
  <c r="AX27" i="128"/>
  <c r="AZ22" i="128"/>
  <c r="AX22" i="128"/>
  <c r="AS76" i="128"/>
  <c r="AR76" i="128"/>
  <c r="AT52" i="128"/>
  <c r="AQ42" i="128"/>
  <c r="AR37" i="128"/>
  <c r="AT27" i="128"/>
  <c r="AT22" i="128"/>
  <c r="AS17" i="128"/>
  <c r="AK56" i="128"/>
  <c r="AK54" i="128"/>
  <c r="AL56" i="128"/>
  <c r="AL54" i="128" s="1"/>
  <c r="AL52" i="128" s="1"/>
  <c r="AM56" i="128"/>
  <c r="AM54" i="128"/>
  <c r="AJ56" i="128"/>
  <c r="AJ54" i="128" s="1"/>
  <c r="AK46" i="128"/>
  <c r="AK44" i="128"/>
  <c r="AL46" i="128"/>
  <c r="AL44" i="128" s="1"/>
  <c r="AM46" i="128"/>
  <c r="AM44" i="128"/>
  <c r="AM42" i="128" s="1"/>
  <c r="AJ46" i="128"/>
  <c r="AJ44" i="128"/>
  <c r="AK41" i="128"/>
  <c r="AK39" i="128"/>
  <c r="AL41" i="128"/>
  <c r="AL39" i="128" s="1"/>
  <c r="AM41" i="128"/>
  <c r="AM39" i="128"/>
  <c r="AJ41" i="128"/>
  <c r="AJ39" i="128" s="1"/>
  <c r="AK31" i="128"/>
  <c r="AK29" i="128"/>
  <c r="AL31" i="128"/>
  <c r="AL29" i="128"/>
  <c r="AM31" i="128"/>
  <c r="AM29" i="128"/>
  <c r="AJ31" i="128"/>
  <c r="AJ29" i="128"/>
  <c r="AK26" i="128"/>
  <c r="AK24" i="128"/>
  <c r="AL26" i="128"/>
  <c r="AL24" i="128"/>
  <c r="AM26" i="128"/>
  <c r="AM24" i="128"/>
  <c r="AJ26" i="128"/>
  <c r="AJ24" i="128"/>
  <c r="AD56" i="128"/>
  <c r="AD53" i="128"/>
  <c r="AD55" i="128"/>
  <c r="AE56" i="128"/>
  <c r="AE53" i="128" s="1"/>
  <c r="AE55" i="128"/>
  <c r="AF56" i="128"/>
  <c r="AF53" i="128"/>
  <c r="AF55" i="128"/>
  <c r="AC56" i="128"/>
  <c r="AD46" i="128"/>
  <c r="AD43" i="128"/>
  <c r="AD45" i="128"/>
  <c r="AE46" i="128"/>
  <c r="AE43" i="128" s="1"/>
  <c r="AE45" i="128"/>
  <c r="AF46" i="128"/>
  <c r="AF45" i="128" s="1"/>
  <c r="AF43" i="128"/>
  <c r="AC46" i="128"/>
  <c r="AD41" i="128"/>
  <c r="AD38" i="128"/>
  <c r="AD40" i="128"/>
  <c r="AE41" i="128"/>
  <c r="AF41" i="128"/>
  <c r="AF40" i="128" s="1"/>
  <c r="AF38" i="128"/>
  <c r="AF37" i="128" s="1"/>
  <c r="AC41" i="128"/>
  <c r="AC38" i="128"/>
  <c r="AC40" i="128"/>
  <c r="AF31" i="128"/>
  <c r="AF28" i="128"/>
  <c r="AF30" i="128"/>
  <c r="AD31" i="128"/>
  <c r="AE31" i="128"/>
  <c r="AE30" i="128" s="1"/>
  <c r="AE28" i="128"/>
  <c r="AC31" i="128"/>
  <c r="AC28" i="128"/>
  <c r="AC30" i="128"/>
  <c r="AD26" i="128"/>
  <c r="AD23" i="128"/>
  <c r="AD25" i="128"/>
  <c r="AE26" i="128"/>
  <c r="AF26" i="128"/>
  <c r="AF25" i="128" s="1"/>
  <c r="AF23" i="128"/>
  <c r="AC26" i="128"/>
  <c r="AC23" i="128"/>
  <c r="AC25" i="128"/>
  <c r="AK16" i="128"/>
  <c r="AK14" i="128"/>
  <c r="AL16" i="128"/>
  <c r="AL15" i="128" s="1"/>
  <c r="AL14" i="128"/>
  <c r="AM16" i="128"/>
  <c r="AM14" i="128"/>
  <c r="AJ16" i="128"/>
  <c r="AJ14" i="128"/>
  <c r="AK71" i="128"/>
  <c r="AK68" i="128"/>
  <c r="AL71" i="128"/>
  <c r="AL68" i="128"/>
  <c r="AM71" i="128"/>
  <c r="AM68" i="128"/>
  <c r="AK69" i="128"/>
  <c r="AL69" i="128"/>
  <c r="AM69" i="128"/>
  <c r="AK70" i="128"/>
  <c r="AL70" i="128"/>
  <c r="AM70" i="128"/>
  <c r="AM67" i="128" s="1"/>
  <c r="AJ71" i="128"/>
  <c r="AJ69" i="128"/>
  <c r="AJ70" i="128"/>
  <c r="AJ68" i="128"/>
  <c r="AK66" i="128"/>
  <c r="AK63" i="128"/>
  <c r="AL66" i="128"/>
  <c r="AL63" i="128"/>
  <c r="AM66" i="128"/>
  <c r="AM63" i="128"/>
  <c r="AK64" i="128"/>
  <c r="AL64" i="128"/>
  <c r="AM64" i="128"/>
  <c r="AK65" i="128"/>
  <c r="AL65" i="128"/>
  <c r="AM65" i="128"/>
  <c r="AM62" i="128" s="1"/>
  <c r="AJ66" i="128"/>
  <c r="AJ64" i="128"/>
  <c r="AJ65" i="128"/>
  <c r="AJ63" i="128"/>
  <c r="AK61" i="128"/>
  <c r="AK58" i="128"/>
  <c r="AL61" i="128"/>
  <c r="AL58" i="128"/>
  <c r="AM61" i="128"/>
  <c r="AM58" i="128"/>
  <c r="AK59" i="128"/>
  <c r="AL59" i="128"/>
  <c r="AM59" i="128"/>
  <c r="AK60" i="128"/>
  <c r="AL60" i="128"/>
  <c r="AM60" i="128"/>
  <c r="AM57" i="128" s="1"/>
  <c r="AJ61" i="128"/>
  <c r="AJ59" i="128"/>
  <c r="AJ60" i="128"/>
  <c r="AJ58" i="128"/>
  <c r="AK53" i="128"/>
  <c r="AL53" i="128"/>
  <c r="AM53" i="128"/>
  <c r="AK55" i="128"/>
  <c r="AK52" i="128" s="1"/>
  <c r="AL55" i="128"/>
  <c r="AM55" i="128"/>
  <c r="AJ55" i="128"/>
  <c r="AJ53" i="128"/>
  <c r="AJ52" i="128" s="1"/>
  <c r="AM52" i="128"/>
  <c r="AK51" i="128"/>
  <c r="AL51" i="128"/>
  <c r="AL48" i="128"/>
  <c r="AM51" i="128"/>
  <c r="AL49" i="128"/>
  <c r="AM49" i="128"/>
  <c r="AL50" i="128"/>
  <c r="AJ51" i="128"/>
  <c r="AK43" i="128"/>
  <c r="AL43" i="128"/>
  <c r="AM43" i="128"/>
  <c r="AK45" i="128"/>
  <c r="AL45" i="128"/>
  <c r="AM45" i="128"/>
  <c r="AJ45" i="128"/>
  <c r="AJ43" i="128"/>
  <c r="AJ42" i="128" s="1"/>
  <c r="AK38" i="128"/>
  <c r="AL38" i="128"/>
  <c r="AM38" i="128"/>
  <c r="AK40" i="128"/>
  <c r="AL40" i="128"/>
  <c r="AM40" i="128"/>
  <c r="AJ40" i="128"/>
  <c r="AJ38" i="128"/>
  <c r="AJ37" i="128"/>
  <c r="AK36" i="128"/>
  <c r="AK33" i="128"/>
  <c r="AL36" i="128"/>
  <c r="AL33" i="128"/>
  <c r="AM36" i="128"/>
  <c r="AM33" i="128"/>
  <c r="AK34" i="128"/>
  <c r="AL34" i="128"/>
  <c r="AM34" i="128"/>
  <c r="AK35" i="128"/>
  <c r="AL35" i="128"/>
  <c r="AM35" i="128"/>
  <c r="AM32" i="128" s="1"/>
  <c r="AJ36" i="128"/>
  <c r="AJ34" i="128"/>
  <c r="AJ35" i="128"/>
  <c r="AJ33" i="128"/>
  <c r="AK28" i="128"/>
  <c r="AL28" i="128"/>
  <c r="AM28" i="128"/>
  <c r="AM27" i="128" s="1"/>
  <c r="AK30" i="128"/>
  <c r="AL30" i="128"/>
  <c r="AM30" i="128"/>
  <c r="AJ30" i="128"/>
  <c r="AJ28" i="128"/>
  <c r="AK23" i="128"/>
  <c r="AL23" i="128"/>
  <c r="AM23" i="128"/>
  <c r="AM22" i="128" s="1"/>
  <c r="AK25" i="128"/>
  <c r="AL25" i="128"/>
  <c r="AM25" i="128"/>
  <c r="AJ25" i="128"/>
  <c r="AJ23" i="128"/>
  <c r="AK21" i="128"/>
  <c r="AK18" i="128"/>
  <c r="AL21" i="128"/>
  <c r="AL76" i="128" s="1"/>
  <c r="AL18" i="128"/>
  <c r="AM21" i="128"/>
  <c r="AM18" i="128"/>
  <c r="AK19" i="128"/>
  <c r="AL19" i="128"/>
  <c r="AM19" i="128"/>
  <c r="AK20" i="128"/>
  <c r="AL20" i="128"/>
  <c r="AM20" i="128"/>
  <c r="AM17" i="128" s="1"/>
  <c r="AJ21" i="128"/>
  <c r="AJ19" i="128"/>
  <c r="AJ20" i="128"/>
  <c r="AJ18" i="128"/>
  <c r="AK13" i="128"/>
  <c r="AM13" i="128"/>
  <c r="AK15" i="128"/>
  <c r="AM15" i="128"/>
  <c r="AJ15" i="128"/>
  <c r="AJ13" i="128"/>
  <c r="AD39" i="128"/>
  <c r="AF39" i="128"/>
  <c r="AC39" i="128"/>
  <c r="AK76" i="128"/>
  <c r="AJ76" i="128"/>
  <c r="AK67" i="128"/>
  <c r="AJ67" i="128"/>
  <c r="AK62" i="128"/>
  <c r="AJ62" i="128"/>
  <c r="AK57" i="128"/>
  <c r="AJ57" i="128"/>
  <c r="AL47" i="128"/>
  <c r="AL42" i="128"/>
  <c r="AK42" i="128"/>
  <c r="AM37" i="128"/>
  <c r="AL37" i="128"/>
  <c r="AK37" i="128"/>
  <c r="AK32" i="128"/>
  <c r="AJ32" i="128"/>
  <c r="AL27" i="128"/>
  <c r="AK27" i="128"/>
  <c r="AJ27" i="128"/>
  <c r="AL22" i="128"/>
  <c r="AK22" i="128"/>
  <c r="AJ22" i="128"/>
  <c r="AK17" i="128"/>
  <c r="AJ17" i="128"/>
  <c r="AD16" i="128"/>
  <c r="AD13" i="128"/>
  <c r="AD15" i="128"/>
  <c r="AE16" i="128"/>
  <c r="AF16" i="128"/>
  <c r="AF13" i="128"/>
  <c r="AC16" i="128"/>
  <c r="AC13" i="128"/>
  <c r="AC15" i="128"/>
  <c r="AD71" i="128"/>
  <c r="AD68" i="128"/>
  <c r="AE71" i="128"/>
  <c r="AE68" i="128" s="1"/>
  <c r="AF71" i="128"/>
  <c r="AF68" i="128"/>
  <c r="AD69" i="128"/>
  <c r="AD67" i="128" s="1"/>
  <c r="AF69" i="128"/>
  <c r="AD70" i="128"/>
  <c r="AE70" i="128"/>
  <c r="AF70" i="128"/>
  <c r="AC71" i="128"/>
  <c r="AC69" i="128"/>
  <c r="AC70" i="128"/>
  <c r="AD66" i="128"/>
  <c r="AE66" i="128"/>
  <c r="AE63" i="128"/>
  <c r="AE62" i="128" s="1"/>
  <c r="AF66" i="128"/>
  <c r="AF63" i="128" s="1"/>
  <c r="AE64" i="128"/>
  <c r="AE65" i="128"/>
  <c r="AF65" i="128"/>
  <c r="AC66" i="128"/>
  <c r="AD61" i="128"/>
  <c r="AD59" i="128" s="1"/>
  <c r="AD58" i="128"/>
  <c r="AD57" i="128" s="1"/>
  <c r="AE61" i="128"/>
  <c r="AE58" i="128"/>
  <c r="AF61" i="128"/>
  <c r="AF60" i="128" s="1"/>
  <c r="AF58" i="128"/>
  <c r="AE59" i="128"/>
  <c r="AD60" i="128"/>
  <c r="AE60" i="128"/>
  <c r="AC61" i="128"/>
  <c r="AD54" i="128"/>
  <c r="AE54" i="128"/>
  <c r="AE52" i="128" s="1"/>
  <c r="AF54" i="128"/>
  <c r="AD51" i="128"/>
  <c r="AD48" i="128"/>
  <c r="AE51" i="128"/>
  <c r="AF51" i="128"/>
  <c r="AF50" i="128" s="1"/>
  <c r="AF48" i="128"/>
  <c r="AD49" i="128"/>
  <c r="AF49" i="128"/>
  <c r="AD50" i="128"/>
  <c r="AC51" i="128"/>
  <c r="AC49" i="128"/>
  <c r="AC50" i="128"/>
  <c r="AD44" i="128"/>
  <c r="AE44" i="128"/>
  <c r="AF44" i="128"/>
  <c r="AF42" i="128" s="1"/>
  <c r="AC44" i="128"/>
  <c r="AD42" i="128"/>
  <c r="AD37" i="128"/>
  <c r="AE42" i="128"/>
  <c r="AD36" i="128"/>
  <c r="AE36" i="128"/>
  <c r="AE33" i="128"/>
  <c r="AE32" i="128" s="1"/>
  <c r="AF36" i="128"/>
  <c r="AF33" i="128" s="1"/>
  <c r="AE34" i="128"/>
  <c r="AF34" i="128"/>
  <c r="AE35" i="128"/>
  <c r="AF35" i="128"/>
  <c r="AC36" i="128"/>
  <c r="AD29" i="128"/>
  <c r="AE29" i="128"/>
  <c r="AF29" i="128"/>
  <c r="AC29" i="128"/>
  <c r="AD24" i="128"/>
  <c r="AE24" i="128"/>
  <c r="AC24" i="128"/>
  <c r="AC68" i="128"/>
  <c r="AC63" i="128"/>
  <c r="AC48" i="128"/>
  <c r="AD21" i="128"/>
  <c r="AE21" i="128"/>
  <c r="AE76" i="128" s="1"/>
  <c r="AE18" i="128"/>
  <c r="AE17" i="128" s="1"/>
  <c r="AF21" i="128"/>
  <c r="AF18" i="128" s="1"/>
  <c r="AE19" i="128"/>
  <c r="AF19" i="128"/>
  <c r="AE20" i="128"/>
  <c r="AF20" i="128"/>
  <c r="AC21" i="128"/>
  <c r="AC18" i="128"/>
  <c r="AD14" i="128"/>
  <c r="AC14" i="128"/>
  <c r="AF76" i="128"/>
  <c r="AC76" i="128"/>
  <c r="AF67" i="128"/>
  <c r="AC67" i="128"/>
  <c r="AE57" i="128"/>
  <c r="AF52" i="128"/>
  <c r="AD52" i="128"/>
  <c r="AF47" i="128"/>
  <c r="AC47" i="128"/>
  <c r="AC37" i="128"/>
  <c r="AF27" i="128"/>
  <c r="AE27" i="128"/>
  <c r="AC27" i="128"/>
  <c r="AD22" i="128"/>
  <c r="AC22" i="128"/>
  <c r="AF79" i="128"/>
  <c r="W56" i="128"/>
  <c r="W53" i="128"/>
  <c r="W55" i="128"/>
  <c r="X56" i="128"/>
  <c r="X53" i="128"/>
  <c r="X55" i="128"/>
  <c r="Y56" i="128"/>
  <c r="Y53" i="128" s="1"/>
  <c r="P56" i="128"/>
  <c r="P55" i="128" s="1"/>
  <c r="P53" i="128"/>
  <c r="Q56" i="128"/>
  <c r="Q53" i="128" s="1"/>
  <c r="R56" i="128"/>
  <c r="R53" i="128"/>
  <c r="R55" i="128"/>
  <c r="I56" i="128"/>
  <c r="I54" i="128" s="1"/>
  <c r="I55" i="128"/>
  <c r="J56" i="128"/>
  <c r="J55" i="128" s="1"/>
  <c r="K56" i="128"/>
  <c r="K54" i="128"/>
  <c r="K55" i="128"/>
  <c r="V56" i="128"/>
  <c r="V53" i="128"/>
  <c r="V55" i="128"/>
  <c r="O56" i="128"/>
  <c r="O53" i="128" s="1"/>
  <c r="H56" i="128"/>
  <c r="H55" i="128" s="1"/>
  <c r="H54" i="128"/>
  <c r="W46" i="128"/>
  <c r="W43" i="128" s="1"/>
  <c r="X46" i="128"/>
  <c r="X43" i="128"/>
  <c r="X45" i="128"/>
  <c r="Y46" i="128"/>
  <c r="Y43" i="128" s="1"/>
  <c r="Y45" i="128"/>
  <c r="P46" i="128"/>
  <c r="P45" i="128" s="1"/>
  <c r="Q46" i="128"/>
  <c r="Q43" i="128"/>
  <c r="Q45" i="128"/>
  <c r="R46" i="128"/>
  <c r="R43" i="128"/>
  <c r="R45" i="128"/>
  <c r="I46" i="128"/>
  <c r="I44" i="128" s="1"/>
  <c r="J46" i="128"/>
  <c r="J45" i="128" s="1"/>
  <c r="J44" i="128"/>
  <c r="K46" i="128"/>
  <c r="K44" i="128" s="1"/>
  <c r="V46" i="128"/>
  <c r="V45" i="128" s="1"/>
  <c r="V42" i="128" s="1"/>
  <c r="V43" i="128"/>
  <c r="O46" i="128"/>
  <c r="O43" i="128"/>
  <c r="O45" i="128"/>
  <c r="H46" i="128"/>
  <c r="H44" i="128"/>
  <c r="H45" i="128"/>
  <c r="W41" i="128"/>
  <c r="W38" i="128" s="1"/>
  <c r="X41" i="128"/>
  <c r="X40" i="128" s="1"/>
  <c r="X37" i="128" s="1"/>
  <c r="X38" i="128"/>
  <c r="Y41" i="128"/>
  <c r="Y38" i="128"/>
  <c r="Y40" i="128"/>
  <c r="P41" i="128"/>
  <c r="P38" i="128"/>
  <c r="P40" i="128"/>
  <c r="Q41" i="128"/>
  <c r="Q38" i="128" s="1"/>
  <c r="R41" i="128"/>
  <c r="R40" i="128" s="1"/>
  <c r="R37" i="128" s="1"/>
  <c r="R38" i="128"/>
  <c r="I41" i="128"/>
  <c r="I39" i="128"/>
  <c r="I40" i="128"/>
  <c r="J41" i="128"/>
  <c r="J39" i="128"/>
  <c r="J40" i="128"/>
  <c r="K41" i="128"/>
  <c r="K39" i="128" s="1"/>
  <c r="V41" i="128"/>
  <c r="V40" i="128" s="1"/>
  <c r="V37" i="128" s="1"/>
  <c r="V38" i="128"/>
  <c r="O41" i="128"/>
  <c r="O38" i="128"/>
  <c r="O40" i="128"/>
  <c r="H41" i="128"/>
  <c r="H39" i="128"/>
  <c r="H40" i="128"/>
  <c r="W31" i="128"/>
  <c r="W28" i="128" s="1"/>
  <c r="X31" i="128"/>
  <c r="X30" i="128" s="1"/>
  <c r="X27" i="128" s="1"/>
  <c r="X28" i="128"/>
  <c r="Y31" i="128"/>
  <c r="Y28" i="128"/>
  <c r="Y30" i="128"/>
  <c r="V31" i="128"/>
  <c r="V28" i="128"/>
  <c r="V30" i="128"/>
  <c r="P31" i="128"/>
  <c r="P28" i="128" s="1"/>
  <c r="Q31" i="128"/>
  <c r="Q30" i="128" s="1"/>
  <c r="R31" i="128"/>
  <c r="R28" i="128"/>
  <c r="R30" i="128"/>
  <c r="O31" i="128"/>
  <c r="O28" i="128"/>
  <c r="O30" i="128"/>
  <c r="I31" i="128"/>
  <c r="I29" i="128" s="1"/>
  <c r="J31" i="128"/>
  <c r="J30" i="128" s="1"/>
  <c r="K31" i="128"/>
  <c r="K29" i="128"/>
  <c r="K30" i="128"/>
  <c r="H31" i="128"/>
  <c r="H29" i="128"/>
  <c r="H30" i="128"/>
  <c r="W26" i="128"/>
  <c r="W23" i="128" s="1"/>
  <c r="X26" i="128"/>
  <c r="X25" i="128" s="1"/>
  <c r="Y26" i="128"/>
  <c r="Y23" i="128"/>
  <c r="Y25" i="128"/>
  <c r="V26" i="128"/>
  <c r="V23" i="128"/>
  <c r="V25" i="128"/>
  <c r="W71" i="128"/>
  <c r="W68" i="128" s="1"/>
  <c r="X71" i="128"/>
  <c r="X68" i="128"/>
  <c r="Y71" i="128"/>
  <c r="Y68" i="128" s="1"/>
  <c r="Y67" i="128" s="1"/>
  <c r="X69" i="128"/>
  <c r="Y69" i="128"/>
  <c r="X70" i="128"/>
  <c r="Y70" i="128"/>
  <c r="V71" i="128"/>
  <c r="V69" i="128" s="1"/>
  <c r="V68" i="128"/>
  <c r="W66" i="128"/>
  <c r="W63" i="128" s="1"/>
  <c r="X66" i="128"/>
  <c r="X63" i="128"/>
  <c r="X62" i="128" s="1"/>
  <c r="Y66" i="128"/>
  <c r="Y63" i="128" s="1"/>
  <c r="Y62" i="128" s="1"/>
  <c r="X64" i="128"/>
  <c r="Y64" i="128"/>
  <c r="X65" i="128"/>
  <c r="Y65" i="128"/>
  <c r="V66" i="128"/>
  <c r="V64" i="128" s="1"/>
  <c r="V63" i="128"/>
  <c r="W61" i="128"/>
  <c r="W58" i="128" s="1"/>
  <c r="X61" i="128"/>
  <c r="X58" i="128"/>
  <c r="X57" i="128" s="1"/>
  <c r="Y61" i="128"/>
  <c r="Y58" i="128" s="1"/>
  <c r="Y57" i="128" s="1"/>
  <c r="X59" i="128"/>
  <c r="Y59" i="128"/>
  <c r="X60" i="128"/>
  <c r="Y60" i="128"/>
  <c r="V61" i="128"/>
  <c r="V59" i="128" s="1"/>
  <c r="V58" i="128"/>
  <c r="W54" i="128"/>
  <c r="W52" i="128" s="1"/>
  <c r="X54" i="128"/>
  <c r="Y54" i="128"/>
  <c r="V54" i="128"/>
  <c r="W51" i="128"/>
  <c r="W48" i="128" s="1"/>
  <c r="X51" i="128"/>
  <c r="X48" i="128"/>
  <c r="X47" i="128" s="1"/>
  <c r="Y51" i="128"/>
  <c r="Y48" i="128" s="1"/>
  <c r="Y47" i="128" s="1"/>
  <c r="X49" i="128"/>
  <c r="Y49" i="128"/>
  <c r="X50" i="128"/>
  <c r="Y50" i="128"/>
  <c r="V51" i="128"/>
  <c r="V49" i="128" s="1"/>
  <c r="V48" i="128"/>
  <c r="W44" i="128"/>
  <c r="X44" i="128"/>
  <c r="Y44" i="128"/>
  <c r="V44" i="128"/>
  <c r="W39" i="128"/>
  <c r="X39" i="128"/>
  <c r="Y39" i="128"/>
  <c r="V39" i="128"/>
  <c r="W36" i="128"/>
  <c r="W33" i="128" s="1"/>
  <c r="X36" i="128"/>
  <c r="X33" i="128"/>
  <c r="X32" i="128" s="1"/>
  <c r="Y36" i="128"/>
  <c r="Y33" i="128" s="1"/>
  <c r="Y32" i="128" s="1"/>
  <c r="X34" i="128"/>
  <c r="Y34" i="128"/>
  <c r="X35" i="128"/>
  <c r="Y35" i="128"/>
  <c r="V36" i="128"/>
  <c r="V34" i="128" s="1"/>
  <c r="V33" i="128"/>
  <c r="W29" i="128"/>
  <c r="X29" i="128"/>
  <c r="Y29" i="128"/>
  <c r="V29" i="128"/>
  <c r="W24" i="128"/>
  <c r="Y24" i="128"/>
  <c r="V24" i="128"/>
  <c r="W21" i="128"/>
  <c r="W18" i="128" s="1"/>
  <c r="X21" i="128"/>
  <c r="X18" i="128"/>
  <c r="X17" i="128" s="1"/>
  <c r="Y21" i="128"/>
  <c r="Y18" i="128" s="1"/>
  <c r="Y17" i="128" s="1"/>
  <c r="X19" i="128"/>
  <c r="Y19" i="128"/>
  <c r="X20" i="128"/>
  <c r="Y20" i="128"/>
  <c r="V21" i="128"/>
  <c r="V19" i="128" s="1"/>
  <c r="V18" i="128"/>
  <c r="W16" i="128"/>
  <c r="W13" i="128" s="1"/>
  <c r="X16" i="128"/>
  <c r="X13" i="128"/>
  <c r="Y16" i="128"/>
  <c r="Y13" i="128" s="1"/>
  <c r="X14" i="128"/>
  <c r="Y14" i="128"/>
  <c r="X15" i="128"/>
  <c r="Y15" i="128"/>
  <c r="V16" i="128"/>
  <c r="V14" i="128" s="1"/>
  <c r="V13" i="128"/>
  <c r="Y76" i="128"/>
  <c r="X76" i="128"/>
  <c r="V76" i="128"/>
  <c r="X67" i="128"/>
  <c r="X52" i="128"/>
  <c r="V52" i="128"/>
  <c r="Y42" i="128"/>
  <c r="X42" i="128"/>
  <c r="Y37" i="128"/>
  <c r="Y27" i="128"/>
  <c r="V27" i="128"/>
  <c r="Y22" i="128"/>
  <c r="V22" i="128"/>
  <c r="P26" i="128"/>
  <c r="P23" i="128" s="1"/>
  <c r="Q26" i="128"/>
  <c r="Q25" i="128" s="1"/>
  <c r="R26" i="128"/>
  <c r="R23" i="128"/>
  <c r="R25" i="128"/>
  <c r="O26" i="128"/>
  <c r="O23" i="128"/>
  <c r="O25" i="128"/>
  <c r="P71" i="128"/>
  <c r="P68" i="128" s="1"/>
  <c r="Q71" i="128"/>
  <c r="Q68" i="128"/>
  <c r="R71" i="128"/>
  <c r="R68" i="128" s="1"/>
  <c r="R67" i="128" s="1"/>
  <c r="Q69" i="128"/>
  <c r="R69" i="128"/>
  <c r="Q70" i="128"/>
  <c r="R70" i="128"/>
  <c r="O71" i="128"/>
  <c r="O69" i="128" s="1"/>
  <c r="O68" i="128"/>
  <c r="P66" i="128"/>
  <c r="P63" i="128" s="1"/>
  <c r="Q66" i="128"/>
  <c r="Q63" i="128"/>
  <c r="R66" i="128"/>
  <c r="R63" i="128" s="1"/>
  <c r="R62" i="128" s="1"/>
  <c r="Q64" i="128"/>
  <c r="R64" i="128"/>
  <c r="Q65" i="128"/>
  <c r="R65" i="128"/>
  <c r="O66" i="128"/>
  <c r="O64" i="128" s="1"/>
  <c r="O63" i="128"/>
  <c r="P61" i="128"/>
  <c r="P58" i="128" s="1"/>
  <c r="Q61" i="128"/>
  <c r="Q58" i="128"/>
  <c r="R61" i="128"/>
  <c r="R58" i="128" s="1"/>
  <c r="R57" i="128" s="1"/>
  <c r="Q59" i="128"/>
  <c r="R59" i="128"/>
  <c r="Q60" i="128"/>
  <c r="R60" i="128"/>
  <c r="O61" i="128"/>
  <c r="O59" i="128" s="1"/>
  <c r="O58" i="128"/>
  <c r="P54" i="128"/>
  <c r="P52" i="128" s="1"/>
  <c r="Q54" i="128"/>
  <c r="R54" i="128"/>
  <c r="O54" i="128"/>
  <c r="P51" i="128"/>
  <c r="P48" i="128" s="1"/>
  <c r="Q51" i="128"/>
  <c r="Q48" i="128"/>
  <c r="Q47" i="128" s="1"/>
  <c r="R51" i="128"/>
  <c r="R48" i="128" s="1"/>
  <c r="R47" i="128" s="1"/>
  <c r="Q49" i="128"/>
  <c r="R49" i="128"/>
  <c r="Q50" i="128"/>
  <c r="R50" i="128"/>
  <c r="O51" i="128"/>
  <c r="O49" i="128" s="1"/>
  <c r="O48" i="128"/>
  <c r="P44" i="128"/>
  <c r="Q44" i="128"/>
  <c r="R44" i="128"/>
  <c r="O44" i="128"/>
  <c r="P39" i="128"/>
  <c r="P37" i="128" s="1"/>
  <c r="Q39" i="128"/>
  <c r="R39" i="128"/>
  <c r="O39" i="128"/>
  <c r="P36" i="128"/>
  <c r="P33" i="128" s="1"/>
  <c r="Q36" i="128"/>
  <c r="Q33" i="128"/>
  <c r="Q32" i="128" s="1"/>
  <c r="R36" i="128"/>
  <c r="R33" i="128" s="1"/>
  <c r="R32" i="128" s="1"/>
  <c r="Q34" i="128"/>
  <c r="R34" i="128"/>
  <c r="Q35" i="128"/>
  <c r="R35" i="128"/>
  <c r="O36" i="128"/>
  <c r="O34" i="128" s="1"/>
  <c r="O33" i="128"/>
  <c r="P29" i="128"/>
  <c r="Q29" i="128"/>
  <c r="R29" i="128"/>
  <c r="O29" i="128"/>
  <c r="P24" i="128"/>
  <c r="R24" i="128"/>
  <c r="O24" i="128"/>
  <c r="P21" i="128"/>
  <c r="P18" i="128" s="1"/>
  <c r="Q21" i="128"/>
  <c r="Q18" i="128"/>
  <c r="Q17" i="128" s="1"/>
  <c r="R21" i="128"/>
  <c r="R18" i="128" s="1"/>
  <c r="R17" i="128" s="1"/>
  <c r="Q19" i="128"/>
  <c r="R19" i="128"/>
  <c r="Q20" i="128"/>
  <c r="R20" i="128"/>
  <c r="O21" i="128"/>
  <c r="O19" i="128" s="1"/>
  <c r="O18" i="128"/>
  <c r="P16" i="128"/>
  <c r="Q16" i="128"/>
  <c r="R16" i="128"/>
  <c r="O16" i="128"/>
  <c r="P13" i="128"/>
  <c r="Q13" i="128"/>
  <c r="R13" i="128"/>
  <c r="P14" i="128"/>
  <c r="Q14" i="128"/>
  <c r="R14" i="128"/>
  <c r="P15" i="128"/>
  <c r="Q15" i="128"/>
  <c r="R15" i="128"/>
  <c r="O14" i="128"/>
  <c r="O15" i="128"/>
  <c r="O13" i="128"/>
  <c r="R76" i="128"/>
  <c r="Q76" i="128"/>
  <c r="Q67" i="128"/>
  <c r="Q62" i="128"/>
  <c r="Q57" i="128"/>
  <c r="R52" i="128"/>
  <c r="R42" i="128"/>
  <c r="Q42" i="128"/>
  <c r="O42" i="128"/>
  <c r="O37" i="128"/>
  <c r="R27" i="128"/>
  <c r="O27" i="128"/>
  <c r="R22" i="128"/>
  <c r="O22" i="128"/>
  <c r="I26" i="128"/>
  <c r="I24" i="128" s="1"/>
  <c r="J26" i="128"/>
  <c r="J25" i="128" s="1"/>
  <c r="J24" i="128"/>
  <c r="K26" i="128"/>
  <c r="K24" i="128"/>
  <c r="K25" i="128"/>
  <c r="H26" i="128"/>
  <c r="H24" i="128" s="1"/>
  <c r="H22" i="128" s="1"/>
  <c r="H25" i="128"/>
  <c r="I71" i="128"/>
  <c r="I68" i="128" s="1"/>
  <c r="J71" i="128"/>
  <c r="J68" i="128"/>
  <c r="J67" i="128" s="1"/>
  <c r="K71" i="128"/>
  <c r="K68" i="128" s="1"/>
  <c r="J69" i="128"/>
  <c r="K69" i="128"/>
  <c r="J70" i="128"/>
  <c r="H71" i="128"/>
  <c r="H69" i="128" s="1"/>
  <c r="I66" i="128"/>
  <c r="I63" i="128" s="1"/>
  <c r="J66" i="128"/>
  <c r="J63" i="128"/>
  <c r="K66" i="128"/>
  <c r="K63" i="128" s="1"/>
  <c r="J64" i="128"/>
  <c r="K64" i="128"/>
  <c r="J65" i="128"/>
  <c r="H66" i="128"/>
  <c r="H64" i="128" s="1"/>
  <c r="I61" i="128"/>
  <c r="I58" i="128" s="1"/>
  <c r="J61" i="128"/>
  <c r="J58" i="128"/>
  <c r="K61" i="128"/>
  <c r="K58" i="128" s="1"/>
  <c r="J59" i="128"/>
  <c r="K59" i="128"/>
  <c r="J60" i="128"/>
  <c r="H61" i="128"/>
  <c r="H59" i="128" s="1"/>
  <c r="I53" i="128"/>
  <c r="I52" i="128" s="1"/>
  <c r="J53" i="128"/>
  <c r="K53" i="128"/>
  <c r="H53" i="128"/>
  <c r="H52" i="128" s="1"/>
  <c r="I51" i="128"/>
  <c r="I48" i="128" s="1"/>
  <c r="J51" i="128"/>
  <c r="J48" i="128"/>
  <c r="J47" i="128" s="1"/>
  <c r="K51" i="128"/>
  <c r="K48" i="128" s="1"/>
  <c r="J49" i="128"/>
  <c r="K49" i="128"/>
  <c r="J50" i="128"/>
  <c r="H51" i="128"/>
  <c r="H49" i="128" s="1"/>
  <c r="I43" i="128"/>
  <c r="J43" i="128"/>
  <c r="K43" i="128"/>
  <c r="H43" i="128"/>
  <c r="I38" i="128"/>
  <c r="I37" i="128" s="1"/>
  <c r="J38" i="128"/>
  <c r="K38" i="128"/>
  <c r="H38" i="128"/>
  <c r="I36" i="128"/>
  <c r="I33" i="128" s="1"/>
  <c r="J36" i="128"/>
  <c r="J33" i="128"/>
  <c r="J32" i="128" s="1"/>
  <c r="K36" i="128"/>
  <c r="K33" i="128" s="1"/>
  <c r="J34" i="128"/>
  <c r="J35" i="128"/>
  <c r="H36" i="128"/>
  <c r="H34" i="128" s="1"/>
  <c r="J62" i="128"/>
  <c r="J57" i="128"/>
  <c r="K52" i="128"/>
  <c r="J42" i="128"/>
  <c r="J37" i="128"/>
  <c r="I28" i="128"/>
  <c r="J28" i="128"/>
  <c r="K28" i="128"/>
  <c r="K27" i="128" s="1"/>
  <c r="H28" i="128"/>
  <c r="I23" i="128"/>
  <c r="K23" i="128"/>
  <c r="K22" i="128"/>
  <c r="H23" i="128"/>
  <c r="I21" i="128"/>
  <c r="I20" i="128"/>
  <c r="J21" i="128"/>
  <c r="J20" i="128" s="1"/>
  <c r="K21" i="128"/>
  <c r="K20" i="128"/>
  <c r="I19" i="128"/>
  <c r="K19" i="128"/>
  <c r="H21" i="128"/>
  <c r="H20" i="128" s="1"/>
  <c r="H19" i="128"/>
  <c r="I18" i="128"/>
  <c r="K18" i="128"/>
  <c r="K17" i="128" s="1"/>
  <c r="H42" i="128"/>
  <c r="H37" i="128"/>
  <c r="H27" i="128"/>
  <c r="I17" i="128"/>
  <c r="I16" i="128"/>
  <c r="J16" i="128"/>
  <c r="K16" i="128"/>
  <c r="H16" i="128"/>
  <c r="I13" i="128"/>
  <c r="J13" i="128"/>
  <c r="K13" i="128"/>
  <c r="I14" i="128"/>
  <c r="J14" i="128"/>
  <c r="K14" i="128"/>
  <c r="I15" i="128"/>
  <c r="J15" i="128"/>
  <c r="K15" i="128"/>
  <c r="H14" i="128"/>
  <c r="H15" i="128"/>
  <c r="H13" i="128"/>
  <c r="I76" i="128"/>
  <c r="K34" i="128" l="1"/>
  <c r="K32" i="128" s="1"/>
  <c r="Q23" i="128"/>
  <c r="X23" i="128"/>
  <c r="J29" i="128"/>
  <c r="J27" i="128" s="1"/>
  <c r="Q28" i="128"/>
  <c r="Q27" i="128" s="1"/>
  <c r="AC60" i="128"/>
  <c r="AC58" i="128"/>
  <c r="AE13" i="128"/>
  <c r="AE14" i="128"/>
  <c r="AE15" i="128"/>
  <c r="AL57" i="128"/>
  <c r="AL62" i="128"/>
  <c r="AL67" i="128"/>
  <c r="K65" i="128"/>
  <c r="K62" i="128" s="1"/>
  <c r="AE48" i="128"/>
  <c r="AE49" i="128"/>
  <c r="AE23" i="128"/>
  <c r="AE22" i="128" s="1"/>
  <c r="AE25" i="128"/>
  <c r="AY62" i="128"/>
  <c r="AY67" i="128"/>
  <c r="BA14" i="128"/>
  <c r="BA13" i="128"/>
  <c r="BA15" i="128"/>
  <c r="AX44" i="128"/>
  <c r="AX45" i="128"/>
  <c r="AX43" i="128"/>
  <c r="AX76" i="128"/>
  <c r="H76" i="128"/>
  <c r="J18" i="128"/>
  <c r="K50" i="128"/>
  <c r="K47" i="128" s="1"/>
  <c r="K60" i="128"/>
  <c r="K57" i="128" s="1"/>
  <c r="H63" i="128"/>
  <c r="H62" i="128" s="1"/>
  <c r="K70" i="128"/>
  <c r="K67" i="128" s="1"/>
  <c r="K76" i="128"/>
  <c r="H35" i="128"/>
  <c r="I34" i="128"/>
  <c r="I32" i="128" s="1"/>
  <c r="H50" i="128"/>
  <c r="I49" i="128"/>
  <c r="I47" i="128" s="1"/>
  <c r="H60" i="128"/>
  <c r="I59" i="128"/>
  <c r="I57" i="128" s="1"/>
  <c r="H65" i="128"/>
  <c r="I64" i="128"/>
  <c r="I62" i="128" s="1"/>
  <c r="H70" i="128"/>
  <c r="I69" i="128"/>
  <c r="I67" i="128" s="1"/>
  <c r="I25" i="128"/>
  <c r="I22" i="128" s="1"/>
  <c r="O76" i="128"/>
  <c r="O20" i="128"/>
  <c r="O17" i="128" s="1"/>
  <c r="P19" i="128"/>
  <c r="P17" i="128" s="1"/>
  <c r="O35" i="128"/>
  <c r="O32" i="128" s="1"/>
  <c r="P34" i="128"/>
  <c r="P32" i="128" s="1"/>
  <c r="O50" i="128"/>
  <c r="O47" i="128" s="1"/>
  <c r="P49" i="128"/>
  <c r="P47" i="128" s="1"/>
  <c r="O60" i="128"/>
  <c r="O57" i="128" s="1"/>
  <c r="P59" i="128"/>
  <c r="P57" i="128" s="1"/>
  <c r="O65" i="128"/>
  <c r="O62" i="128" s="1"/>
  <c r="P64" i="128"/>
  <c r="P62" i="128" s="1"/>
  <c r="O70" i="128"/>
  <c r="O67" i="128" s="1"/>
  <c r="P69" i="128"/>
  <c r="P67" i="128" s="1"/>
  <c r="P25" i="128"/>
  <c r="P22" i="128" s="1"/>
  <c r="W76" i="128"/>
  <c r="V15" i="128"/>
  <c r="W14" i="128"/>
  <c r="V20" i="128"/>
  <c r="V17" i="128" s="1"/>
  <c r="W19" i="128"/>
  <c r="W17" i="128" s="1"/>
  <c r="V35" i="128"/>
  <c r="V32" i="128" s="1"/>
  <c r="W34" i="128"/>
  <c r="W32" i="128" s="1"/>
  <c r="V50" i="128"/>
  <c r="V47" i="128" s="1"/>
  <c r="W49" i="128"/>
  <c r="W47" i="128" s="1"/>
  <c r="V60" i="128"/>
  <c r="V57" i="128" s="1"/>
  <c r="W59" i="128"/>
  <c r="W57" i="128" s="1"/>
  <c r="V65" i="128"/>
  <c r="V62" i="128" s="1"/>
  <c r="W64" i="128"/>
  <c r="W62" i="128" s="1"/>
  <c r="V70" i="128"/>
  <c r="V67" i="128" s="1"/>
  <c r="W69" i="128"/>
  <c r="W67" i="128" s="1"/>
  <c r="W25" i="128"/>
  <c r="W22" i="128" s="1"/>
  <c r="I30" i="128"/>
  <c r="I27" i="128" s="1"/>
  <c r="P30" i="128"/>
  <c r="P27" i="128" s="1"/>
  <c r="W30" i="128"/>
  <c r="W27" i="128" s="1"/>
  <c r="K40" i="128"/>
  <c r="K37" i="128" s="1"/>
  <c r="Q40" i="128"/>
  <c r="Q37" i="128" s="1"/>
  <c r="W40" i="128"/>
  <c r="W37" i="128" s="1"/>
  <c r="K45" i="128"/>
  <c r="K42" i="128" s="1"/>
  <c r="W45" i="128"/>
  <c r="W42" i="128" s="1"/>
  <c r="Q55" i="128"/>
  <c r="Q52" i="128" s="1"/>
  <c r="AC19" i="128"/>
  <c r="AC17" i="128" s="1"/>
  <c r="AC20" i="128"/>
  <c r="AD18" i="128"/>
  <c r="AD17" i="128" s="1"/>
  <c r="AD20" i="128"/>
  <c r="AD19" i="128"/>
  <c r="AD76" i="128"/>
  <c r="AC34" i="128"/>
  <c r="AC35" i="128"/>
  <c r="AD33" i="128"/>
  <c r="AD35" i="128"/>
  <c r="AD34" i="128"/>
  <c r="AD47" i="128"/>
  <c r="AF64" i="128"/>
  <c r="AF62" i="128" s="1"/>
  <c r="AL17" i="128"/>
  <c r="AL32" i="128"/>
  <c r="AK48" i="128"/>
  <c r="AK47" i="128" s="1"/>
  <c r="AK50" i="128"/>
  <c r="AK49" i="128"/>
  <c r="AD28" i="128"/>
  <c r="AD30" i="128"/>
  <c r="H33" i="128"/>
  <c r="H32" i="128" s="1"/>
  <c r="K35" i="128"/>
  <c r="H48" i="128"/>
  <c r="H47" i="128" s="1"/>
  <c r="H58" i="128"/>
  <c r="H57" i="128" s="1"/>
  <c r="H68" i="128"/>
  <c r="H67" i="128" s="1"/>
  <c r="J76" i="128"/>
  <c r="H18" i="128"/>
  <c r="H17" i="128" s="1"/>
  <c r="J19" i="128"/>
  <c r="J23" i="128"/>
  <c r="J22" i="128" s="1"/>
  <c r="I35" i="128"/>
  <c r="I50" i="128"/>
  <c r="I60" i="128"/>
  <c r="I65" i="128"/>
  <c r="I70" i="128"/>
  <c r="P76" i="128"/>
  <c r="P20" i="128"/>
  <c r="Q24" i="128"/>
  <c r="P35" i="128"/>
  <c r="P50" i="128"/>
  <c r="P60" i="128"/>
  <c r="P65" i="128"/>
  <c r="P70" i="128"/>
  <c r="W15" i="128"/>
  <c r="W20" i="128"/>
  <c r="X24" i="128"/>
  <c r="W35" i="128"/>
  <c r="W50" i="128"/>
  <c r="W60" i="128"/>
  <c r="W65" i="128"/>
  <c r="W70" i="128"/>
  <c r="I45" i="128"/>
  <c r="I42" i="128" s="1"/>
  <c r="P43" i="128"/>
  <c r="P42" i="128" s="1"/>
  <c r="O55" i="128"/>
  <c r="O52" i="128" s="1"/>
  <c r="J54" i="128"/>
  <c r="J52" i="128" s="1"/>
  <c r="Y55" i="128"/>
  <c r="Y52" i="128" s="1"/>
  <c r="AF17" i="128"/>
  <c r="AC33" i="128"/>
  <c r="AC32" i="128" s="1"/>
  <c r="AF32" i="128"/>
  <c r="AE50" i="128"/>
  <c r="AC59" i="128"/>
  <c r="AF59" i="128"/>
  <c r="AF57" i="128" s="1"/>
  <c r="AC64" i="128"/>
  <c r="AC62" i="128" s="1"/>
  <c r="AC65" i="128"/>
  <c r="AD63" i="128"/>
  <c r="AD65" i="128"/>
  <c r="AD64" i="128"/>
  <c r="AE69" i="128"/>
  <c r="AE67" i="128" s="1"/>
  <c r="AF15" i="128"/>
  <c r="AF14" i="128"/>
  <c r="AJ49" i="128"/>
  <c r="AJ50" i="128"/>
  <c r="AJ48" i="128"/>
  <c r="AM48" i="128"/>
  <c r="AM76" i="128"/>
  <c r="AM50" i="128"/>
  <c r="AE38" i="128"/>
  <c r="AE40" i="128"/>
  <c r="AE39" i="128"/>
  <c r="AC43" i="128"/>
  <c r="AC45" i="128"/>
  <c r="AC53" i="128"/>
  <c r="AC52" i="128" s="1"/>
  <c r="AC55" i="128"/>
  <c r="AC54" i="128"/>
  <c r="AR32" i="128"/>
  <c r="AR57" i="128"/>
  <c r="AR67" i="128"/>
  <c r="AS24" i="128"/>
  <c r="AS22" i="128" s="1"/>
  <c r="AS25" i="128"/>
  <c r="BA29" i="128"/>
  <c r="BA28" i="128"/>
  <c r="AT44" i="128"/>
  <c r="AT43" i="128"/>
  <c r="AT45" i="128"/>
  <c r="AT76" i="128"/>
  <c r="BA54" i="128"/>
  <c r="BA53" i="128"/>
  <c r="BA52" i="128" s="1"/>
  <c r="AL13" i="128"/>
  <c r="AT67" i="128"/>
  <c r="AY17" i="128"/>
  <c r="AY32" i="128"/>
  <c r="AS14" i="128"/>
  <c r="AS15" i="128"/>
  <c r="AQ22" i="128"/>
  <c r="AQ54" i="128"/>
  <c r="AQ55" i="128"/>
  <c r="AQ53" i="128"/>
  <c r="AQ52" i="128" s="1"/>
  <c r="AQ76" i="128"/>
  <c r="AF24" i="128"/>
  <c r="AF22" i="128" s="1"/>
  <c r="AR17" i="128"/>
  <c r="AR47" i="128"/>
  <c r="AR62" i="128"/>
  <c r="BA17" i="128"/>
  <c r="BA32" i="128"/>
  <c r="BA57" i="128"/>
  <c r="AY57" i="128"/>
  <c r="BA24" i="128"/>
  <c r="BA23" i="128"/>
  <c r="BA22" i="128" s="1"/>
  <c r="BA76" i="128"/>
  <c r="AR22" i="128"/>
  <c r="AS29" i="128"/>
  <c r="AS27" i="128" s="1"/>
  <c r="AS30" i="128"/>
  <c r="BA37" i="128"/>
  <c r="AY39" i="128"/>
  <c r="AY76" i="128"/>
  <c r="AY40" i="128"/>
  <c r="AY38" i="128"/>
  <c r="AY37" i="128" s="1"/>
  <c r="BA42" i="128"/>
  <c r="AS54" i="128"/>
  <c r="AS55" i="128"/>
  <c r="AQ18" i="128"/>
  <c r="AQ17" i="128" s="1"/>
  <c r="AQ33" i="128"/>
  <c r="AQ32" i="128" s="1"/>
  <c r="AS34" i="128"/>
  <c r="AS32" i="128" s="1"/>
  <c r="AQ48" i="128"/>
  <c r="AQ47" i="128" s="1"/>
  <c r="AS49" i="128"/>
  <c r="AS47" i="128" s="1"/>
  <c r="AQ58" i="128"/>
  <c r="AQ57" i="128" s="1"/>
  <c r="AS59" i="128"/>
  <c r="AS57" i="128" s="1"/>
  <c r="AQ63" i="128"/>
  <c r="AQ62" i="128" s="1"/>
  <c r="AS64" i="128"/>
  <c r="AS62" i="128" s="1"/>
  <c r="AQ68" i="128"/>
  <c r="AQ67" i="128" s="1"/>
  <c r="AS69" i="128"/>
  <c r="AS67" i="128" s="1"/>
  <c r="AX18" i="128"/>
  <c r="AX17" i="128" s="1"/>
  <c r="AZ19" i="128"/>
  <c r="AZ17" i="128" s="1"/>
  <c r="AX33" i="128"/>
  <c r="AX32" i="128" s="1"/>
  <c r="AZ34" i="128"/>
  <c r="AZ32" i="128" s="1"/>
  <c r="AX48" i="128"/>
  <c r="AX47" i="128" s="1"/>
  <c r="AZ49" i="128"/>
  <c r="AZ47" i="128" s="1"/>
  <c r="AX58" i="128"/>
  <c r="AX57" i="128" s="1"/>
  <c r="AX63" i="128"/>
  <c r="AX62" i="128" s="1"/>
  <c r="BA27" i="128" l="1"/>
  <c r="Q22" i="128"/>
  <c r="AD27" i="128"/>
  <c r="AS52" i="128"/>
  <c r="AT42" i="128"/>
  <c r="AE37" i="128"/>
  <c r="AM47" i="128"/>
  <c r="AX42" i="128"/>
  <c r="AC42" i="128"/>
  <c r="AJ47" i="128"/>
  <c r="AD62" i="128"/>
  <c r="AD32" i="128"/>
  <c r="J17" i="128"/>
  <c r="AE47" i="128"/>
  <c r="AC57" i="128"/>
  <c r="X22" i="128"/>
</calcChain>
</file>

<file path=xl/sharedStrings.xml><?xml version="1.0" encoding="utf-8"?>
<sst xmlns="http://schemas.openxmlformats.org/spreadsheetml/2006/main" count="5841" uniqueCount="442">
  <si>
    <t xml:space="preserve">В обрабатывающей отрасли значительно увеличилась  (до 66,1%) доля предприятий с КООС выше среднеотраслевого уровня. </t>
  </si>
  <si>
    <t xml:space="preserve">В 3 кв. 2010г. ситуация с ликвидностью в отрасли ухудшилась: доля предприятий с критическим уровнем ликвидности (КТЛ ≤ 1) увеличилась 45,6%, а доля финансово-независимых предприятий снизилась до 30,5%. </t>
  </si>
  <si>
    <t xml:space="preserve">В 3 кв. 2010 г. в экономике значительных изменений не было, хотя в обрабатывающей промышленности число низкорентабельных предприятий уменьшилось, а в торговле и отрасли "транспорт и связь" - увеличилось. Наихудшее положение в строительстве, где доля таких предприятий составляет 35,6% </t>
  </si>
  <si>
    <t>В торговля наблюдается некоторое ухудшение ситуации: доля низкорентабельных и убыточных предприятий выросла до 23%, а высокорентабельных -заметно снизилась (до 20,2%)</t>
  </si>
  <si>
    <t>Наилучшая ситуация в торговле, где заметно меньше низкорентабельных и убыточных предприятий. Наихудшая ситуация в обрабатывающей промышленности, где таких предприятий -41%..</t>
  </si>
  <si>
    <t>Ситуация с рентабельностью продаж в отрасли заметно лучше, чем в целом по экономике: доля низкорентабельных и убыточных предприятий в 3 кв. 2010г. снизилась до 21,2%.</t>
  </si>
  <si>
    <t>В строительстве в 3 кв. 2010г. существенных изменений  не произошло. Доля низкорентабельных и убыточных предприятий остается высокой (35,6%).</t>
  </si>
  <si>
    <t>В отрасли заметно выросло число низкорентабельных и убыточных предприятий (до 28,6%), и снизилась доля предприятий с рентабельностью продаж от 5-30% (до 37,8%).</t>
  </si>
  <si>
    <t xml:space="preserve"> В 3 кв. 2010г. темпы роста цен на сырье и материалы по экономике заметно увеличились. В 4 кв. 2010г. предприятия ожидают заметного замедления роста цен.</t>
  </si>
  <si>
    <t>В отрасли наблюдается снижение средних процентных ставок по кредитам как в тенге, так и в инвалюте (до 14,3% и 12,4%, соответственно).</t>
  </si>
  <si>
    <t xml:space="preserve">В 3 кв. 2010г. произошло снижение средних процентных ставок в тенге до 15,1%, в инвалюте до 12,7%. </t>
  </si>
  <si>
    <t xml:space="preserve"> В 3 кв. 2010г. в отрасли наблюдается снижение процентных ставок по кредитам, особенно в инвалюте. Уменьшился разрыв между желаемыми предприятиями и фактическими процентными ставками в инвалюте.</t>
  </si>
  <si>
    <t xml:space="preserve">НАЦИОНАЛЬНЫЙ БАНК РЕСПУБЛИКИ КАЗАХСТАН                                                                   </t>
  </si>
  <si>
    <t>Отрасль</t>
  </si>
  <si>
    <t>Регионы</t>
  </si>
  <si>
    <t>ДЕПАРТАМЕНТ ИССЛЕДОВАНИЙ И СТАТИСТИКИ, ОТДЕЛ МОНИТОРИНГА ПРЕДПРИЯТИЙ</t>
  </si>
  <si>
    <t xml:space="preserve">РЕЗУЛЬТАТЫ МОНИТОРИНГА ПРЕДПРИЯТИЙ        </t>
  </si>
  <si>
    <t>Аналитический обзор изменения экономической конъюнктуры и финансового состояния реального сектора по отраслям</t>
  </si>
  <si>
    <t>Направляется в:</t>
  </si>
  <si>
    <t>Начальный период</t>
  </si>
  <si>
    <t>Конечный период</t>
  </si>
  <si>
    <t>Отраслевой состав участников мониторинга *</t>
  </si>
  <si>
    <t>число</t>
  </si>
  <si>
    <t>участн.</t>
  </si>
  <si>
    <t xml:space="preserve"> %</t>
  </si>
  <si>
    <t xml:space="preserve">       * Выборка респондентов отражает их региональное месторасположение и классифицируется по отраслям согласно общереспубликанскому классификатору видов экономической деятельности.</t>
  </si>
  <si>
    <t>Всего крупных и средних предприятий в экономике</t>
  </si>
  <si>
    <t>участников мониторинга</t>
  </si>
  <si>
    <t>в %</t>
  </si>
  <si>
    <t>1) Ликвидность и платежеспособность</t>
  </si>
  <si>
    <t>Всего по экономике</t>
  </si>
  <si>
    <t>Увеличение</t>
  </si>
  <si>
    <t>Снижение</t>
  </si>
  <si>
    <t>2 кв</t>
  </si>
  <si>
    <t>1 кв 2006</t>
  </si>
  <si>
    <t>Строительство</t>
  </si>
  <si>
    <t>Добывающая промышленность</t>
  </si>
  <si>
    <t>Деловая активность</t>
  </si>
  <si>
    <t>Факторный анализ рентабельности продаж</t>
  </si>
  <si>
    <t>Ликвидность и платежеспособность</t>
  </si>
  <si>
    <t>Затраты и рентабельность</t>
  </si>
  <si>
    <t>Сельское хозяйство, охота и  лесоводство</t>
  </si>
  <si>
    <t>Обрабатывающая промышленность</t>
  </si>
  <si>
    <t>Национальный Банк Республики Казахстан</t>
  </si>
  <si>
    <t xml:space="preserve"> Департамент исследований и статистики, отдел мониторинга предприятий</t>
  </si>
  <si>
    <t>Отрасли</t>
  </si>
  <si>
    <t>Всего</t>
  </si>
  <si>
    <t>Число участников мониторинга</t>
  </si>
  <si>
    <t>3 кв</t>
  </si>
  <si>
    <t>факт</t>
  </si>
  <si>
    <t xml:space="preserve">Торговля; ремонт автомобилей, бытовых изделий </t>
  </si>
  <si>
    <t>Производство и распределение электроэнергии, газа и воды</t>
  </si>
  <si>
    <t xml:space="preserve"> Отраслевой состав предприятий -участников мониторинга </t>
  </si>
  <si>
    <t>38,6</t>
  </si>
  <si>
    <t>45,5</t>
  </si>
  <si>
    <t>44,6</t>
  </si>
  <si>
    <t>42,8</t>
  </si>
  <si>
    <t>-</t>
  </si>
  <si>
    <t>Репрезентативность выборки, всего по экономике</t>
  </si>
  <si>
    <t>Доход от реализации продукции</t>
  </si>
  <si>
    <t>4 кв.2005г.</t>
  </si>
  <si>
    <t>4 кв*</t>
  </si>
  <si>
    <t>1 кв 2007</t>
  </si>
  <si>
    <t>Ответы, %</t>
  </si>
  <si>
    <t>увеличение</t>
  </si>
  <si>
    <t>практически без изменения</t>
  </si>
  <si>
    <t>Практически без изменения</t>
  </si>
  <si>
    <t>снижение</t>
  </si>
  <si>
    <t>не знаю</t>
  </si>
  <si>
    <t>Не знаю</t>
  </si>
  <si>
    <t xml:space="preserve">Прочие коммунальные, социальные и персональные услуги </t>
  </si>
  <si>
    <t>Всего по области(-ям)</t>
  </si>
  <si>
    <t>Гостиницы и рестораны</t>
  </si>
  <si>
    <t>Транспорт и связь</t>
  </si>
  <si>
    <t>Операции с недвижимым имуществом, аренда и услуги предприятиям</t>
  </si>
  <si>
    <t>Рыболовство, рыбоводство</t>
  </si>
  <si>
    <t>Производство и распределение электро энергии, газа и воды</t>
  </si>
  <si>
    <t>Всего по выборке</t>
  </si>
  <si>
    <t>A</t>
  </si>
  <si>
    <t>C</t>
  </si>
  <si>
    <t>D</t>
  </si>
  <si>
    <t>F</t>
  </si>
  <si>
    <t>GG</t>
  </si>
  <si>
    <t>H</t>
  </si>
  <si>
    <t>I</t>
  </si>
  <si>
    <t>K</t>
  </si>
  <si>
    <t>O</t>
  </si>
  <si>
    <t>РС-1</t>
  </si>
  <si>
    <t>Финансирование оборотных средств в истекшем квартале за счет собственных средств</t>
  </si>
  <si>
    <t>код</t>
  </si>
  <si>
    <t>Да (наличие отметки)</t>
  </si>
  <si>
    <t xml:space="preserve">Финансирование оборотных средств в истекшем квартале за счет кредитов банков </t>
  </si>
  <si>
    <t xml:space="preserve">Финансирование оборотных средств в истекшем квартале за счет других источников </t>
  </si>
  <si>
    <t>да (наличие отметки)</t>
  </si>
  <si>
    <t xml:space="preserve">Финансирование основных средств в истекшем квартале за счет собственных средств </t>
  </si>
  <si>
    <t xml:space="preserve">Финансирование основных средств в истекшем квартале   за счет кредитов банков </t>
  </si>
  <si>
    <t xml:space="preserve">Финансирование основных средств в истекшем квартале   за счет других источников </t>
  </si>
  <si>
    <t xml:space="preserve">Финансирование основных средств в истекшем квартале  не осуществлялось </t>
  </si>
  <si>
    <t xml:space="preserve">Изменение  депозита предприятия в банке </t>
  </si>
  <si>
    <t>ожидание</t>
  </si>
  <si>
    <t>без изменения</t>
  </si>
  <si>
    <t>уменьшение</t>
  </si>
  <si>
    <t>депозита нет</t>
  </si>
  <si>
    <t>Потребность предприятия в услугах банков в текущем квартале прогноз</t>
  </si>
  <si>
    <t>высокая</t>
  </si>
  <si>
    <t>средняя</t>
  </si>
  <si>
    <t>низкая</t>
  </si>
  <si>
    <t xml:space="preserve">Возможность получения предприятием услуг банков в текущем квартале </t>
  </si>
  <si>
    <t xml:space="preserve">Степень удовлетворения спроса предприятия на услуги банков в истекшем квартале </t>
  </si>
  <si>
    <t>нормальная</t>
  </si>
  <si>
    <t xml:space="preserve">Задолженность предприятия по кредиту банку на конец истекшего квартала </t>
  </si>
  <si>
    <t>да</t>
  </si>
  <si>
    <t>нет</t>
  </si>
  <si>
    <t xml:space="preserve">Степень удовлетворения в кредитах банков в истекшем квартале </t>
  </si>
  <si>
    <t xml:space="preserve">Процентная ставка по кредиту в тенге </t>
  </si>
  <si>
    <t>Торговля; ремонт автомобилей, бытовых изделий  и предметов личного пользования</t>
  </si>
  <si>
    <t xml:space="preserve">Срок предоставления кредита в тенге, в месяцах </t>
  </si>
  <si>
    <t xml:space="preserve">Процентная ставка по кредиту в инвалюте </t>
  </si>
  <si>
    <t xml:space="preserve">Срок предоставления кредита в инвалюте, в месяцах </t>
  </si>
  <si>
    <t>Приемлемый % по кредиту в тенге</t>
  </si>
  <si>
    <t>Приемлемый срок кредита в тенге</t>
  </si>
  <si>
    <t>Приемлемый % по кредиту в инвалюте</t>
  </si>
  <si>
    <t>Приемлемый срок по кредиту в инвалюте</t>
  </si>
  <si>
    <t xml:space="preserve">Обращение за кредитом и получение кредита в истекшем квартале </t>
  </si>
  <si>
    <t>обращалось - получен</t>
  </si>
  <si>
    <t>обращалось - не получен</t>
  </si>
  <si>
    <t>не обращалось</t>
  </si>
  <si>
    <t xml:space="preserve">Намерение взять кредит в банке в текущем квартале </t>
  </si>
  <si>
    <t>РС-2</t>
  </si>
  <si>
    <t xml:space="preserve"> </t>
  </si>
  <si>
    <t>1</t>
  </si>
  <si>
    <t xml:space="preserve">Спрос (заказы) на  готовую  продукцию (работы, услуги) </t>
  </si>
  <si>
    <t xml:space="preserve">Цены на готовую продукцию (товары, работы, услуги)  </t>
  </si>
  <si>
    <t xml:space="preserve">Цены на сырье и материалы, приобретенные предприятием </t>
  </si>
  <si>
    <t xml:space="preserve">Влияние изменения курса тенге к доллару США на хозяйственную деятельность предприятия в истекшем квартале </t>
  </si>
  <si>
    <t>позитивно</t>
  </si>
  <si>
    <t>не повлияло</t>
  </si>
  <si>
    <t>негативно</t>
  </si>
  <si>
    <t xml:space="preserve">Влияние изменения курса тенге к евро на хозяйственную деятельность предприятия в истекшем квартале </t>
  </si>
  <si>
    <t xml:space="preserve">Влияние изменения курса тенге к рос.рублю на хозяйственную деятельность предприятия в истекшем квартале </t>
  </si>
  <si>
    <t xml:space="preserve">Изменение в текущем квартале обменного курса тенге к доллару США (KZT/USD) </t>
  </si>
  <si>
    <t>увеличится</t>
  </si>
  <si>
    <t>не изменится</t>
  </si>
  <si>
    <t>снизится</t>
  </si>
  <si>
    <t xml:space="preserve">Изменение  рыночного курса тенге к евро  (KZT/EUR) </t>
  </si>
  <si>
    <t xml:space="preserve">Изменение в текущем квартале обменного курса тенге к рос.рублю  (KZT/RUB) </t>
  </si>
  <si>
    <t>РС-3</t>
  </si>
  <si>
    <t xml:space="preserve">Доход от реализации продукции (работ, услуг) - всего </t>
  </si>
  <si>
    <t xml:space="preserve">Себестоимость реализованной продукции </t>
  </si>
  <si>
    <t xml:space="preserve">Собственный капитал </t>
  </si>
  <si>
    <t xml:space="preserve">Текущие обязательства - всего: </t>
  </si>
  <si>
    <t xml:space="preserve">Долгосрочные активы - всего </t>
  </si>
  <si>
    <t xml:space="preserve">Текущие активы (оборотные средства) - всего </t>
  </si>
  <si>
    <t xml:space="preserve">Долгосрочные обязательства - всего </t>
  </si>
  <si>
    <t xml:space="preserve">Общая численность занятых </t>
  </si>
  <si>
    <t xml:space="preserve">Объем произведенной продукции (работ, услуг) </t>
  </si>
  <si>
    <t>Форма РС-П3.2 (РС-2)</t>
  </si>
  <si>
    <t>Результаты конъюнктурного опроса предприятий</t>
  </si>
  <si>
    <t xml:space="preserve">    Раздел 2. Анализ ликвидности, деловой активности и рентабельности</t>
  </si>
  <si>
    <t xml:space="preserve">    Раздел 1. Оценка изменения спроса, цен на готовую продукцию, сырье и материалы, условий кредитования</t>
  </si>
  <si>
    <t>Доля дохода от реализации продукции участников мониторинга в общем объеме по добывающей промышленности*</t>
  </si>
  <si>
    <t>Доля дохода от реализации продукции участников мониторинга в общем объеме по обрабатывающей промышленности*</t>
  </si>
  <si>
    <t>Форма РС-П3.2 (РС-1)</t>
  </si>
  <si>
    <t>Форма РС-П3.2 (РС-3)</t>
  </si>
  <si>
    <t xml:space="preserve">             Методологический комментарий к Аналитическому обзору:</t>
  </si>
  <si>
    <t xml:space="preserve">Доля, %** </t>
  </si>
  <si>
    <t>Прочие</t>
  </si>
  <si>
    <t xml:space="preserve">1.1. Спрос на готовую продукцию предприятий </t>
  </si>
  <si>
    <t xml:space="preserve">1.2. Цены на готовую продукцию предприятий </t>
  </si>
  <si>
    <t xml:space="preserve">1.3. Цены на сырье и материалы </t>
  </si>
  <si>
    <t>1.4. Условия кредитования</t>
  </si>
  <si>
    <t>Торговля</t>
  </si>
  <si>
    <t>нет данных</t>
  </si>
  <si>
    <t>Год</t>
  </si>
  <si>
    <t>Квартал</t>
  </si>
  <si>
    <t>Размер предприятия</t>
  </si>
  <si>
    <t>Регион</t>
  </si>
  <si>
    <t>2.1. Коэффициент текущей ликвидности (КТЛ): текущие активы/текущие обяз-ва и уровень самофинансирования (УС): соб.капитал/активы</t>
  </si>
  <si>
    <t xml:space="preserve">        Национальный Банк стремится к тому, чтобы: 1) выборка была репрезентативной в отраслевом и региональном разрезах; 2) в выборке в максимальной степени были представлены структурообразующие предприятия экономики страны; 3)  ежеквартальное участие в мониторинге предприятий было стабильным (в целях обеспечения сопоставимости формируемых рядов показателей); 4)  опросы предприятий и формирование аналитических материалов были все более оперативными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</si>
  <si>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АНАЛИТИЧЕСКИЙ ОБЗОР ИЗМЕНЕНИЯ ЭКОНОМИЧЕСКОЙ КОНЪЮНКТУРЫ И ФИНАНСОВОГО СОСТОЯНИЯ ЭКОНОМИКИ И ОТРАСЛЕЙ: ДОБЫВАЮЩАЯ И ОБРАБАТЫВАЮЩАЯ ПРОМЫШЛЕННОСТЬ, СТРОИТЕЛЬСТВО, ТОРГОВЛЯ, ТРАНСПОРТ И СВЯЗЬ</t>
  </si>
  <si>
    <t xml:space="preserve">                                                                                                                                 РЕЗУЛЬТАТЫ МОНИТОРИНГА ПРЕДПРИЯТИЙ                                                                                                                                   </t>
  </si>
  <si>
    <t>2.4. Динамика рентабельности продаж (РП): 100*(доход от реализации продукции - себестоимость)/доход от реализации продукции</t>
  </si>
  <si>
    <t xml:space="preserve">   Всего по экономике </t>
  </si>
  <si>
    <t xml:space="preserve">   Всего по экономике</t>
  </si>
  <si>
    <t xml:space="preserve">   Добывающая промышленность </t>
  </si>
  <si>
    <t xml:space="preserve">   Добывающая промышленность</t>
  </si>
  <si>
    <t xml:space="preserve">   Обрабатывающая промышленность</t>
  </si>
  <si>
    <t xml:space="preserve">   Обрабатывающая промышленность </t>
  </si>
  <si>
    <t xml:space="preserve">Строительство </t>
  </si>
  <si>
    <t xml:space="preserve">Торговля </t>
  </si>
  <si>
    <t xml:space="preserve">Транспорт и связь </t>
  </si>
  <si>
    <t xml:space="preserve">   </t>
  </si>
  <si>
    <t>2.2. Динамика коэффициента оборачиваемости оборотных средств (КООС): доход от реализации продукции/текущие активы                                                                                                                                                      и удельного веса оборотных средств (ОС) в активах: текущие активы/активы*100</t>
  </si>
  <si>
    <t xml:space="preserve"> Транспорт и связь</t>
  </si>
  <si>
    <t xml:space="preserve">         Аналитический обзор сформирован по результатам опроса выборки предприятий, отраслевая структура которой отражена в нижеследующей таблице. Опросы предприятий проводятся в первом месяце квартала по поводу произошедших изменений в истекшем квартале и ожидаемых изменений до конца текущего квартала.</t>
  </si>
  <si>
    <t>Число предприятий</t>
  </si>
  <si>
    <t xml:space="preserve">        Мониторинг предприятий, проводимый Национальным Банком, осуществляется в форме регулярных (ежеквартальных) анкетных опросов предприятий. Участие предприятий в мониторинге является добровольным. Интерес предприятий  к участию в мониторинге  поддерживается Национальным Банком путем регулярного направления каждому предприятию рассылочных аналитических материалов, включающих сопоставление показателей предприятия с их среднеотраслевым уровнем, позволяющим ежеквартально оценивать изменение конкурентной позиции предприятия и причины этого изменения.  </t>
  </si>
  <si>
    <t>К разделу 1: Динамика показателей раздела основана на ответах на вопросы анкет, ежеквартально получаемых  от предприятий.  Ответы на вопросы отражают изменения имевшие место по сравнению с предыдущим кварталом. В обзор по каждому показателю включены: процентное соотношение между группами ответов, разница между долями предприятий, указавших на улучшение и на ухудшение ситуации, а также "диффузионный индекс" (индекс), который выводится  на основе этой разницы. Значение индекса в 50 баллов указывает на отсутствие изменений по сравнению с предыдущим кварталом. Значение индекса выше 50 указывает на позитивное изменение, значение ниже 50 - на негативное изменение.  Чем выше отклонение от 50, тем выше степень (темпы) позитивного или негативного изменения показателя. Данный индекс применяется в международной практике при оценке конъюнктурных изменений в экономике.</t>
  </si>
  <si>
    <t xml:space="preserve">К разделу 2: Показатели раздела представлены качественными и количественными оценками финансовых коэффициентов, рассчитанных по отрасли,  на основе получаемых от предприятий оценок ожидаемых значений   показателей баланса и дохода от реализации продукции (работ, услуг) на конец квартала. При этом получаемые оценки не преследуют цели получения абсолютной точности  их значений и служат для оперативного анализа тенденций изменения состояния отрасли.  </t>
  </si>
  <si>
    <t xml:space="preserve">** доля дохода от реализации продукции участников мониторинга в общем объеме ДРП по экономике (отрасли). </t>
  </si>
  <si>
    <t>2.3. Затраты реализации: себестоимость/доход от реализации продукции*100                                                                                                                                                                                                   и рентабельность собственного капитала (РСК): 100*(доход от реализации продукции - себестоимость)/собственный капитал</t>
  </si>
  <si>
    <t>4 квартал 2009 года</t>
  </si>
  <si>
    <t>доля ДРП,</t>
  </si>
  <si>
    <t>1 квартал 2010 года</t>
  </si>
  <si>
    <t>E</t>
  </si>
  <si>
    <t>B</t>
  </si>
  <si>
    <t>2009-4</t>
  </si>
  <si>
    <t>2 квартал 2010 года</t>
  </si>
  <si>
    <t>2010-1</t>
  </si>
  <si>
    <t>3 квартал 2010 года</t>
  </si>
  <si>
    <t>2010-2</t>
  </si>
  <si>
    <t>г.Алматы АО "Народный сберегательный банк Казахстана"</t>
  </si>
  <si>
    <t>Форма РС-В11</t>
  </si>
  <si>
    <t>Наименование региона</t>
  </si>
  <si>
    <t xml:space="preserve">Репрезентативность выборки </t>
  </si>
  <si>
    <t xml:space="preserve">Отрасли </t>
  </si>
  <si>
    <t>Организационно-правовая форма</t>
  </si>
  <si>
    <t>Форма собственности</t>
  </si>
  <si>
    <t>Репрезентативность, в %</t>
  </si>
  <si>
    <t>Количество привлеченных предприятий</t>
  </si>
  <si>
    <t>Всего по выборке (сводное значение)</t>
  </si>
  <si>
    <t>г. Алматы</t>
  </si>
  <si>
    <t>г. Астана</t>
  </si>
  <si>
    <t>Актюбинская область</t>
  </si>
  <si>
    <t>Алматинская область</t>
  </si>
  <si>
    <t>Восточно-Казахстанская область</t>
  </si>
  <si>
    <t>Атырауская область</t>
  </si>
  <si>
    <t>Джамбульская область</t>
  </si>
  <si>
    <t>Карагандинская область</t>
  </si>
  <si>
    <t>Кызылординская область</t>
  </si>
  <si>
    <t>Кустанайская область</t>
  </si>
  <si>
    <t>Мангистауская область</t>
  </si>
  <si>
    <t>Павлодарская область</t>
  </si>
  <si>
    <t>Северо-Казахстанская область</t>
  </si>
  <si>
    <t>Западно-Казахстанская область</t>
  </si>
  <si>
    <t>Акмолинская область</t>
  </si>
  <si>
    <t>Южно-Казахстанская область</t>
  </si>
  <si>
    <t>Всего по Республике (сводное значение)</t>
  </si>
  <si>
    <t>4 КВАРТАЛ 2009 ГОДА</t>
  </si>
  <si>
    <t>1 КВАРТАЛ 2010 ГОДА</t>
  </si>
  <si>
    <t>2 КВАРТАЛ 2010 ГОДА</t>
  </si>
  <si>
    <t>3 КВАРТАЛ 2010 ГОДА</t>
  </si>
  <si>
    <t>* На момент формирования данного обзора данные официальной статистики о размере дохода от реализации продукции по экономике сформированы по 1 кв.2010г.</t>
  </si>
  <si>
    <t>Коэффициент текущей ликвидности</t>
  </si>
  <si>
    <t>Статистика</t>
  </si>
  <si>
    <t>Качественный показатель</t>
  </si>
  <si>
    <t>Вес</t>
  </si>
  <si>
    <t>Организационно правовая форма</t>
  </si>
  <si>
    <t>Форма собственнсти</t>
  </si>
  <si>
    <t>Значение</t>
  </si>
  <si>
    <t>Структура оценок показателей в динамике</t>
  </si>
  <si>
    <t>Ответы</t>
  </si>
  <si>
    <t>Контроль 1 (сумма по отраслям)</t>
  </si>
  <si>
    <t xml:space="preserve">Контроль 2 </t>
  </si>
  <si>
    <t xml:space="preserve">Форма РС-П2 </t>
  </si>
  <si>
    <t>Коэффициент покрытия (оборотные средства на 1 тенге срочных обязательств), он же коэффициент текущей ликвидности</t>
  </si>
  <si>
    <t>Число анкет</t>
  </si>
  <si>
    <t>Количество предприятий – участников (единиц)</t>
  </si>
  <si>
    <t>Общая численность занятых (человек)</t>
  </si>
  <si>
    <t>Объем доходов от реализации (млн. тенге)</t>
  </si>
  <si>
    <t>Количество предприятий по региону</t>
  </si>
  <si>
    <t>Количество предприятий по республике</t>
  </si>
  <si>
    <t>Доход от реализации продукции по региону</t>
  </si>
  <si>
    <t>Доход от реализации продукции по республике</t>
  </si>
  <si>
    <t>Количество предприятий заполнивших данный показатель</t>
  </si>
  <si>
    <t>4 квартал 2009 года (факт)</t>
  </si>
  <si>
    <t>1 квартал 2010 года (факт)</t>
  </si>
  <si>
    <t>2 квартал 2010 года (факт)</t>
  </si>
  <si>
    <t>Всего предприятий</t>
  </si>
  <si>
    <t>больше 1</t>
  </si>
  <si>
    <t>меньше 1</t>
  </si>
  <si>
    <t>равен 1</t>
  </si>
  <si>
    <t>больше 1.5</t>
  </si>
  <si>
    <t>меньше 1.5</t>
  </si>
  <si>
    <t>равен 1.5</t>
  </si>
  <si>
    <t>Уровень самофинансирования</t>
  </si>
  <si>
    <t>больше .5</t>
  </si>
  <si>
    <t>меньше .5</t>
  </si>
  <si>
    <t>равен .5</t>
  </si>
  <si>
    <t>ПО ЭКОНОМИКЕ</t>
  </si>
  <si>
    <t>ДОБЫВАЮЩАЯ ПРОМЫШЛЕН</t>
  </si>
  <si>
    <t>100% ПО ОТРАСЛЯМ</t>
  </si>
  <si>
    <t>СРАВНЕНИЕ С 1</t>
  </si>
  <si>
    <t>СРАВНЕНИЕ С 1,5</t>
  </si>
  <si>
    <t>сумма</t>
  </si>
  <si>
    <t>больше 1,5</t>
  </si>
  <si>
    <t>меньше 1,5</t>
  </si>
  <si>
    <t>равен 1,5</t>
  </si>
  <si>
    <t>меньше 0,5</t>
  </si>
  <si>
    <t>больше 0,5</t>
  </si>
  <si>
    <t>равен 0,5</t>
  </si>
  <si>
    <t>ОБРАБАТЫВАЮЩАЯ</t>
  </si>
  <si>
    <t>СТРОИТЕЛЬСТВО</t>
  </si>
  <si>
    <t>ТОРГОВЛЯ</t>
  </si>
  <si>
    <t>ТРАНСПОРТ И СВЯЗЬ</t>
  </si>
  <si>
    <r>
      <t xml:space="preserve">2.1. Коэффициент текущей ликвидности (КТЛ): </t>
    </r>
    <r>
      <rPr>
        <b/>
        <sz val="11"/>
        <color indexed="12"/>
        <rFont val="Times New Roman Cyr"/>
        <charset val="204"/>
      </rPr>
      <t>(текущие активы/текущие обяз-ва)</t>
    </r>
    <r>
      <rPr>
        <b/>
        <sz val="11"/>
        <rFont val="Times New Roman Cyr"/>
        <charset val="204"/>
      </rPr>
      <t xml:space="preserve"> и уровень самофинансирования (УС): </t>
    </r>
    <r>
      <rPr>
        <b/>
        <sz val="11"/>
        <color indexed="12"/>
        <rFont val="Times New Roman Cyr"/>
        <charset val="204"/>
      </rPr>
      <t>(соб.капитал/активы)</t>
    </r>
  </si>
  <si>
    <r>
      <t xml:space="preserve">2.2. Динамика коэффициента оборачиваемости оборотных средств (КООС): </t>
    </r>
    <r>
      <rPr>
        <b/>
        <sz val="11"/>
        <color indexed="12"/>
        <rFont val="Times New Roman Cyr"/>
        <charset val="204"/>
      </rPr>
      <t>(доход от реализации продукции/текущие активы)</t>
    </r>
    <r>
      <rPr>
        <b/>
        <sz val="11"/>
        <rFont val="Times New Roman Cyr"/>
        <charset val="204"/>
      </rPr>
      <t xml:space="preserve">                                                                                                                                                     и удельного веса оборотных средств (ОС) в активах: </t>
    </r>
    <r>
      <rPr>
        <b/>
        <sz val="11"/>
        <color indexed="12"/>
        <rFont val="Times New Roman Cyr"/>
        <charset val="204"/>
      </rPr>
      <t>(текущие активы/активы*100)</t>
    </r>
  </si>
  <si>
    <r>
      <t xml:space="preserve">2.4. Динамика рентабельности продаж (РП): </t>
    </r>
    <r>
      <rPr>
        <b/>
        <sz val="11"/>
        <color indexed="12"/>
        <rFont val="Times New Roman Cyr"/>
        <charset val="204"/>
      </rPr>
      <t>(100*(доход от реализации продукции - себестоимость)/доход от реализации продукции)</t>
    </r>
  </si>
  <si>
    <t>Коэффициент оборачиваемости оборотных средств</t>
  </si>
  <si>
    <t>Среднее значение КООС по экономике</t>
  </si>
  <si>
    <t>Среднее значение КООС по отрасли</t>
  </si>
  <si>
    <t>средние              значения</t>
  </si>
  <si>
    <t>больше .33</t>
  </si>
  <si>
    <t>меньше .33</t>
  </si>
  <si>
    <t>равен .33</t>
  </si>
  <si>
    <t>больше .29</t>
  </si>
  <si>
    <t>меньше .29</t>
  </si>
  <si>
    <t>равен .29</t>
  </si>
  <si>
    <t>Рентабельность собственного капитала</t>
  </si>
  <si>
    <t>больше .2</t>
  </si>
  <si>
    <t>меньше .2</t>
  </si>
  <si>
    <t>равен .2</t>
  </si>
  <si>
    <t>больше .05</t>
  </si>
  <si>
    <t>меньше .05</t>
  </si>
  <si>
    <t>равен .05</t>
  </si>
  <si>
    <t>Удельные затраты реализации продукции</t>
  </si>
  <si>
    <t>СРАВНЕНИЕ С 20</t>
  </si>
  <si>
    <t>больше 0,2</t>
  </si>
  <si>
    <t>меньше 0,2</t>
  </si>
  <si>
    <t>равен 0,2</t>
  </si>
  <si>
    <t>Доля предприятий с РСК &lt;5%</t>
  </si>
  <si>
    <t>больше 0,05</t>
  </si>
  <si>
    <t>меньше 0,05</t>
  </si>
  <si>
    <t>равен 0,05</t>
  </si>
  <si>
    <t>СРАВНЕНИЕ С 5%</t>
  </si>
  <si>
    <t>Доля предприятий с РП &gt; 30%</t>
  </si>
  <si>
    <t>Доля предприятий с РП &lt; 5%</t>
  </si>
  <si>
    <t>Рентабельность продаж</t>
  </si>
  <si>
    <t>больше .3</t>
  </si>
  <si>
    <t>меньше .3</t>
  </si>
  <si>
    <t>равен .3</t>
  </si>
  <si>
    <t>СРАВНЕНИЕ С 30%</t>
  </si>
  <si>
    <t>больше 0,3</t>
  </si>
  <si>
    <t>меньше 0,3</t>
  </si>
  <si>
    <t>равен 0,3</t>
  </si>
  <si>
    <t>листы</t>
  </si>
  <si>
    <t xml:space="preserve">источники </t>
  </si>
  <si>
    <t>титул</t>
  </si>
  <si>
    <t>копируются данные листа Титульный лист формы РС-Б2С по экономике в целом</t>
  </si>
  <si>
    <t>РС-1 ПО эк-ке</t>
  </si>
  <si>
    <t>копируются данные листа РС-1 формы РС-Б2С по экономике в целом</t>
  </si>
  <si>
    <t>РС-2 ПО эк-ке</t>
  </si>
  <si>
    <t>копируются данные листа РС-2 формы РС-Б2С по экономике в целом</t>
  </si>
  <si>
    <t>РС-3 ПО эк-ке</t>
  </si>
  <si>
    <t>копируются данные листа РС-3 формы РС-Б2С по экономике в целом</t>
  </si>
  <si>
    <t>РС-П3.2 (РС-1)</t>
  </si>
  <si>
    <t>копируются данные листа РС-П3.2 (РС-1) формы РС-БО</t>
  </si>
  <si>
    <t>РС-П3.2 (РС-2)</t>
  </si>
  <si>
    <t>копируются данные листа РС-П3.2 (РС-2) формы РС-БО</t>
  </si>
  <si>
    <t>РС-П3.2 (РС-3)</t>
  </si>
  <si>
    <t>копируются данные листа РС-П3.2 (РС-3) формы РС-БО</t>
  </si>
  <si>
    <t>Репрез</t>
  </si>
  <si>
    <t>копируются данные формы РС-В11</t>
  </si>
  <si>
    <t>КТЛ1</t>
  </si>
  <si>
    <t>КТЛ0,5</t>
  </si>
  <si>
    <t>УС0,5</t>
  </si>
  <si>
    <t>копируются данные формы РС-П2 по Уровень самофинансирования (задается параметр 0,5)</t>
  </si>
  <si>
    <t>КООС ср</t>
  </si>
  <si>
    <t xml:space="preserve">формируются по каждой отрасли отдельно РС-П2 (задаются параметры по каждой отрасли разные, </t>
  </si>
  <si>
    <t>которые указаны в соответсвующей строке столбца N)</t>
  </si>
  <si>
    <t>РСК20</t>
  </si>
  <si>
    <t>копируются данные формы РС-П2 по показателю Рентабельность собственного капитала (задается параметр 0,2)</t>
  </si>
  <si>
    <t>РКС5</t>
  </si>
  <si>
    <t>копируются данные формы РС-П2 по показателю Рентабельность собствееного капитала (задается параметр 0,05)</t>
  </si>
  <si>
    <t>РП30</t>
  </si>
  <si>
    <t>копируются данные формы РС-П2 по показателю Рентабельность продаж (задается параметр 0,3)</t>
  </si>
  <si>
    <t>РП5</t>
  </si>
  <si>
    <t>копируются данные формы РС-П2 по показателю Рентабельность продаж (задается параметр 0,05)</t>
  </si>
  <si>
    <t>РАСЧ</t>
  </si>
  <si>
    <t>копируются данные формы РС-П2 по показателю Коэффициент покрытия (задается параметр 1)</t>
  </si>
  <si>
    <t>копируются данные формы РС-П2 по показателю Коэффициент покрытия (задается параметр 0,5)</t>
  </si>
  <si>
    <t>4 квартал 2010 года</t>
  </si>
  <si>
    <t>4 КВАРТАЛ 2010 ГОДА</t>
  </si>
  <si>
    <t>3 квартал 2010 года (факт)</t>
  </si>
  <si>
    <t>4 квартал 2010 года (ожидание)</t>
  </si>
  <si>
    <t>октябрь 2010 года</t>
  </si>
  <si>
    <t>3 квартал 2010 года*</t>
  </si>
  <si>
    <t>больше .43</t>
  </si>
  <si>
    <t>меньше .43</t>
  </si>
  <si>
    <t>равен .43</t>
  </si>
  <si>
    <t>больше .56</t>
  </si>
  <si>
    <t>меньше .56</t>
  </si>
  <si>
    <t>равен .56</t>
  </si>
  <si>
    <t>больше .20</t>
  </si>
  <si>
    <t>меньше .20</t>
  </si>
  <si>
    <t>равен .20</t>
  </si>
  <si>
    <t>больше .62</t>
  </si>
  <si>
    <t>меньше .62</t>
  </si>
  <si>
    <t>равен .62</t>
  </si>
  <si>
    <t>2010-3</t>
  </si>
  <si>
    <t>2010-4 ожид.</t>
  </si>
  <si>
    <t xml:space="preserve">В строительстве  в 3 кв. 2010г. темпы роста спроса на продукцию отрасли заметно снизились. В 4 кв. 2010г. предприятия ожидают снижения спроса. </t>
  </si>
  <si>
    <t xml:space="preserve"> В 3 кв. 2010г. темпы роста цен на готовую продукцию по экономике заметно выросли. В 4 кв. 2010г. ожидается дальнейший рост цен.</t>
  </si>
  <si>
    <t xml:space="preserve">В обрабатывающей промышленности ситуация практически не изменилась. Доля финансово-независимых составила 32,2%. </t>
  </si>
  <si>
    <t>В торговле в 3 кв. 2010г. незначительно  улучшилась ситуация с ликвидностью (доля предприятий с "хорошей" ликвидностью увеличилась до  38,2%, доля финансово-независимых предприятий увеличилась до 20,2%).</t>
  </si>
  <si>
    <t xml:space="preserve">В 3 кв. 2010г. произошло некоторое увеличение среднего значения показателя оборачиваемости (КООС) и числа предприятий с оборачиваемостью большей, чем среднеотраслевой уровень. </t>
  </si>
  <si>
    <t>В строительстве в 3 кв. 2010г. произошел существенный рост деловой активности: число предприятий с "хорошей" оборачиваемостью оборотных средств увеличилось до 71,8%.</t>
  </si>
  <si>
    <t>В  торговле лучшая, чем в других отраслях, ситуация с деловой активностью (высокая доля предприятий с "хорошей" оборачиваемостью - более 76%).</t>
  </si>
  <si>
    <t>В отрасли незначительно снизилось как число предприятий с "хорошей" оборачиваемостью (до 55,4% в 3 кв.2010г.), так и средний уровень оборачиваемости (до 0,61).</t>
  </si>
  <si>
    <r>
      <t>В добывающей промышленности ситуация с РСК лучше,чем в среднем по экономике, доля предприятий с РСК&lt; 5% составила 32,8%</t>
    </r>
    <r>
      <rPr>
        <sz val="10"/>
        <color indexed="8"/>
        <rFont val="Times New Roman Cyr"/>
      </rPr>
      <t>.</t>
    </r>
  </si>
  <si>
    <t xml:space="preserve"> Удельные затраты реализации продукции заметно снизились (до 82,9%) и незначительно выросло число предприятий с "хорошей" рентабельностью собственного капитала (РСК ≥ 20%).</t>
  </si>
  <si>
    <t>В торговле ситуация незначительно ухудшилась: увеличилась доля предприятий с РСК &lt; 5%, уменьшилась доля предприятий с РСК ≥ 20%, удельные затраты реализации продукции выросли.</t>
  </si>
  <si>
    <t>Несмотря на снижение удельных затрат реализации продукции, в отрасли увеличилась доля предприятий с РСК &lt; 5% и уменьшилась доля предприятий с РСК ≥ 20%.</t>
  </si>
  <si>
    <t>Темпы роста цен на готовую продукцию заметно выросли как по экономике в целом, так и в рассматриваемых отраслях, особенно в обрабатывающей промышленности и в торговле, кроме транспорта и связи, в которой цены растут умеренно.</t>
  </si>
  <si>
    <r>
      <t xml:space="preserve">Темпы роста цен на готовую </t>
    </r>
    <r>
      <rPr>
        <sz val="10"/>
        <rFont val="Times New Roman Cyr"/>
        <charset val="204"/>
      </rPr>
      <t>продукцию</t>
    </r>
    <r>
      <rPr>
        <b/>
        <sz val="10"/>
        <rFont val="Times New Roman Cyr"/>
        <charset val="204"/>
      </rPr>
      <t xml:space="preserve"> </t>
    </r>
    <r>
      <rPr>
        <sz val="10"/>
        <rFont val="Times New Roman Cyr"/>
        <charset val="204"/>
      </rPr>
      <t>в 3 кв. 2010 г. в добывающей отрасли заметно выросли.  В 4 кв. 2010г. ожидается дальнейшее увеличение роста цен такими же темпами.</t>
    </r>
  </si>
  <si>
    <t>В 3 кв. 2010г. темпы роста спроса в торговле заметно увеличились. В 4 кв.2010г. изменение спроса не ожидается.</t>
  </si>
  <si>
    <t xml:space="preserve"> По строительству продолжился заметный рост цен на готовую продукцию. В 4 кв.2010г. предприятия ожидают некоторого снижения темпов роста цен.</t>
  </si>
  <si>
    <t xml:space="preserve"> В отрасли "транспорт и связь" цены на готовую продукцию умеренно растут. В 4 кв. 2010 г. ожидается продолжение этой тенденции. </t>
  </si>
  <si>
    <t>Темпы роста цен на сырье и материалы в целом по экономике и основных отраслях  на относительно высоком уровне. В 4 квартале 2010 года ожидается заметное замедление роста цен</t>
  </si>
  <si>
    <t xml:space="preserve">В отрасли высокие темпы роста цен на сырье и материалы в 3 кв. 2010 г. затормозились, а в 4 кв. 2010г. ожидается продолжение этой тенденции. </t>
  </si>
  <si>
    <t>В 3 квартале 2010 года снизились средние процентные ставки по кредитам как в тенге, так и в инвалюте снизились практически во всех отраслях. Увеличение произошло только в транспорте и связи по кредитам в тенге.</t>
  </si>
  <si>
    <t xml:space="preserve">  В 3 кв. 2010г. средняя процентная ставка по кредитам как в тенге, так и в инвалюте снизилась (14,6% и 12,3% соответственно). Желаемые предприятиями процентные ставки практически остались на уровне прошлого квартала.</t>
  </si>
  <si>
    <t>Темпы роста цен на сырье и материалы хотя и снизились, но заметно выше, чем по экономике в целом. В 4 кв. 2010 года ожидается заметное снижение темпов роста.</t>
  </si>
  <si>
    <t>В отрасли - наиболее высокие темпы роста цен на сырье и материалы. В 4 кв. 2010г. предприятия ожидают незначительного замедления темпов роста показателя.</t>
  </si>
  <si>
    <t>По экономике в целом снизилась доля предприятий с "плохой" ликвидностью (до 37,3%). На долю финансово устойчивых предприятий приходится менее трети от общего числа респондентов (31,8%).</t>
  </si>
  <si>
    <t xml:space="preserve">В 3 квартале 2010 года  наихудшая ситуация с ликвидностью остается в строительстве и транспорте и связи. Наиболее ликвидными являются торговля и добывающая промышленность. </t>
  </si>
  <si>
    <t>В 3 квартале 2010 года произошел рост деловой активности в экономике. Во всех рассматриваемых отраслях произошел рост числа предприятий с "хорошей" оборачиваемостью, кроме отрасли "транспорт и связь"</t>
  </si>
  <si>
    <r>
      <t xml:space="preserve">В отрасли в 3 кв. 2010г. </t>
    </r>
    <r>
      <rPr>
        <sz val="10"/>
        <color indexed="8"/>
        <rFont val="Times New Roman Cyr"/>
      </rPr>
      <t>отмечается увеличение деловой активности: увеличилось число предприятий с КООС &gt; среднеотраслевого значения.</t>
    </r>
  </si>
  <si>
    <r>
      <t xml:space="preserve">2.3. Затраты реализации: </t>
    </r>
    <r>
      <rPr>
        <b/>
        <sz val="11"/>
        <color indexed="12"/>
        <rFont val="Times New Roman Cyr"/>
        <charset val="204"/>
      </rPr>
      <t xml:space="preserve">(себестоимость/доход от реализации продукции) - </t>
    </r>
    <r>
      <rPr>
        <b/>
        <sz val="11"/>
        <rFont val="Times New Roman Cyr"/>
        <charset val="204"/>
      </rPr>
      <t xml:space="preserve">(Затраты на 1 тенге дохода от реализации продукции)  </t>
    </r>
    <r>
      <rPr>
        <b/>
        <sz val="11"/>
        <color indexed="12"/>
        <rFont val="Times New Roman Cyr"/>
        <charset val="204"/>
      </rPr>
      <t xml:space="preserve"> </t>
    </r>
    <r>
      <rPr>
        <b/>
        <sz val="11"/>
        <rFont val="Times New Roman Cyr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 рентабельность собственного капитала (РСК): </t>
    </r>
    <r>
      <rPr>
        <b/>
        <sz val="11"/>
        <color indexed="12"/>
        <rFont val="Times New Roman Cyr"/>
        <charset val="204"/>
      </rPr>
      <t>((доход от реализации продукции - себестоимость)/собственный капитал*100)</t>
    </r>
  </si>
  <si>
    <t>В 3 кв.2010г. в обрабатывающей промышленности ситуация практически не изменилась. Удельные затраты реализации продукции незначительно снизились (до 0,67).</t>
  </si>
  <si>
    <t xml:space="preserve">В 3 кв.2010г. ситуация по сравнению со 2 кварталом практически не изменилась. Доля предприятий с РСК &lt; 5%  составила 40,4%, доля предприятий с РСК&gt;20 - 39,4%. </t>
  </si>
  <si>
    <t>В 3 квартале 2010 года наблюдалось увеличение спроса на готовую продукцию по экономике в целом. Практически во всех отраслях темпы роста показателя снизились, кроме отрасли "транспорт и связь". В 4 квартале 2010 года предприятия ожидают продолжения этой тенденции.</t>
  </si>
  <si>
    <t>В 3 кв. 2010г. в отрасли наблюдались наиболее высокие темпы роста цен на сырье и материалы, что значительно выше, чем в целом по экономике. В 4 кв. 2010г. ожидается заметное замедление роста цен.</t>
  </si>
  <si>
    <t>В обрабатывающей отрасли в 3 кв. 2010г. отмечен некоторый рост показателя, но более низкими темпами чем в предыдущем квартале. В 4 кв.2010г. изменения показателя практически не ожидается.</t>
  </si>
  <si>
    <t>В отрасли средние процентные ставки по кредитам в тенге увеличились (до 15,2%), а в инвалюте - заметно снизились (до 12,4%). Соответственно, заметно уменьшился разрыв с процентными ставками, фактическими и желаемыми предприятиями в инвалюте, а в тенге - увеличился.</t>
  </si>
  <si>
    <t xml:space="preserve">Диф.индекс </t>
  </si>
  <si>
    <t xml:space="preserve"> В 3 кв.2010г. темпы роста цен на готовую продукцию отрасли заметно выше чем в предыдущем квартале. В 4 кв. 2010г. ожидается продолжение роста цен.</t>
  </si>
  <si>
    <t>В отрасли средние процентные ставки по кредитам в тенге снизились (до 13,3%), а в инвалюте - слабо увеличились (до 10,5%). Разрыв между желаемыми предприятиями и фактическими процентными ставками в тенге заметно уменьшился.</t>
  </si>
  <si>
    <t>Ситуация с ликвидностью в отрасли заметно хуже, чем по экономике в целом. В 3 кв. 2010г. доля предприятий с низким уровнем ликвидности (КТЛ ≤ 1) составила 43,6%. А доля финансово-независимых предприятий составила лишь 25,2%.</t>
  </si>
  <si>
    <t>В 3 кв. 2010г. заметных изменений не произошло. Большинство предприятий  (43%) имеют рентабельность продаж от 5-30%. Число высокорентабельных предприятий уменьшилось до 30,5%.</t>
  </si>
  <si>
    <t xml:space="preserve">    В добывающей промышленности доля предприятий с рентабельностью продаж более 30% значительно выше, чем в целом по экономике. Уменьшилось в отрасли число предприятий с низкой рентабельностью продаж  (до 16,2%). </t>
  </si>
  <si>
    <t xml:space="preserve"> В 3 кв. 2010г. темпы роста спроса на готовую продукцию предприятий незначительно выросли. В 4 кв.2010г. ожидается снижение темпов роста спроса. </t>
  </si>
  <si>
    <t xml:space="preserve">   В 3 кв. 2010г. в добывающей отрасли  наблюдается заметное снижение темпов роста спроса на продукцию. В 4 кв. 2010г. по ожиданиям предприятий рост спроса продолжится.</t>
  </si>
  <si>
    <t xml:space="preserve"> Наиболее высокие темпы роста цен на готовую продукцию наблюдаются в торговле, что заметно выше, чем по экономике в целом.</t>
  </si>
  <si>
    <t>Ситуация с ликвидностью в добывающей отрасли лучше, чем по экономике в целом. Доля финансово - независимых предприятий в 3 кв 2010г. составила 41%.</t>
  </si>
  <si>
    <t xml:space="preserve">В 3 кв. 2010г. произошел некоторый рост спроса на готовую продукцию отрасли. В 4 кв.2010г. в торговле ожидается продолжение увеличения спроса. </t>
  </si>
  <si>
    <r>
      <t xml:space="preserve">Доля предприятий с КТЛ </t>
    </r>
    <r>
      <rPr>
        <u/>
        <sz val="10"/>
        <color indexed="9"/>
        <rFont val="Times New Roman Cyr"/>
        <charset val="204"/>
      </rPr>
      <t>&lt;</t>
    </r>
    <r>
      <rPr>
        <sz val="10"/>
        <color indexed="9"/>
        <rFont val="Times New Roman Cyr"/>
        <charset val="204"/>
      </rPr>
      <t>1</t>
    </r>
  </si>
  <si>
    <r>
      <t xml:space="preserve">Доля предприятий с КТЛ </t>
    </r>
    <r>
      <rPr>
        <u/>
        <sz val="10"/>
        <color indexed="9"/>
        <rFont val="Times New Roman Cyr"/>
        <charset val="204"/>
      </rPr>
      <t>&gt;</t>
    </r>
    <r>
      <rPr>
        <sz val="10"/>
        <color indexed="9"/>
        <rFont val="Times New Roman Cyr"/>
        <charset val="204"/>
      </rPr>
      <t>1,5</t>
    </r>
  </si>
  <si>
    <r>
      <t xml:space="preserve">Доля предприятий с УС </t>
    </r>
    <r>
      <rPr>
        <u/>
        <sz val="10"/>
        <color indexed="9"/>
        <rFont val="Times New Roman Cyr"/>
        <charset val="204"/>
      </rPr>
      <t>&gt;0</t>
    </r>
    <r>
      <rPr>
        <sz val="10"/>
        <color indexed="9"/>
        <rFont val="Times New Roman Cyr"/>
        <charset val="204"/>
      </rPr>
      <t>,5</t>
    </r>
  </si>
  <si>
    <r>
      <t xml:space="preserve">Доля предприятий с КООС </t>
    </r>
    <r>
      <rPr>
        <u/>
        <sz val="10"/>
        <color indexed="9"/>
        <rFont val="Times New Roman Cyr"/>
        <charset val="204"/>
      </rPr>
      <t>&gt;</t>
    </r>
    <r>
      <rPr>
        <sz val="10"/>
        <color indexed="9"/>
        <rFont val="Times New Roman Cyr"/>
        <charset val="204"/>
      </rPr>
      <t xml:space="preserve"> средн. значения</t>
    </r>
  </si>
  <si>
    <r>
      <t xml:space="preserve">Доля предприятий с РСК </t>
    </r>
    <r>
      <rPr>
        <u/>
        <sz val="10"/>
        <color indexed="9"/>
        <rFont val="Times New Roman Cyr"/>
        <charset val="204"/>
      </rPr>
      <t>&gt;</t>
    </r>
    <r>
      <rPr>
        <sz val="10"/>
        <color indexed="9"/>
        <rFont val="Times New Roman Cyr"/>
        <charset val="204"/>
      </rPr>
      <t>20%</t>
    </r>
  </si>
  <si>
    <r>
      <t>Доля предприятий с 5</t>
    </r>
    <r>
      <rPr>
        <u/>
        <sz val="10"/>
        <color indexed="9"/>
        <rFont val="Times New Roman Cyr"/>
        <charset val="204"/>
      </rPr>
      <t>&lt;</t>
    </r>
    <r>
      <rPr>
        <sz val="10"/>
        <color indexed="9"/>
        <rFont val="Times New Roman Cyr"/>
        <charset val="204"/>
      </rPr>
      <t>РП</t>
    </r>
    <r>
      <rPr>
        <u/>
        <sz val="10"/>
        <color indexed="9"/>
        <rFont val="Times New Roman Cyr"/>
        <charset val="204"/>
      </rPr>
      <t>&lt;</t>
    </r>
    <r>
      <rPr>
        <sz val="10"/>
        <color indexed="9"/>
        <rFont val="Times New Roman Cyr"/>
        <charset val="204"/>
      </rPr>
      <t>30%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</si>
</sst>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2" formatCode="0.0"/>
    <numFmt numFmtId="173" formatCode="#,##0_);[Blue]\(\-\)\ #,##0_)"/>
    <numFmt numFmtId="174" formatCode="0.0000"/>
    <numFmt numFmtId="175" formatCode="#,##0.0"/>
  </numFmts>
  <fonts count="41" x14ac:knownFonts="1"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 Cyr"/>
    </font>
    <font>
      <sz val="10"/>
      <name val="Times New Roman Cyr"/>
      <charset val="204"/>
    </font>
    <font>
      <b/>
      <sz val="14"/>
      <name val="Times New Roman Cyr"/>
      <charset val="204"/>
    </font>
    <font>
      <b/>
      <sz val="12"/>
      <name val="Times New Roman Cyr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 Cyr"/>
      <charset val="204"/>
    </font>
    <font>
      <sz val="12"/>
      <name val="Times New Roman"/>
      <family val="1"/>
    </font>
    <font>
      <b/>
      <sz val="10"/>
      <name val="Times New Roman Cyr"/>
      <charset val="204"/>
    </font>
    <font>
      <sz val="11"/>
      <name val="Times New Roman Cyr"/>
      <charset val="204"/>
    </font>
    <font>
      <i/>
      <sz val="11"/>
      <name val="Times New Roman Cyr"/>
      <charset val="204"/>
    </font>
    <font>
      <i/>
      <sz val="10"/>
      <name val="Times New Roman Cyr"/>
      <charset val="204"/>
    </font>
    <font>
      <b/>
      <i/>
      <sz val="11"/>
      <name val="Times New Roman Cyr"/>
      <charset val="204"/>
    </font>
    <font>
      <b/>
      <i/>
      <sz val="10"/>
      <name val="Times New Roman Cyr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 Cyr"/>
    </font>
    <font>
      <b/>
      <sz val="11"/>
      <color indexed="12"/>
      <name val="Times New Roman Cyr"/>
      <charset val="204"/>
    </font>
    <font>
      <b/>
      <sz val="10"/>
      <color indexed="8"/>
      <name val="Times New Roman"/>
      <family val="1"/>
      <charset val="204"/>
    </font>
    <font>
      <sz val="10"/>
      <color indexed="9"/>
      <name val="Times New Roman Cyr"/>
      <charset val="204"/>
    </font>
    <font>
      <u/>
      <sz val="10"/>
      <color indexed="9"/>
      <name val="Times New Roman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51">
    <xf numFmtId="0" fontId="0" fillId="0" borderId="0"/>
    <xf numFmtId="0" fontId="5" fillId="0" borderId="0"/>
    <xf numFmtId="173" fontId="5" fillId="0" borderId="1" applyBorder="0">
      <protection hidden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</cellStyleXfs>
  <cellXfs count="1056">
    <xf numFmtId="0" fontId="4" fillId="0" borderId="0" xfId="0" applyFont="1"/>
    <xf numFmtId="0" fontId="4" fillId="0" borderId="0" xfId="0" applyFont="1" applyBorder="1"/>
    <xf numFmtId="3" fontId="4" fillId="0" borderId="0" xfId="0" applyNumberFormat="1" applyFont="1" applyAlignment="1">
      <alignment horizontal="center"/>
    </xf>
    <xf numFmtId="0" fontId="4" fillId="0" borderId="0" xfId="0" applyNumberFormat="1" applyFont="1" applyBorder="1" applyAlignment="1"/>
    <xf numFmtId="0" fontId="0" fillId="0" borderId="0" xfId="0" applyFont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/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/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49" fontId="0" fillId="0" borderId="0" xfId="0" applyNumberFormat="1" applyFont="1" applyFill="1" applyBorder="1" applyAlignment="1">
      <alignment horizontal="left" vertical="top" wrapText="1"/>
    </xf>
    <xf numFmtId="0" fontId="0" fillId="0" borderId="0" xfId="0" applyNumberFormat="1" applyFont="1" applyBorder="1" applyAlignment="1">
      <alignment horizontal="right"/>
    </xf>
    <xf numFmtId="0" fontId="8" fillId="0" borderId="0" xfId="0" applyFont="1" applyAlignment="1"/>
    <xf numFmtId="0" fontId="10" fillId="0" borderId="0" xfId="0" applyNumberFormat="1" applyFont="1" applyFill="1" applyBorder="1" applyAlignment="1">
      <alignment vertical="top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vertical="top" wrapText="1"/>
    </xf>
    <xf numFmtId="0" fontId="10" fillId="2" borderId="10" xfId="0" applyNumberFormat="1" applyFont="1" applyFill="1" applyBorder="1" applyAlignment="1">
      <alignment horizontal="center" wrapText="1"/>
    </xf>
    <xf numFmtId="172" fontId="10" fillId="2" borderId="11" xfId="0" applyNumberFormat="1" applyFont="1" applyFill="1" applyBorder="1" applyAlignment="1">
      <alignment horizontal="center" wrapText="1"/>
    </xf>
    <xf numFmtId="0" fontId="10" fillId="2" borderId="11" xfId="0" applyNumberFormat="1" applyFont="1" applyFill="1" applyBorder="1" applyAlignment="1">
      <alignment horizontal="center" wrapText="1"/>
    </xf>
    <xf numFmtId="0" fontId="10" fillId="2" borderId="12" xfId="0" applyNumberFormat="1" applyFont="1" applyFill="1" applyBorder="1" applyAlignment="1">
      <alignment horizontal="center" wrapText="1"/>
    </xf>
    <xf numFmtId="0" fontId="12" fillId="0" borderId="0" xfId="0" applyNumberFormat="1" applyFont="1" applyFill="1" applyBorder="1" applyAlignment="1"/>
    <xf numFmtId="49" fontId="13" fillId="0" borderId="13" xfId="0" applyNumberFormat="1" applyFont="1" applyFill="1" applyBorder="1" applyAlignment="1">
      <alignment vertical="center" wrapText="1"/>
    </xf>
    <xf numFmtId="0" fontId="13" fillId="0" borderId="14" xfId="0" applyNumberFormat="1" applyFont="1" applyFill="1" applyBorder="1" applyAlignment="1">
      <alignment horizontal="center" vertical="center" wrapText="1"/>
    </xf>
    <xf numFmtId="172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6" xfId="0" applyNumberFormat="1" applyFont="1" applyFill="1" applyBorder="1" applyAlignment="1">
      <alignment horizontal="center" vertical="center" wrapText="1"/>
    </xf>
    <xf numFmtId="49" fontId="13" fillId="1" borderId="13" xfId="0" applyNumberFormat="1" applyFont="1" applyFill="1" applyBorder="1" applyAlignment="1">
      <alignment vertical="center" wrapText="1"/>
    </xf>
    <xf numFmtId="49" fontId="13" fillId="0" borderId="17" xfId="0" applyNumberFormat="1" applyFont="1" applyFill="1" applyBorder="1" applyAlignment="1">
      <alignment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Fill="1" applyBorder="1" applyAlignment="1">
      <alignment horizontal="center" vertical="center" wrapText="1"/>
    </xf>
    <xf numFmtId="0" fontId="13" fillId="0" borderId="20" xfId="0" applyNumberFormat="1" applyFont="1" applyFill="1" applyBorder="1" applyAlignment="1">
      <alignment horizontal="center" vertical="center" wrapText="1"/>
    </xf>
    <xf numFmtId="49" fontId="0" fillId="0" borderId="21" xfId="0" applyNumberFormat="1" applyFont="1" applyFill="1" applyBorder="1" applyAlignment="1">
      <alignment vertical="center" wrapText="1"/>
    </xf>
    <xf numFmtId="49" fontId="0" fillId="0" borderId="21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justify" vertical="justify" wrapText="1"/>
    </xf>
    <xf numFmtId="0" fontId="0" fillId="0" borderId="0" xfId="0" applyNumberFormat="1" applyFont="1" applyFill="1" applyBorder="1" applyAlignment="1">
      <alignment horizontal="left"/>
    </xf>
    <xf numFmtId="0" fontId="10" fillId="3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4" fontId="0" fillId="0" borderId="21" xfId="0" applyNumberFormat="1" applyFont="1" applyBorder="1" applyAlignment="1">
      <alignment vertical="center" wrapText="1"/>
    </xf>
    <xf numFmtId="0" fontId="0" fillId="0" borderId="14" xfId="0" applyNumberFormat="1" applyFont="1" applyBorder="1" applyAlignment="1"/>
    <xf numFmtId="0" fontId="0" fillId="0" borderId="21" xfId="0" applyNumberFormat="1" applyFont="1" applyBorder="1" applyAlignment="1">
      <alignment horizontal="center" vertical="center" wrapText="1"/>
    </xf>
    <xf numFmtId="0" fontId="0" fillId="0" borderId="22" xfId="0" applyFont="1" applyBorder="1"/>
    <xf numFmtId="0" fontId="0" fillId="0" borderId="23" xfId="0" applyFont="1" applyBorder="1" applyAlignment="1">
      <alignment horizontal="center" vertical="center" wrapText="1"/>
    </xf>
    <xf numFmtId="172" fontId="0" fillId="0" borderId="1" xfId="0" applyNumberFormat="1" applyFont="1" applyBorder="1" applyAlignment="1">
      <alignment horizontal="center" vertical="center" wrapText="1"/>
    </xf>
    <xf numFmtId="0" fontId="0" fillId="0" borderId="24" xfId="0" applyNumberFormat="1" applyFont="1" applyBorder="1" applyAlignment="1">
      <alignment vertical="center" wrapText="1"/>
    </xf>
    <xf numFmtId="172" fontId="0" fillId="0" borderId="25" xfId="0" applyNumberFormat="1" applyFont="1" applyBorder="1" applyAlignment="1">
      <alignment horizontal="center" vertical="center" wrapText="1"/>
    </xf>
    <xf numFmtId="172" fontId="0" fillId="4" borderId="1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 vertical="center"/>
    </xf>
    <xf numFmtId="172" fontId="0" fillId="0" borderId="0" xfId="0" applyNumberFormat="1" applyFont="1" applyBorder="1" applyAlignment="1">
      <alignment horizontal="left" vertical="top" wrapText="1"/>
    </xf>
    <xf numFmtId="172" fontId="0" fillId="0" borderId="0" xfId="0" applyNumberFormat="1" applyFont="1" applyBorder="1" applyAlignment="1">
      <alignment horizontal="center" vertical="center"/>
    </xf>
    <xf numFmtId="1" fontId="0" fillId="0" borderId="6" xfId="0" applyNumberFormat="1" applyFont="1" applyBorder="1" applyAlignment="1">
      <alignment horizontal="center" vertical="center"/>
    </xf>
    <xf numFmtId="172" fontId="0" fillId="0" borderId="26" xfId="0" applyNumberFormat="1" applyFont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72" fontId="0" fillId="5" borderId="0" xfId="0" applyNumberFormat="1" applyFont="1" applyFill="1" applyBorder="1" applyAlignment="1">
      <alignment horizontal="left" vertical="top" wrapText="1"/>
    </xf>
    <xf numFmtId="172" fontId="0" fillId="5" borderId="0" xfId="0" applyNumberFormat="1" applyFont="1" applyFill="1" applyBorder="1" applyAlignment="1">
      <alignment horizontal="center" vertical="center"/>
    </xf>
    <xf numFmtId="0" fontId="0" fillId="0" borderId="0" xfId="0" applyFont="1" applyBorder="1"/>
    <xf numFmtId="1" fontId="0" fillId="5" borderId="6" xfId="0" applyNumberFormat="1" applyFont="1" applyFill="1" applyBorder="1" applyAlignment="1">
      <alignment horizontal="center" vertical="center"/>
    </xf>
    <xf numFmtId="172" fontId="0" fillId="5" borderId="2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justify" vertical="center" wrapText="1"/>
    </xf>
    <xf numFmtId="0" fontId="0" fillId="5" borderId="0" xfId="0" applyFont="1" applyFill="1" applyBorder="1"/>
    <xf numFmtId="172" fontId="0" fillId="4" borderId="7" xfId="0" applyNumberFormat="1" applyFont="1" applyFill="1" applyBorder="1" applyAlignment="1">
      <alignment horizontal="center"/>
    </xf>
    <xf numFmtId="0" fontId="0" fillId="0" borderId="2" xfId="0" applyNumberFormat="1" applyFont="1" applyBorder="1" applyAlignment="1"/>
    <xf numFmtId="0" fontId="0" fillId="0" borderId="3" xfId="0" applyNumberFormat="1" applyFont="1" applyBorder="1" applyAlignment="1"/>
    <xf numFmtId="0" fontId="0" fillId="0" borderId="27" xfId="0" applyNumberFormat="1" applyFont="1" applyBorder="1" applyAlignment="1"/>
    <xf numFmtId="0" fontId="0" fillId="0" borderId="26" xfId="0" applyFont="1" applyBorder="1"/>
    <xf numFmtId="0" fontId="0" fillId="0" borderId="6" xfId="0" applyFont="1" applyBorder="1"/>
    <xf numFmtId="1" fontId="0" fillId="5" borderId="2" xfId="0" applyNumberFormat="1" applyFont="1" applyFill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0" fillId="0" borderId="3" xfId="0" applyNumberFormat="1" applyFont="1" applyBorder="1" applyAlignment="1">
      <alignment vertical="center"/>
    </xf>
    <xf numFmtId="1" fontId="0" fillId="5" borderId="27" xfId="0" applyNumberFormat="1" applyFont="1" applyFill="1" applyBorder="1" applyAlignment="1">
      <alignment vertical="center" wrapText="1"/>
    </xf>
    <xf numFmtId="1" fontId="0" fillId="5" borderId="3" xfId="0" applyNumberFormat="1" applyFont="1" applyFill="1" applyBorder="1" applyAlignment="1">
      <alignment vertical="center" wrapText="1"/>
    </xf>
    <xf numFmtId="1" fontId="0" fillId="5" borderId="27" xfId="0" applyNumberFormat="1" applyFont="1" applyFill="1" applyBorder="1" applyAlignment="1">
      <alignment wrapText="1"/>
    </xf>
    <xf numFmtId="1" fontId="0" fillId="5" borderId="2" xfId="0" applyNumberFormat="1" applyFont="1" applyFill="1" applyBorder="1" applyAlignment="1">
      <alignment wrapText="1"/>
    </xf>
    <xf numFmtId="1" fontId="0" fillId="5" borderId="3" xfId="0" applyNumberFormat="1" applyFont="1" applyFill="1" applyBorder="1" applyAlignment="1">
      <alignment wrapText="1"/>
    </xf>
    <xf numFmtId="0" fontId="0" fillId="0" borderId="0" xfId="0" applyNumberFormat="1" applyFont="1" applyBorder="1" applyAlignment="1">
      <alignment vertical="center"/>
    </xf>
    <xf numFmtId="1" fontId="0" fillId="5" borderId="0" xfId="0" applyNumberFormat="1" applyFont="1" applyFill="1" applyBorder="1" applyAlignment="1">
      <alignment vertical="center" wrapText="1"/>
    </xf>
    <xf numFmtId="1" fontId="0" fillId="5" borderId="6" xfId="0" applyNumberFormat="1" applyFont="1" applyFill="1" applyBorder="1" applyAlignment="1">
      <alignment wrapText="1"/>
    </xf>
    <xf numFmtId="1" fontId="0" fillId="5" borderId="0" xfId="0" applyNumberFormat="1" applyFont="1" applyFill="1" applyBorder="1" applyAlignment="1">
      <alignment wrapText="1"/>
    </xf>
    <xf numFmtId="1" fontId="0" fillId="5" borderId="26" xfId="0" applyNumberFormat="1" applyFont="1" applyFill="1" applyBorder="1" applyAlignment="1">
      <alignment wrapText="1"/>
    </xf>
    <xf numFmtId="0" fontId="0" fillId="0" borderId="6" xfId="0" applyNumberFormat="1" applyFont="1" applyBorder="1" applyAlignment="1"/>
    <xf numFmtId="1" fontId="0" fillId="5" borderId="0" xfId="0" applyNumberFormat="1" applyFont="1" applyFill="1" applyBorder="1" applyAlignment="1">
      <alignment horizontal="justify" wrapText="1"/>
    </xf>
    <xf numFmtId="0" fontId="0" fillId="0" borderId="27" xfId="0" applyNumberFormat="1" applyFont="1" applyFill="1" applyBorder="1" applyAlignment="1"/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vertical="center" wrapText="1"/>
    </xf>
    <xf numFmtId="172" fontId="0" fillId="0" borderId="0" xfId="0" applyNumberFormat="1" applyFont="1" applyFill="1" applyBorder="1" applyAlignment="1">
      <alignment horizontal="center" vertical="center" wrapText="1"/>
    </xf>
    <xf numFmtId="172" fontId="0" fillId="0" borderId="26" xfId="0" applyNumberFormat="1" applyFont="1" applyFill="1" applyBorder="1" applyAlignment="1">
      <alignment horizontal="center" vertical="center" wrapText="1"/>
    </xf>
    <xf numFmtId="172" fontId="0" fillId="0" borderId="6" xfId="0" applyNumberFormat="1" applyFont="1" applyFill="1" applyBorder="1" applyAlignment="1">
      <alignment vertical="center" wrapText="1"/>
    </xf>
    <xf numFmtId="172" fontId="0" fillId="0" borderId="0" xfId="0" applyNumberFormat="1" applyFont="1" applyFill="1" applyBorder="1" applyAlignment="1">
      <alignment horizontal="center"/>
    </xf>
    <xf numFmtId="172" fontId="0" fillId="0" borderId="26" xfId="0" applyNumberFormat="1" applyFont="1" applyFill="1" applyBorder="1" applyAlignment="1">
      <alignment horizontal="center"/>
    </xf>
    <xf numFmtId="0" fontId="0" fillId="5" borderId="6" xfId="0" applyFont="1" applyFill="1" applyBorder="1"/>
    <xf numFmtId="0" fontId="0" fillId="5" borderId="26" xfId="0" applyFont="1" applyFill="1" applyBorder="1"/>
    <xf numFmtId="0" fontId="0" fillId="5" borderId="17" xfId="0" applyFont="1" applyFill="1" applyBorder="1"/>
    <xf numFmtId="0" fontId="0" fillId="5" borderId="28" xfId="0" applyFont="1" applyFill="1" applyBorder="1"/>
    <xf numFmtId="0" fontId="0" fillId="5" borderId="20" xfId="0" applyFont="1" applyFill="1" applyBorder="1"/>
    <xf numFmtId="0" fontId="10" fillId="3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0" fontId="10" fillId="0" borderId="0" xfId="0" applyNumberFormat="1" applyFont="1" applyBorder="1" applyAlignment="1"/>
    <xf numFmtId="4" fontId="0" fillId="0" borderId="0" xfId="0" applyNumberFormat="1" applyFont="1" applyBorder="1" applyAlignment="1">
      <alignment horizontal="center" vertical="center" wrapText="1"/>
    </xf>
    <xf numFmtId="4" fontId="0" fillId="0" borderId="26" xfId="0" applyNumberFormat="1" applyFont="1" applyBorder="1" applyAlignment="1">
      <alignment horizontal="center" vertical="center" wrapText="1"/>
    </xf>
    <xf numFmtId="4" fontId="0" fillId="0" borderId="6" xfId="0" applyNumberFormat="1" applyFont="1" applyBorder="1" applyAlignment="1">
      <alignment horizontal="center" vertical="center" wrapText="1"/>
    </xf>
    <xf numFmtId="4" fontId="0" fillId="0" borderId="27" xfId="0" applyNumberFormat="1" applyFont="1" applyBorder="1" applyAlignment="1">
      <alignment horizontal="center" vertical="center" wrapText="1"/>
    </xf>
    <xf numFmtId="4" fontId="0" fillId="0" borderId="2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172" fontId="0" fillId="0" borderId="0" xfId="0" applyNumberFormat="1" applyFont="1" applyBorder="1" applyAlignment="1">
      <alignment horizontal="center" vertical="center" wrapText="1"/>
    </xf>
    <xf numFmtId="172" fontId="0" fillId="0" borderId="26" xfId="0" applyNumberFormat="1" applyFont="1" applyBorder="1" applyAlignment="1">
      <alignment horizontal="center" vertical="center" wrapText="1"/>
    </xf>
    <xf numFmtId="172" fontId="0" fillId="0" borderId="6" xfId="0" applyNumberFormat="1" applyFont="1" applyBorder="1" applyAlignment="1">
      <alignment horizontal="center" vertical="center" wrapText="1"/>
    </xf>
    <xf numFmtId="172" fontId="0" fillId="0" borderId="27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172" fontId="0" fillId="0" borderId="3" xfId="0" applyNumberFormat="1" applyFont="1" applyBorder="1" applyAlignment="1">
      <alignment horizontal="center" vertical="center" wrapText="1"/>
    </xf>
    <xf numFmtId="4" fontId="0" fillId="0" borderId="0" xfId="0" applyNumberFormat="1" applyFont="1" applyFill="1" applyBorder="1" applyAlignment="1">
      <alignment horizontal="center" vertical="center" wrapText="1"/>
    </xf>
    <xf numFmtId="172" fontId="0" fillId="0" borderId="6" xfId="0" applyNumberFormat="1" applyFont="1" applyFill="1" applyBorder="1" applyAlignment="1">
      <alignment horizontal="center"/>
    </xf>
    <xf numFmtId="0" fontId="0" fillId="0" borderId="0" xfId="0"/>
    <xf numFmtId="0" fontId="10" fillId="0" borderId="0" xfId="0" applyFont="1" applyFill="1" applyBorder="1"/>
    <xf numFmtId="0" fontId="10" fillId="0" borderId="0" xfId="0" applyFont="1" applyFill="1"/>
    <xf numFmtId="0" fontId="0" fillId="0" borderId="0" xfId="0" applyNumberFormat="1" applyFont="1" applyFill="1" applyBorder="1" applyAlignment="1">
      <alignment horizontal="center" wrapText="1"/>
    </xf>
    <xf numFmtId="0" fontId="0" fillId="6" borderId="0" xfId="0" applyFont="1" applyFill="1" applyBorder="1" applyAlignment="1"/>
    <xf numFmtId="0" fontId="0" fillId="4" borderId="0" xfId="0" applyNumberFormat="1" applyFont="1" applyFill="1" applyBorder="1" applyAlignment="1">
      <alignment horizontal="center" vertical="top" wrapText="1"/>
    </xf>
    <xf numFmtId="0" fontId="0" fillId="4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 wrapText="1"/>
    </xf>
    <xf numFmtId="0" fontId="0" fillId="0" borderId="26" xfId="0" applyNumberFormat="1" applyFont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27" xfId="0" applyFont="1" applyBorder="1"/>
    <xf numFmtId="4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wrapText="1"/>
    </xf>
    <xf numFmtId="4" fontId="0" fillId="0" borderId="0" xfId="0" applyNumberFormat="1" applyFont="1" applyFill="1" applyBorder="1"/>
    <xf numFmtId="4" fontId="0" fillId="0" borderId="26" xfId="0" applyNumberFormat="1" applyFont="1" applyFill="1" applyBorder="1"/>
    <xf numFmtId="0" fontId="0" fillId="0" borderId="6" xfId="0" applyFont="1" applyFill="1" applyBorder="1" applyAlignment="1">
      <alignment wrapText="1"/>
    </xf>
    <xf numFmtId="4" fontId="0" fillId="0" borderId="0" xfId="0" applyNumberFormat="1" applyFont="1" applyFill="1" applyBorder="1" applyAlignment="1">
      <alignment vertical="center" wrapText="1"/>
    </xf>
    <xf numFmtId="0" fontId="0" fillId="0" borderId="27" xfId="0" applyNumberFormat="1" applyFont="1" applyFill="1" applyBorder="1" applyAlignment="1">
      <alignment wrapText="1"/>
    </xf>
    <xf numFmtId="4" fontId="0" fillId="0" borderId="2" xfId="0" applyNumberFormat="1" applyFont="1" applyFill="1" applyBorder="1" applyAlignment="1"/>
    <xf numFmtId="4" fontId="0" fillId="0" borderId="3" xfId="0" applyNumberFormat="1" applyFont="1" applyFill="1" applyBorder="1" applyAlignment="1"/>
    <xf numFmtId="4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top" wrapText="1"/>
    </xf>
    <xf numFmtId="2" fontId="0" fillId="0" borderId="0" xfId="0" applyNumberFormat="1" applyFont="1" applyFill="1" applyBorder="1" applyAlignment="1">
      <alignment horizontal="center"/>
    </xf>
    <xf numFmtId="2" fontId="0" fillId="0" borderId="26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1" fontId="0" fillId="5" borderId="27" xfId="0" applyNumberFormat="1" applyFont="1" applyFill="1" applyBorder="1" applyAlignment="1">
      <alignment horizontal="center" vertical="center"/>
    </xf>
    <xf numFmtId="1" fontId="0" fillId="5" borderId="2" xfId="0" applyNumberFormat="1" applyFont="1" applyFill="1" applyBorder="1" applyAlignment="1">
      <alignment horizontal="center" vertical="center"/>
    </xf>
    <xf numFmtId="172" fontId="0" fillId="5" borderId="2" xfId="0" applyNumberFormat="1" applyFont="1" applyFill="1" applyBorder="1" applyAlignment="1">
      <alignment horizontal="left" vertical="top" wrapText="1"/>
    </xf>
    <xf numFmtId="172" fontId="0" fillId="5" borderId="2" xfId="0" applyNumberFormat="1" applyFont="1" applyFill="1" applyBorder="1" applyAlignment="1">
      <alignment horizontal="center" vertical="center"/>
    </xf>
    <xf numFmtId="172" fontId="0" fillId="5" borderId="3" xfId="0" applyNumberFormat="1" applyFont="1" applyFill="1" applyBorder="1" applyAlignment="1">
      <alignment horizontal="center" vertical="center"/>
    </xf>
    <xf numFmtId="0" fontId="0" fillId="5" borderId="0" xfId="0" applyNumberFormat="1" applyFont="1" applyFill="1" applyBorder="1" applyAlignment="1"/>
    <xf numFmtId="1" fontId="0" fillId="0" borderId="0" xfId="0" applyNumberFormat="1" applyFont="1" applyFill="1" applyBorder="1" applyAlignment="1">
      <alignment horizontal="center" vertical="center"/>
    </xf>
    <xf numFmtId="172" fontId="0" fillId="0" borderId="0" xfId="0" applyNumberFormat="1" applyFont="1" applyFill="1" applyBorder="1" applyAlignment="1">
      <alignment horizontal="left" vertical="top" wrapText="1"/>
    </xf>
    <xf numFmtId="172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ont="1" applyFill="1" applyBorder="1" applyAlignment="1">
      <alignment wrapText="1"/>
    </xf>
    <xf numFmtId="0" fontId="1" fillId="0" borderId="0" xfId="1" applyFont="1" applyAlignment="1">
      <alignment vertical="center"/>
    </xf>
    <xf numFmtId="0" fontId="19" fillId="0" borderId="0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vertical="center"/>
    </xf>
    <xf numFmtId="0" fontId="19" fillId="0" borderId="0" xfId="234" applyFont="1" applyFill="1" applyBorder="1" applyAlignment="1">
      <alignment horizontal="center" vertical="center" wrapText="1"/>
    </xf>
    <xf numFmtId="0" fontId="19" fillId="7" borderId="29" xfId="234" applyFont="1" applyFill="1" applyBorder="1" applyAlignment="1">
      <alignment vertical="center"/>
    </xf>
    <xf numFmtId="0" fontId="19" fillId="7" borderId="30" xfId="234" applyFont="1" applyFill="1" applyBorder="1" applyAlignment="1">
      <alignment vertical="center"/>
    </xf>
    <xf numFmtId="0" fontId="19" fillId="0" borderId="0" xfId="245" applyFont="1" applyBorder="1" applyAlignment="1">
      <alignment horizontal="center" vertical="center"/>
    </xf>
    <xf numFmtId="0" fontId="1" fillId="0" borderId="0" xfId="1" applyFont="1"/>
    <xf numFmtId="0" fontId="19" fillId="7" borderId="4" xfId="1" applyFont="1" applyFill="1" applyBorder="1" applyAlignment="1">
      <alignment horizontal="left" vertical="center"/>
    </xf>
    <xf numFmtId="0" fontId="19" fillId="0" borderId="1" xfId="245" applyFont="1" applyBorder="1" applyAlignment="1">
      <alignment horizontal="left" vertical="center"/>
    </xf>
    <xf numFmtId="0" fontId="22" fillId="0" borderId="31" xfId="1" applyNumberFormat="1" applyFont="1" applyFill="1" applyBorder="1" applyAlignment="1">
      <alignment horizontal="center" vertical="top" wrapText="1"/>
    </xf>
    <xf numFmtId="0" fontId="22" fillId="0" borderId="15" xfId="1" applyNumberFormat="1" applyFont="1" applyFill="1" applyBorder="1" applyAlignment="1">
      <alignment horizontal="center" vertical="top" wrapText="1"/>
    </xf>
    <xf numFmtId="49" fontId="23" fillId="0" borderId="1" xfId="1" applyNumberFormat="1" applyFont="1" applyBorder="1" applyAlignment="1">
      <alignment horizontal="left" wrapText="1"/>
    </xf>
    <xf numFmtId="0" fontId="1" fillId="0" borderId="0" xfId="239" applyFont="1" applyFill="1"/>
    <xf numFmtId="0" fontId="2" fillId="0" borderId="0" xfId="239" applyFont="1" applyFill="1"/>
    <xf numFmtId="0" fontId="19" fillId="0" borderId="1" xfId="239" applyFont="1" applyFill="1" applyBorder="1" applyAlignment="1">
      <alignment horizontal="left"/>
    </xf>
    <xf numFmtId="0" fontId="1" fillId="0" borderId="0" xfId="240" applyFont="1"/>
    <xf numFmtId="0" fontId="19" fillId="0" borderId="0" xfId="239" applyFont="1" applyFill="1" applyBorder="1" applyAlignment="1">
      <alignment horizontal="center"/>
    </xf>
    <xf numFmtId="0" fontId="26" fillId="0" borderId="0" xfId="239" applyFont="1" applyFill="1" applyBorder="1" applyAlignment="1">
      <alignment horizontal="left"/>
    </xf>
    <xf numFmtId="0" fontId="1" fillId="0" borderId="1" xfId="246" applyFont="1" applyFill="1" applyBorder="1" applyAlignment="1" applyProtection="1">
      <alignment horizontal="center" vertical="center" textRotation="90" wrapText="1"/>
      <protection locked="0"/>
    </xf>
    <xf numFmtId="0" fontId="1" fillId="4" borderId="1" xfId="246" applyFont="1" applyFill="1" applyBorder="1" applyAlignment="1" applyProtection="1">
      <alignment horizontal="center" vertical="center" textRotation="90" wrapText="1"/>
      <protection locked="0"/>
    </xf>
    <xf numFmtId="0" fontId="2" fillId="0" borderId="1" xfId="246" applyFont="1" applyFill="1" applyBorder="1" applyAlignment="1">
      <alignment horizontal="left"/>
    </xf>
    <xf numFmtId="175" fontId="1" fillId="0" borderId="1" xfId="246" applyNumberFormat="1" applyFont="1" applyFill="1" applyBorder="1" applyAlignment="1">
      <alignment horizontal="center" vertical="center"/>
    </xf>
    <xf numFmtId="175" fontId="1" fillId="4" borderId="1" xfId="246" applyNumberFormat="1" applyFont="1" applyFill="1" applyBorder="1" applyAlignment="1">
      <alignment horizontal="center" vertical="center"/>
    </xf>
    <xf numFmtId="175" fontId="1" fillId="8" borderId="1" xfId="246" applyNumberFormat="1" applyFont="1" applyFill="1" applyBorder="1" applyAlignment="1">
      <alignment horizontal="center" vertical="center"/>
    </xf>
    <xf numFmtId="175" fontId="1" fillId="9" borderId="1" xfId="246" applyNumberFormat="1" applyFont="1" applyFill="1" applyBorder="1" applyAlignment="1">
      <alignment horizontal="center" vertical="center"/>
    </xf>
    <xf numFmtId="175" fontId="1" fillId="10" borderId="1" xfId="246" applyNumberFormat="1" applyFont="1" applyFill="1" applyBorder="1" applyAlignment="1">
      <alignment horizontal="center" vertical="center"/>
    </xf>
    <xf numFmtId="175" fontId="1" fillId="11" borderId="1" xfId="246" applyNumberFormat="1" applyFont="1" applyFill="1" applyBorder="1" applyAlignment="1">
      <alignment horizontal="center" vertical="center"/>
    </xf>
    <xf numFmtId="172" fontId="13" fillId="0" borderId="1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28" fillId="0" borderId="0" xfId="0" applyFont="1" applyAlignment="1">
      <alignment horizontal="left"/>
    </xf>
    <xf numFmtId="0" fontId="29" fillId="0" borderId="0" xfId="0" applyFont="1" applyFill="1"/>
    <xf numFmtId="0" fontId="30" fillId="0" borderId="0" xfId="0" applyFont="1" applyFill="1" applyAlignment="1">
      <alignment horizontal="center"/>
    </xf>
    <xf numFmtId="3" fontId="27" fillId="0" borderId="0" xfId="233" applyNumberFormat="1" applyFont="1" applyAlignment="1">
      <alignment horizontal="center"/>
    </xf>
    <xf numFmtId="3" fontId="27" fillId="0" borderId="0" xfId="233" applyNumberFormat="1" applyFont="1" applyAlignment="1">
      <alignment horizontal="left"/>
    </xf>
    <xf numFmtId="3" fontId="31" fillId="0" borderId="0" xfId="233" applyNumberFormat="1" applyFont="1" applyAlignment="1">
      <alignment horizontal="left"/>
    </xf>
    <xf numFmtId="3" fontId="31" fillId="0" borderId="0" xfId="233" applyNumberFormat="1" applyFont="1" applyAlignment="1">
      <alignment horizontal="center"/>
    </xf>
    <xf numFmtId="0" fontId="27" fillId="0" borderId="0" xfId="0" applyFont="1"/>
    <xf numFmtId="0" fontId="27" fillId="0" borderId="0" xfId="0" applyFont="1" applyBorder="1"/>
    <xf numFmtId="0" fontId="1" fillId="0" borderId="0" xfId="0" applyNumberFormat="1" applyFont="1" applyAlignment="1">
      <alignment vertical="top"/>
    </xf>
    <xf numFmtId="0" fontId="2" fillId="0" borderId="0" xfId="0" applyNumberFormat="1" applyFont="1"/>
    <xf numFmtId="0" fontId="29" fillId="0" borderId="0" xfId="0" applyNumberFormat="1" applyFont="1" applyFill="1"/>
    <xf numFmtId="0" fontId="32" fillId="12" borderId="0" xfId="0" applyNumberFormat="1" applyFont="1" applyFill="1" applyAlignment="1">
      <alignment horizontal="center" vertical="top"/>
    </xf>
    <xf numFmtId="0" fontId="32" fillId="0" borderId="0" xfId="0" applyFont="1"/>
    <xf numFmtId="0" fontId="1" fillId="0" borderId="32" xfId="0" applyNumberFormat="1" applyFont="1" applyBorder="1" applyAlignment="1">
      <alignment horizontal="center"/>
    </xf>
    <xf numFmtId="0" fontId="21" fillId="0" borderId="32" xfId="0" applyNumberFormat="1" applyFont="1" applyBorder="1" applyAlignment="1"/>
    <xf numFmtId="0" fontId="2" fillId="0" borderId="32" xfId="0" applyNumberFormat="1" applyFont="1" applyBorder="1" applyAlignment="1"/>
    <xf numFmtId="0" fontId="1" fillId="0" borderId="0" xfId="0" applyNumberFormat="1" applyFont="1"/>
    <xf numFmtId="0" fontId="3" fillId="0" borderId="21" xfId="235" applyNumberFormat="1" applyFont="1" applyFill="1" applyBorder="1" applyAlignment="1">
      <alignment horizontal="center" wrapText="1"/>
    </xf>
    <xf numFmtId="0" fontId="3" fillId="0" borderId="1" xfId="235" applyNumberFormat="1" applyFont="1" applyFill="1" applyBorder="1" applyAlignment="1">
      <alignment horizontal="center" vertical="center" wrapText="1"/>
    </xf>
    <xf numFmtId="0" fontId="34" fillId="0" borderId="4" xfId="0" applyNumberFormat="1" applyFont="1" applyBorder="1" applyAlignment="1">
      <alignment vertical="center"/>
    </xf>
    <xf numFmtId="0" fontId="34" fillId="0" borderId="1" xfId="0" applyNumberFormat="1" applyFont="1" applyBorder="1" applyAlignment="1">
      <alignment horizontal="center"/>
    </xf>
    <xf numFmtId="4" fontId="1" fillId="0" borderId="1" xfId="244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244" applyNumberFormat="1" applyFont="1" applyBorder="1" applyAlignment="1">
      <alignment horizontal="center"/>
    </xf>
    <xf numFmtId="0" fontId="0" fillId="0" borderId="21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0" borderId="0" xfId="237" applyFont="1"/>
    <xf numFmtId="0" fontId="1" fillId="0" borderId="0" xfId="237" applyFont="1" applyAlignment="1">
      <alignment horizontal="left"/>
    </xf>
    <xf numFmtId="0" fontId="19" fillId="0" borderId="0" xfId="237" applyFont="1" applyAlignment="1">
      <alignment horizontal="right"/>
    </xf>
    <xf numFmtId="0" fontId="19" fillId="0" borderId="0" xfId="237" applyFont="1" applyAlignment="1"/>
    <xf numFmtId="0" fontId="1" fillId="0" borderId="4" xfId="237" applyFont="1" applyBorder="1" applyAlignment="1">
      <alignment horizontal="left" vertical="center"/>
    </xf>
    <xf numFmtId="0" fontId="1" fillId="0" borderId="32" xfId="237" applyFont="1" applyBorder="1" applyAlignment="1">
      <alignment horizontal="left" vertical="center"/>
    </xf>
    <xf numFmtId="0" fontId="1" fillId="0" borderId="25" xfId="237" applyFont="1" applyBorder="1" applyAlignment="1">
      <alignment horizontal="left" vertical="center"/>
    </xf>
    <xf numFmtId="0" fontId="1" fillId="0" borderId="4" xfId="237" applyFont="1" applyBorder="1" applyAlignment="1">
      <alignment horizontal="left"/>
    </xf>
    <xf numFmtId="0" fontId="1" fillId="0" borderId="32" xfId="237" applyFont="1" applyBorder="1" applyAlignment="1">
      <alignment horizontal="left"/>
    </xf>
    <xf numFmtId="0" fontId="20" fillId="0" borderId="0" xfId="237"/>
    <xf numFmtId="0" fontId="1" fillId="0" borderId="0" xfId="237" applyFont="1" applyBorder="1" applyAlignment="1">
      <alignment horizontal="left"/>
    </xf>
    <xf numFmtId="0" fontId="1" fillId="0" borderId="0" xfId="237" applyFont="1" applyBorder="1" applyAlignment="1">
      <alignment horizontal="center"/>
    </xf>
    <xf numFmtId="0" fontId="2" fillId="0" borderId="0" xfId="237" applyFont="1" applyAlignment="1">
      <alignment horizontal="left"/>
    </xf>
    <xf numFmtId="0" fontId="1" fillId="0" borderId="0" xfId="237" applyFont="1" applyAlignment="1"/>
    <xf numFmtId="0" fontId="2" fillId="0" borderId="7" xfId="237" applyFont="1" applyBorder="1" applyAlignment="1">
      <alignment vertical="center"/>
    </xf>
    <xf numFmtId="0" fontId="2" fillId="0" borderId="29" xfId="237" applyFont="1" applyBorder="1" applyAlignment="1">
      <alignment horizontal="center" vertical="center" wrapText="1"/>
    </xf>
    <xf numFmtId="0" fontId="2" fillId="0" borderId="7" xfId="237" applyFont="1" applyBorder="1" applyAlignment="1">
      <alignment horizontal="center" vertical="center" wrapText="1"/>
    </xf>
    <xf numFmtId="0" fontId="2" fillId="0" borderId="31" xfId="237" applyFont="1" applyBorder="1" applyAlignment="1">
      <alignment horizontal="center" vertical="center" wrapText="1"/>
    </xf>
    <xf numFmtId="0" fontId="2" fillId="0" borderId="1" xfId="237" applyFont="1" applyBorder="1" applyAlignment="1">
      <alignment vertical="center"/>
    </xf>
    <xf numFmtId="0" fontId="2" fillId="0" borderId="1" xfId="237" applyFont="1" applyBorder="1" applyAlignment="1">
      <alignment horizontal="center" vertical="center" wrapText="1"/>
    </xf>
    <xf numFmtId="0" fontId="1" fillId="0" borderId="32" xfId="237" applyNumberFormat="1" applyFont="1" applyBorder="1" applyAlignment="1">
      <alignment horizontal="center"/>
    </xf>
    <xf numFmtId="2" fontId="1" fillId="0" borderId="32" xfId="237" applyNumberFormat="1" applyFont="1" applyBorder="1" applyAlignment="1">
      <alignment horizontal="center"/>
    </xf>
    <xf numFmtId="2" fontId="1" fillId="0" borderId="25" xfId="237" applyNumberFormat="1" applyFont="1" applyBorder="1" applyAlignment="1">
      <alignment horizontal="center"/>
    </xf>
    <xf numFmtId="0" fontId="1" fillId="0" borderId="1" xfId="237" applyNumberFormat="1" applyFont="1" applyBorder="1" applyAlignment="1">
      <alignment horizontal="center"/>
    </xf>
    <xf numFmtId="2" fontId="1" fillId="0" borderId="1" xfId="237" applyNumberFormat="1" applyFont="1" applyBorder="1" applyAlignment="1">
      <alignment horizontal="center"/>
    </xf>
    <xf numFmtId="0" fontId="1" fillId="0" borderId="21" xfId="237" applyNumberFormat="1" applyFont="1" applyBorder="1" applyAlignment="1">
      <alignment horizontal="center" vertical="center"/>
    </xf>
    <xf numFmtId="2" fontId="1" fillId="0" borderId="21" xfId="237" applyNumberFormat="1" applyFont="1" applyBorder="1" applyAlignment="1">
      <alignment horizontal="center"/>
    </xf>
    <xf numFmtId="0" fontId="1" fillId="6" borderId="1" xfId="237" applyNumberFormat="1" applyFont="1" applyFill="1" applyBorder="1"/>
    <xf numFmtId="2" fontId="1" fillId="6" borderId="1" xfId="237" applyNumberFormat="1" applyFont="1" applyFill="1" applyBorder="1"/>
    <xf numFmtId="0" fontId="1" fillId="6" borderId="1" xfId="237" applyNumberFormat="1" applyFont="1" applyFill="1" applyBorder="1" applyAlignment="1">
      <alignment horizontal="center"/>
    </xf>
    <xf numFmtId="2" fontId="1" fillId="6" borderId="1" xfId="237" applyNumberFormat="1" applyFont="1" applyFill="1" applyBorder="1" applyAlignment="1">
      <alignment horizontal="center"/>
    </xf>
    <xf numFmtId="1" fontId="1" fillId="6" borderId="1" xfId="237" applyNumberFormat="1" applyFont="1" applyFill="1" applyBorder="1" applyAlignment="1">
      <alignment horizontal="center"/>
    </xf>
    <xf numFmtId="0" fontId="1" fillId="0" borderId="0" xfId="238" applyFont="1"/>
    <xf numFmtId="0" fontId="1" fillId="0" borderId="0" xfId="238" applyFont="1" applyAlignment="1">
      <alignment horizontal="left"/>
    </xf>
    <xf numFmtId="0" fontId="19" fillId="0" borderId="0" xfId="238" applyFont="1" applyAlignment="1">
      <alignment horizontal="right"/>
    </xf>
    <xf numFmtId="0" fontId="19" fillId="0" borderId="0" xfId="238" applyFont="1" applyAlignment="1"/>
    <xf numFmtId="0" fontId="1" fillId="0" borderId="4" xfId="238" applyFont="1" applyBorder="1" applyAlignment="1">
      <alignment horizontal="left" vertical="center"/>
    </xf>
    <xf numFmtId="0" fontId="1" fillId="0" borderId="32" xfId="238" applyFont="1" applyBorder="1" applyAlignment="1">
      <alignment horizontal="left" vertical="center"/>
    </xf>
    <xf numFmtId="0" fontId="1" fillId="0" borderId="25" xfId="238" applyFont="1" applyBorder="1" applyAlignment="1">
      <alignment horizontal="left" vertical="center"/>
    </xf>
    <xf numFmtId="0" fontId="1" fillId="0" borderId="4" xfId="238" applyFont="1" applyBorder="1" applyAlignment="1">
      <alignment horizontal="left"/>
    </xf>
    <xf numFmtId="0" fontId="1" fillId="0" borderId="32" xfId="238" applyFont="1" applyBorder="1" applyAlignment="1">
      <alignment horizontal="left"/>
    </xf>
    <xf numFmtId="0" fontId="20" fillId="0" borderId="0" xfId="238"/>
    <xf numFmtId="0" fontId="1" fillId="0" borderId="0" xfId="238" applyFont="1" applyBorder="1" applyAlignment="1">
      <alignment horizontal="left"/>
    </xf>
    <xf numFmtId="0" fontId="1" fillId="0" borderId="0" xfId="238" applyFont="1" applyBorder="1" applyAlignment="1">
      <alignment horizontal="center"/>
    </xf>
    <xf numFmtId="0" fontId="2" fillId="0" borderId="0" xfId="238" applyFont="1" applyAlignment="1">
      <alignment horizontal="left"/>
    </xf>
    <xf numFmtId="0" fontId="1" fillId="0" borderId="0" xfId="238" applyFont="1" applyAlignment="1"/>
    <xf numFmtId="0" fontId="2" fillId="0" borderId="7" xfId="238" applyFont="1" applyBorder="1" applyAlignment="1">
      <alignment vertical="center"/>
    </xf>
    <xf numFmtId="0" fontId="2" fillId="0" borderId="29" xfId="238" applyFont="1" applyBorder="1" applyAlignment="1">
      <alignment horizontal="center" vertical="center" wrapText="1"/>
    </xf>
    <xf numFmtId="0" fontId="2" fillId="0" borderId="7" xfId="238" applyFont="1" applyBorder="1" applyAlignment="1">
      <alignment horizontal="center" vertical="center" wrapText="1"/>
    </xf>
    <xf numFmtId="0" fontId="2" fillId="0" borderId="31" xfId="238" applyFont="1" applyBorder="1" applyAlignment="1">
      <alignment horizontal="center" vertical="center" wrapText="1"/>
    </xf>
    <xf numFmtId="0" fontId="2" fillId="0" borderId="1" xfId="238" applyFont="1" applyBorder="1" applyAlignment="1">
      <alignment vertical="center"/>
    </xf>
    <xf numFmtId="0" fontId="2" fillId="0" borderId="1" xfId="238" applyFont="1" applyBorder="1" applyAlignment="1">
      <alignment horizontal="center" vertical="center" wrapText="1"/>
    </xf>
    <xf numFmtId="0" fontId="1" fillId="0" borderId="32" xfId="238" applyNumberFormat="1" applyFont="1" applyBorder="1" applyAlignment="1">
      <alignment horizontal="center"/>
    </xf>
    <xf numFmtId="2" fontId="1" fillId="0" borderId="32" xfId="238" applyNumberFormat="1" applyFont="1" applyBorder="1" applyAlignment="1">
      <alignment horizontal="center"/>
    </xf>
    <xf numFmtId="2" fontId="1" fillId="0" borderId="25" xfId="238" applyNumberFormat="1" applyFont="1" applyBorder="1" applyAlignment="1">
      <alignment horizontal="center"/>
    </xf>
    <xf numFmtId="0" fontId="1" fillId="0" borderId="1" xfId="238" applyNumberFormat="1" applyFont="1" applyBorder="1" applyAlignment="1">
      <alignment horizontal="center"/>
    </xf>
    <xf numFmtId="2" fontId="1" fillId="0" borderId="1" xfId="238" applyNumberFormat="1" applyFont="1" applyBorder="1" applyAlignment="1">
      <alignment horizontal="center"/>
    </xf>
    <xf numFmtId="0" fontId="1" fillId="0" borderId="21" xfId="238" applyNumberFormat="1" applyFont="1" applyBorder="1" applyAlignment="1">
      <alignment horizontal="center" vertical="center"/>
    </xf>
    <xf numFmtId="2" fontId="1" fillId="0" borderId="21" xfId="238" applyNumberFormat="1" applyFont="1" applyBorder="1" applyAlignment="1">
      <alignment horizontal="center"/>
    </xf>
    <xf numFmtId="0" fontId="1" fillId="6" borderId="1" xfId="238" applyNumberFormat="1" applyFont="1" applyFill="1" applyBorder="1"/>
    <xf numFmtId="2" fontId="1" fillId="6" borderId="1" xfId="238" applyNumberFormat="1" applyFont="1" applyFill="1" applyBorder="1"/>
    <xf numFmtId="0" fontId="1" fillId="6" borderId="1" xfId="238" applyNumberFormat="1" applyFont="1" applyFill="1" applyBorder="1" applyAlignment="1">
      <alignment horizontal="center"/>
    </xf>
    <xf numFmtId="2" fontId="1" fillId="6" borderId="1" xfId="238" applyNumberFormat="1" applyFont="1" applyFill="1" applyBorder="1" applyAlignment="1">
      <alignment horizontal="center"/>
    </xf>
    <xf numFmtId="1" fontId="1" fillId="6" borderId="1" xfId="238" applyNumberFormat="1" applyFont="1" applyFill="1" applyBorder="1" applyAlignment="1">
      <alignment horizontal="center"/>
    </xf>
    <xf numFmtId="0" fontId="1" fillId="0" borderId="0" xfId="250" applyFont="1"/>
    <xf numFmtId="0" fontId="1" fillId="0" borderId="0" xfId="250" applyFont="1" applyAlignment="1">
      <alignment horizontal="left"/>
    </xf>
    <xf numFmtId="0" fontId="19" fillId="0" borderId="0" xfId="250" applyFont="1" applyAlignment="1">
      <alignment horizontal="right"/>
    </xf>
    <xf numFmtId="0" fontId="19" fillId="0" borderId="0" xfId="250" applyFont="1" applyAlignment="1"/>
    <xf numFmtId="0" fontId="1" fillId="0" borderId="4" xfId="250" applyFont="1" applyBorder="1" applyAlignment="1">
      <alignment horizontal="left" vertical="center"/>
    </xf>
    <xf numFmtId="0" fontId="1" fillId="0" borderId="32" xfId="250" applyFont="1" applyBorder="1" applyAlignment="1">
      <alignment horizontal="left" vertical="center"/>
    </xf>
    <xf numFmtId="0" fontId="1" fillId="0" borderId="25" xfId="250" applyFont="1" applyBorder="1" applyAlignment="1">
      <alignment horizontal="left" vertical="center"/>
    </xf>
    <xf numFmtId="0" fontId="1" fillId="0" borderId="4" xfId="250" applyFont="1" applyBorder="1" applyAlignment="1">
      <alignment horizontal="left"/>
    </xf>
    <xf numFmtId="0" fontId="1" fillId="0" borderId="32" xfId="250" applyFont="1" applyBorder="1" applyAlignment="1">
      <alignment horizontal="left"/>
    </xf>
    <xf numFmtId="0" fontId="20" fillId="0" borderId="0" xfId="250"/>
    <xf numFmtId="0" fontId="1" fillId="0" borderId="0" xfId="250" applyFont="1" applyBorder="1" applyAlignment="1">
      <alignment horizontal="left"/>
    </xf>
    <xf numFmtId="0" fontId="1" fillId="0" borderId="0" xfId="250" applyFont="1" applyBorder="1" applyAlignment="1">
      <alignment horizontal="center"/>
    </xf>
    <xf numFmtId="0" fontId="2" fillId="0" borderId="0" xfId="250" applyFont="1" applyAlignment="1">
      <alignment horizontal="left"/>
    </xf>
    <xf numFmtId="0" fontId="1" fillId="0" borderId="0" xfId="250" applyFont="1" applyAlignment="1"/>
    <xf numFmtId="0" fontId="2" fillId="0" borderId="7" xfId="250" applyFont="1" applyBorder="1" applyAlignment="1">
      <alignment vertical="center"/>
    </xf>
    <xf numFmtId="0" fontId="2" fillId="0" borderId="29" xfId="250" applyFont="1" applyBorder="1" applyAlignment="1">
      <alignment horizontal="center" vertical="center" wrapText="1"/>
    </xf>
    <xf numFmtId="0" fontId="2" fillId="0" borderId="7" xfId="250" applyFont="1" applyBorder="1" applyAlignment="1">
      <alignment horizontal="center" vertical="center" wrapText="1"/>
    </xf>
    <xf numFmtId="0" fontId="2" fillId="0" borderId="31" xfId="250" applyFont="1" applyBorder="1" applyAlignment="1">
      <alignment horizontal="center" vertical="center" wrapText="1"/>
    </xf>
    <xf numFmtId="0" fontId="2" fillId="0" borderId="1" xfId="250" applyFont="1" applyBorder="1" applyAlignment="1">
      <alignment vertical="center"/>
    </xf>
    <xf numFmtId="0" fontId="2" fillId="0" borderId="1" xfId="250" applyFont="1" applyBorder="1" applyAlignment="1">
      <alignment horizontal="center" vertical="center" wrapText="1"/>
    </xf>
    <xf numFmtId="0" fontId="1" fillId="0" borderId="32" xfId="250" applyNumberFormat="1" applyFont="1" applyBorder="1" applyAlignment="1">
      <alignment horizontal="center"/>
    </xf>
    <xf numFmtId="2" fontId="1" fillId="0" borderId="32" xfId="250" applyNumberFormat="1" applyFont="1" applyBorder="1" applyAlignment="1">
      <alignment horizontal="center"/>
    </xf>
    <xf numFmtId="2" fontId="1" fillId="0" borderId="25" xfId="250" applyNumberFormat="1" applyFont="1" applyBorder="1" applyAlignment="1">
      <alignment horizontal="center"/>
    </xf>
    <xf numFmtId="0" fontId="1" fillId="0" borderId="1" xfId="250" applyNumberFormat="1" applyFont="1" applyBorder="1" applyAlignment="1">
      <alignment horizontal="center"/>
    </xf>
    <xf numFmtId="2" fontId="1" fillId="0" borderId="1" xfId="250" applyNumberFormat="1" applyFont="1" applyBorder="1" applyAlignment="1">
      <alignment horizontal="center"/>
    </xf>
    <xf numFmtId="0" fontId="1" fillId="0" borderId="21" xfId="250" applyNumberFormat="1" applyFont="1" applyBorder="1" applyAlignment="1">
      <alignment horizontal="center" vertical="center"/>
    </xf>
    <xf numFmtId="2" fontId="1" fillId="0" borderId="21" xfId="250" applyNumberFormat="1" applyFont="1" applyBorder="1" applyAlignment="1">
      <alignment horizontal="center"/>
    </xf>
    <xf numFmtId="0" fontId="1" fillId="6" borderId="1" xfId="250" applyNumberFormat="1" applyFont="1" applyFill="1" applyBorder="1"/>
    <xf numFmtId="2" fontId="1" fillId="6" borderId="1" xfId="250" applyNumberFormat="1" applyFont="1" applyFill="1" applyBorder="1"/>
    <xf numFmtId="0" fontId="1" fillId="6" borderId="1" xfId="250" applyNumberFormat="1" applyFont="1" applyFill="1" applyBorder="1" applyAlignment="1">
      <alignment horizontal="center"/>
    </xf>
    <xf numFmtId="2" fontId="1" fillId="6" borderId="1" xfId="250" applyNumberFormat="1" applyFont="1" applyFill="1" applyBorder="1" applyAlignment="1">
      <alignment horizontal="center"/>
    </xf>
    <xf numFmtId="1" fontId="1" fillId="6" borderId="1" xfId="250" applyNumberFormat="1" applyFont="1" applyFill="1" applyBorder="1" applyAlignment="1">
      <alignment horizontal="center"/>
    </xf>
    <xf numFmtId="0" fontId="4" fillId="11" borderId="0" xfId="0" applyFont="1" applyFill="1"/>
    <xf numFmtId="0" fontId="36" fillId="0" borderId="0" xfId="0" applyFont="1"/>
    <xf numFmtId="0" fontId="1" fillId="11" borderId="4" xfId="237" applyFont="1" applyFill="1" applyBorder="1" applyAlignment="1">
      <alignment horizontal="left"/>
    </xf>
    <xf numFmtId="0" fontId="1" fillId="11" borderId="32" xfId="237" applyFont="1" applyFill="1" applyBorder="1" applyAlignment="1">
      <alignment horizontal="left"/>
    </xf>
    <xf numFmtId="0" fontId="1" fillId="11" borderId="32" xfId="237" applyNumberFormat="1" applyFont="1" applyFill="1" applyBorder="1" applyAlignment="1">
      <alignment horizontal="center"/>
    </xf>
    <xf numFmtId="2" fontId="1" fillId="11" borderId="32" xfId="237" applyNumberFormat="1" applyFont="1" applyFill="1" applyBorder="1" applyAlignment="1">
      <alignment horizontal="center"/>
    </xf>
    <xf numFmtId="1" fontId="1" fillId="11" borderId="1" xfId="237" applyNumberFormat="1" applyFont="1" applyFill="1" applyBorder="1" applyAlignment="1">
      <alignment horizontal="center"/>
    </xf>
    <xf numFmtId="2" fontId="1" fillId="13" borderId="32" xfId="237" applyNumberFormat="1" applyFont="1" applyFill="1" applyBorder="1" applyAlignment="1">
      <alignment horizontal="center"/>
    </xf>
    <xf numFmtId="0" fontId="4" fillId="0" borderId="0" xfId="0" applyFont="1" applyFill="1"/>
    <xf numFmtId="2" fontId="4" fillId="0" borderId="0" xfId="0" applyNumberFormat="1" applyFont="1"/>
    <xf numFmtId="0" fontId="1" fillId="0" borderId="0" xfId="236" applyFont="1"/>
    <xf numFmtId="0" fontId="1" fillId="0" borderId="0" xfId="236" applyFont="1" applyAlignment="1">
      <alignment horizontal="left"/>
    </xf>
    <xf numFmtId="0" fontId="19" fillId="0" borderId="0" xfId="236" applyFont="1" applyAlignment="1">
      <alignment horizontal="right"/>
    </xf>
    <xf numFmtId="0" fontId="19" fillId="0" borderId="0" xfId="236" applyFont="1" applyAlignment="1"/>
    <xf numFmtId="0" fontId="1" fillId="0" borderId="4" xfId="236" applyFont="1" applyBorder="1" applyAlignment="1">
      <alignment horizontal="left"/>
    </xf>
    <xf numFmtId="0" fontId="1" fillId="0" borderId="32" xfId="236" applyFont="1" applyBorder="1" applyAlignment="1">
      <alignment horizontal="left"/>
    </xf>
    <xf numFmtId="0" fontId="20" fillId="0" borderId="0" xfId="236"/>
    <xf numFmtId="0" fontId="2" fillId="0" borderId="0" xfId="236" applyFont="1" applyAlignment="1">
      <alignment horizontal="left"/>
    </xf>
    <xf numFmtId="0" fontId="1" fillId="0" borderId="0" xfId="236" applyFont="1" applyAlignment="1"/>
    <xf numFmtId="0" fontId="2" fillId="0" borderId="7" xfId="236" applyFont="1" applyBorder="1" applyAlignment="1">
      <alignment vertical="center"/>
    </xf>
    <xf numFmtId="0" fontId="2" fillId="0" borderId="29" xfId="236" applyFont="1" applyBorder="1" applyAlignment="1">
      <alignment horizontal="center" vertical="center" wrapText="1"/>
    </xf>
    <xf numFmtId="0" fontId="2" fillId="0" borderId="7" xfId="236" applyFont="1" applyBorder="1" applyAlignment="1">
      <alignment horizontal="center" vertical="center" wrapText="1"/>
    </xf>
    <xf numFmtId="0" fontId="2" fillId="0" borderId="31" xfId="236" applyFont="1" applyBorder="1" applyAlignment="1">
      <alignment horizontal="center" vertical="center" wrapText="1"/>
    </xf>
    <xf numFmtId="0" fontId="2" fillId="0" borderId="1" xfId="236" applyFont="1" applyBorder="1" applyAlignment="1">
      <alignment vertical="center"/>
    </xf>
    <xf numFmtId="0" fontId="2" fillId="0" borderId="1" xfId="236" applyFont="1" applyBorder="1" applyAlignment="1">
      <alignment horizontal="center" vertical="center" wrapText="1"/>
    </xf>
    <xf numFmtId="0" fontId="1" fillId="0" borderId="32" xfId="236" applyNumberFormat="1" applyFont="1" applyBorder="1" applyAlignment="1">
      <alignment horizontal="center"/>
    </xf>
    <xf numFmtId="2" fontId="1" fillId="0" borderId="32" xfId="236" applyNumberFormat="1" applyFont="1" applyBorder="1" applyAlignment="1">
      <alignment horizontal="center"/>
    </xf>
    <xf numFmtId="2" fontId="1" fillId="0" borderId="25" xfId="236" applyNumberFormat="1" applyFont="1" applyBorder="1" applyAlignment="1">
      <alignment horizontal="center"/>
    </xf>
    <xf numFmtId="0" fontId="1" fillId="0" borderId="1" xfId="236" applyNumberFormat="1" applyFont="1" applyBorder="1" applyAlignment="1">
      <alignment horizontal="center"/>
    </xf>
    <xf numFmtId="2" fontId="1" fillId="0" borderId="1" xfId="236" applyNumberFormat="1" applyFont="1" applyBorder="1" applyAlignment="1">
      <alignment horizontal="center"/>
    </xf>
    <xf numFmtId="2" fontId="4" fillId="11" borderId="0" xfId="0" applyNumberFormat="1" applyFont="1" applyFill="1"/>
    <xf numFmtId="0" fontId="4" fillId="4" borderId="0" xfId="0" applyFont="1" applyFill="1" applyAlignment="1">
      <alignment textRotation="180" wrapText="1"/>
    </xf>
    <xf numFmtId="2" fontId="4" fillId="13" borderId="0" xfId="0" applyNumberFormat="1" applyFont="1" applyFill="1"/>
    <xf numFmtId="2" fontId="4" fillId="14" borderId="0" xfId="0" applyNumberFormat="1" applyFont="1" applyFill="1"/>
    <xf numFmtId="2" fontId="4" fillId="6" borderId="0" xfId="0" applyNumberFormat="1" applyFont="1" applyFill="1"/>
    <xf numFmtId="2" fontId="4" fillId="15" borderId="0" xfId="0" applyNumberFormat="1" applyFont="1" applyFill="1"/>
    <xf numFmtId="2" fontId="4" fillId="16" borderId="0" xfId="0" applyNumberFormat="1" applyFont="1" applyFill="1"/>
    <xf numFmtId="0" fontId="1" fillId="0" borderId="1" xfId="236" applyNumberFormat="1" applyFont="1" applyFill="1" applyBorder="1" applyAlignment="1">
      <alignment horizontal="center"/>
    </xf>
    <xf numFmtId="0" fontId="1" fillId="0" borderId="32" xfId="236" applyNumberFormat="1" applyFont="1" applyFill="1" applyBorder="1" applyAlignment="1">
      <alignment horizontal="center"/>
    </xf>
    <xf numFmtId="2" fontId="1" fillId="0" borderId="32" xfId="236" applyNumberFormat="1" applyFont="1" applyFill="1" applyBorder="1" applyAlignment="1">
      <alignment horizontal="center"/>
    </xf>
    <xf numFmtId="0" fontId="1" fillId="0" borderId="0" xfId="248" applyFont="1"/>
    <xf numFmtId="0" fontId="1" fillId="0" borderId="0" xfId="248" applyFont="1" applyAlignment="1">
      <alignment horizontal="left"/>
    </xf>
    <xf numFmtId="0" fontId="19" fillId="0" borderId="0" xfId="248" applyFont="1" applyAlignment="1">
      <alignment horizontal="right"/>
    </xf>
    <xf numFmtId="0" fontId="19" fillId="0" borderId="0" xfId="248" applyFont="1" applyAlignment="1"/>
    <xf numFmtId="0" fontId="1" fillId="0" borderId="4" xfId="248" applyFont="1" applyBorder="1" applyAlignment="1">
      <alignment horizontal="left" vertical="center"/>
    </xf>
    <xf numFmtId="0" fontId="1" fillId="0" borderId="32" xfId="248" applyFont="1" applyBorder="1" applyAlignment="1">
      <alignment horizontal="left" vertical="center"/>
    </xf>
    <xf numFmtId="0" fontId="1" fillId="0" borderId="25" xfId="248" applyFont="1" applyBorder="1" applyAlignment="1">
      <alignment horizontal="left" vertical="center"/>
    </xf>
    <xf numFmtId="0" fontId="1" fillId="0" borderId="4" xfId="248" applyFont="1" applyBorder="1" applyAlignment="1">
      <alignment horizontal="left"/>
    </xf>
    <xf numFmtId="0" fontId="1" fillId="0" borderId="32" xfId="248" applyFont="1" applyBorder="1" applyAlignment="1">
      <alignment horizontal="left"/>
    </xf>
    <xf numFmtId="0" fontId="20" fillId="0" borderId="0" xfId="248"/>
    <xf numFmtId="0" fontId="1" fillId="0" borderId="0" xfId="248" applyFont="1" applyBorder="1" applyAlignment="1">
      <alignment horizontal="left"/>
    </xf>
    <xf numFmtId="0" fontId="1" fillId="0" borderId="0" xfId="248" applyFont="1" applyBorder="1" applyAlignment="1">
      <alignment horizontal="center"/>
    </xf>
    <xf numFmtId="0" fontId="2" fillId="0" borderId="0" xfId="248" applyFont="1" applyAlignment="1">
      <alignment horizontal="left"/>
    </xf>
    <xf numFmtId="0" fontId="1" fillId="0" borderId="0" xfId="248" applyFont="1" applyAlignment="1"/>
    <xf numFmtId="0" fontId="2" fillId="0" borderId="7" xfId="248" applyFont="1" applyBorder="1" applyAlignment="1">
      <alignment vertical="center"/>
    </xf>
    <xf numFmtId="0" fontId="2" fillId="0" borderId="29" xfId="248" applyFont="1" applyBorder="1" applyAlignment="1">
      <alignment horizontal="center" vertical="center" wrapText="1"/>
    </xf>
    <xf numFmtId="0" fontId="2" fillId="0" borderId="7" xfId="248" applyFont="1" applyBorder="1" applyAlignment="1">
      <alignment horizontal="center" vertical="center" wrapText="1"/>
    </xf>
    <xf numFmtId="0" fontId="2" fillId="0" borderId="31" xfId="248" applyFont="1" applyBorder="1" applyAlignment="1">
      <alignment horizontal="center" vertical="center" wrapText="1"/>
    </xf>
    <xf numFmtId="0" fontId="2" fillId="0" borderId="1" xfId="248" applyFont="1" applyBorder="1" applyAlignment="1">
      <alignment vertical="center"/>
    </xf>
    <xf numFmtId="0" fontId="2" fillId="0" borderId="1" xfId="248" applyFont="1" applyBorder="1" applyAlignment="1">
      <alignment horizontal="center" vertical="center" wrapText="1"/>
    </xf>
    <xf numFmtId="0" fontId="1" fillId="0" borderId="32" xfId="248" applyNumberFormat="1" applyFont="1" applyBorder="1" applyAlignment="1">
      <alignment horizontal="center"/>
    </xf>
    <xf numFmtId="2" fontId="1" fillId="0" borderId="32" xfId="248" applyNumberFormat="1" applyFont="1" applyBorder="1" applyAlignment="1">
      <alignment horizontal="center"/>
    </xf>
    <xf numFmtId="2" fontId="1" fillId="0" borderId="25" xfId="248" applyNumberFormat="1" applyFont="1" applyBorder="1" applyAlignment="1">
      <alignment horizontal="center"/>
    </xf>
    <xf numFmtId="0" fontId="1" fillId="0" borderId="1" xfId="248" applyNumberFormat="1" applyFont="1" applyBorder="1" applyAlignment="1">
      <alignment horizontal="center"/>
    </xf>
    <xf numFmtId="2" fontId="1" fillId="0" borderId="1" xfId="248" applyNumberFormat="1" applyFont="1" applyBorder="1" applyAlignment="1">
      <alignment horizontal="center"/>
    </xf>
    <xf numFmtId="0" fontId="1" fillId="0" borderId="21" xfId="248" applyNumberFormat="1" applyFont="1" applyBorder="1" applyAlignment="1">
      <alignment horizontal="center" vertical="center"/>
    </xf>
    <xf numFmtId="2" fontId="1" fillId="0" borderId="21" xfId="248" applyNumberFormat="1" applyFont="1" applyBorder="1" applyAlignment="1">
      <alignment horizontal="center"/>
    </xf>
    <xf numFmtId="0" fontId="1" fillId="6" borderId="1" xfId="248" applyNumberFormat="1" applyFont="1" applyFill="1" applyBorder="1"/>
    <xf numFmtId="2" fontId="1" fillId="6" borderId="1" xfId="248" applyNumberFormat="1" applyFont="1" applyFill="1" applyBorder="1"/>
    <xf numFmtId="0" fontId="1" fillId="6" borderId="1" xfId="248" applyNumberFormat="1" applyFont="1" applyFill="1" applyBorder="1" applyAlignment="1">
      <alignment horizontal="center"/>
    </xf>
    <xf numFmtId="2" fontId="1" fillId="6" borderId="1" xfId="248" applyNumberFormat="1" applyFont="1" applyFill="1" applyBorder="1" applyAlignment="1">
      <alignment horizontal="center"/>
    </xf>
    <xf numFmtId="1" fontId="1" fillId="6" borderId="1" xfId="248" applyNumberFormat="1" applyFont="1" applyFill="1" applyBorder="1" applyAlignment="1">
      <alignment horizontal="center"/>
    </xf>
    <xf numFmtId="0" fontId="1" fillId="0" borderId="0" xfId="247" applyFont="1"/>
    <xf numFmtId="0" fontId="1" fillId="0" borderId="0" xfId="247" applyFont="1" applyAlignment="1">
      <alignment horizontal="left"/>
    </xf>
    <xf numFmtId="0" fontId="19" fillId="0" borderId="0" xfId="247" applyFont="1" applyAlignment="1">
      <alignment horizontal="right"/>
    </xf>
    <xf numFmtId="0" fontId="19" fillId="0" borderId="0" xfId="247" applyFont="1" applyAlignment="1"/>
    <xf numFmtId="0" fontId="1" fillId="0" borderId="4" xfId="247" applyFont="1" applyBorder="1" applyAlignment="1">
      <alignment horizontal="left" vertical="center"/>
    </xf>
    <xf numFmtId="0" fontId="1" fillId="0" borderId="32" xfId="247" applyFont="1" applyBorder="1" applyAlignment="1">
      <alignment horizontal="left" vertical="center"/>
    </xf>
    <xf numFmtId="0" fontId="1" fillId="0" borderId="25" xfId="247" applyFont="1" applyBorder="1" applyAlignment="1">
      <alignment horizontal="left" vertical="center"/>
    </xf>
    <xf numFmtId="0" fontId="1" fillId="0" borderId="4" xfId="247" applyFont="1" applyBorder="1" applyAlignment="1">
      <alignment horizontal="left"/>
    </xf>
    <xf numFmtId="0" fontId="1" fillId="0" borderId="32" xfId="247" applyFont="1" applyBorder="1" applyAlignment="1">
      <alignment horizontal="left"/>
    </xf>
    <xf numFmtId="0" fontId="20" fillId="0" borderId="0" xfId="247"/>
    <xf numFmtId="0" fontId="1" fillId="0" borderId="0" xfId="247" applyFont="1" applyBorder="1" applyAlignment="1">
      <alignment horizontal="left"/>
    </xf>
    <xf numFmtId="0" fontId="1" fillId="0" borderId="0" xfId="247" applyFont="1" applyBorder="1" applyAlignment="1">
      <alignment horizontal="center"/>
    </xf>
    <xf numFmtId="0" fontId="2" fillId="0" borderId="0" xfId="247" applyFont="1" applyAlignment="1">
      <alignment horizontal="left"/>
    </xf>
    <xf numFmtId="0" fontId="1" fillId="0" borderId="0" xfId="247" applyFont="1" applyAlignment="1"/>
    <xf numFmtId="0" fontId="2" fillId="0" borderId="7" xfId="247" applyFont="1" applyBorder="1" applyAlignment="1">
      <alignment vertical="center"/>
    </xf>
    <xf numFmtId="0" fontId="2" fillId="0" borderId="29" xfId="247" applyFont="1" applyBorder="1" applyAlignment="1">
      <alignment horizontal="center" vertical="center" wrapText="1"/>
    </xf>
    <xf numFmtId="0" fontId="2" fillId="0" borderId="7" xfId="247" applyFont="1" applyBorder="1" applyAlignment="1">
      <alignment horizontal="center" vertical="center" wrapText="1"/>
    </xf>
    <xf numFmtId="0" fontId="2" fillId="0" borderId="31" xfId="247" applyFont="1" applyBorder="1" applyAlignment="1">
      <alignment horizontal="center" vertical="center" wrapText="1"/>
    </xf>
    <xf numFmtId="0" fontId="2" fillId="0" borderId="1" xfId="247" applyFont="1" applyBorder="1" applyAlignment="1">
      <alignment vertical="center"/>
    </xf>
    <xf numFmtId="0" fontId="2" fillId="0" borderId="1" xfId="247" applyFont="1" applyBorder="1" applyAlignment="1">
      <alignment horizontal="center" vertical="center" wrapText="1"/>
    </xf>
    <xf numFmtId="0" fontId="1" fillId="0" borderId="32" xfId="247" applyNumberFormat="1" applyFont="1" applyBorder="1" applyAlignment="1">
      <alignment horizontal="center"/>
    </xf>
    <xf numFmtId="2" fontId="1" fillId="0" borderId="32" xfId="247" applyNumberFormat="1" applyFont="1" applyBorder="1" applyAlignment="1">
      <alignment horizontal="center"/>
    </xf>
    <xf numFmtId="2" fontId="1" fillId="0" borderId="25" xfId="247" applyNumberFormat="1" applyFont="1" applyBorder="1" applyAlignment="1">
      <alignment horizontal="center"/>
    </xf>
    <xf numFmtId="0" fontId="1" fillId="0" borderId="1" xfId="247" applyNumberFormat="1" applyFont="1" applyBorder="1" applyAlignment="1">
      <alignment horizontal="center"/>
    </xf>
    <xf numFmtId="2" fontId="1" fillId="0" borderId="1" xfId="247" applyNumberFormat="1" applyFont="1" applyBorder="1" applyAlignment="1">
      <alignment horizontal="center"/>
    </xf>
    <xf numFmtId="0" fontId="1" fillId="0" borderId="21" xfId="247" applyNumberFormat="1" applyFont="1" applyBorder="1" applyAlignment="1">
      <alignment horizontal="center" vertical="center"/>
    </xf>
    <xf numFmtId="2" fontId="1" fillId="0" borderId="21" xfId="247" applyNumberFormat="1" applyFont="1" applyBorder="1" applyAlignment="1">
      <alignment horizontal="center"/>
    </xf>
    <xf numFmtId="0" fontId="1" fillId="6" borderId="1" xfId="247" applyNumberFormat="1" applyFont="1" applyFill="1" applyBorder="1"/>
    <xf numFmtId="2" fontId="1" fillId="6" borderId="1" xfId="247" applyNumberFormat="1" applyFont="1" applyFill="1" applyBorder="1"/>
    <xf numFmtId="0" fontId="1" fillId="6" borderId="1" xfId="247" applyNumberFormat="1" applyFont="1" applyFill="1" applyBorder="1" applyAlignment="1">
      <alignment horizontal="center"/>
    </xf>
    <xf numFmtId="2" fontId="1" fillId="6" borderId="1" xfId="247" applyNumberFormat="1" applyFont="1" applyFill="1" applyBorder="1" applyAlignment="1">
      <alignment horizontal="center"/>
    </xf>
    <xf numFmtId="1" fontId="1" fillId="6" borderId="1" xfId="247" applyNumberFormat="1" applyFont="1" applyFill="1" applyBorder="1" applyAlignment="1">
      <alignment horizontal="center"/>
    </xf>
    <xf numFmtId="2" fontId="1" fillId="0" borderId="32" xfId="237" applyNumberFormat="1" applyFont="1" applyFill="1" applyBorder="1" applyAlignment="1">
      <alignment horizontal="center"/>
    </xf>
    <xf numFmtId="0" fontId="1" fillId="0" borderId="0" xfId="242" applyFont="1"/>
    <xf numFmtId="0" fontId="1" fillId="0" borderId="0" xfId="242" applyFont="1" applyAlignment="1">
      <alignment horizontal="left"/>
    </xf>
    <xf numFmtId="0" fontId="19" fillId="0" borderId="0" xfId="242" applyFont="1" applyAlignment="1">
      <alignment horizontal="right"/>
    </xf>
    <xf numFmtId="0" fontId="19" fillId="0" borderId="0" xfId="242" applyFont="1" applyAlignment="1"/>
    <xf numFmtId="0" fontId="1" fillId="0" borderId="4" xfId="242" applyFont="1" applyBorder="1" applyAlignment="1">
      <alignment horizontal="left" vertical="center"/>
    </xf>
    <xf numFmtId="0" fontId="1" fillId="0" borderId="32" xfId="242" applyFont="1" applyBorder="1" applyAlignment="1">
      <alignment horizontal="left" vertical="center"/>
    </xf>
    <xf numFmtId="0" fontId="1" fillId="0" borderId="25" xfId="242" applyFont="1" applyBorder="1" applyAlignment="1">
      <alignment horizontal="left" vertical="center"/>
    </xf>
    <xf numFmtId="0" fontId="1" fillId="0" borderId="4" xfId="242" applyFont="1" applyBorder="1" applyAlignment="1">
      <alignment horizontal="left"/>
    </xf>
    <xf numFmtId="0" fontId="1" fillId="0" borderId="32" xfId="242" applyFont="1" applyBorder="1" applyAlignment="1">
      <alignment horizontal="left"/>
    </xf>
    <xf numFmtId="0" fontId="20" fillId="0" borderId="0" xfId="242"/>
    <xf numFmtId="0" fontId="1" fillId="0" borderId="0" xfId="242" applyFont="1" applyBorder="1" applyAlignment="1">
      <alignment horizontal="left"/>
    </xf>
    <xf numFmtId="0" fontId="1" fillId="0" borderId="0" xfId="242" applyFont="1" applyBorder="1" applyAlignment="1">
      <alignment horizontal="center"/>
    </xf>
    <xf numFmtId="0" fontId="2" fillId="0" borderId="0" xfId="242" applyFont="1" applyAlignment="1">
      <alignment horizontal="left"/>
    </xf>
    <xf numFmtId="0" fontId="1" fillId="0" borderId="0" xfId="242" applyFont="1" applyAlignment="1"/>
    <xf numFmtId="0" fontId="2" fillId="0" borderId="7" xfId="242" applyFont="1" applyBorder="1" applyAlignment="1">
      <alignment vertical="center"/>
    </xf>
    <xf numFmtId="0" fontId="2" fillId="0" borderId="29" xfId="242" applyFont="1" applyBorder="1" applyAlignment="1">
      <alignment horizontal="center" vertical="center" wrapText="1"/>
    </xf>
    <xf numFmtId="0" fontId="2" fillId="0" borderId="7" xfId="242" applyFont="1" applyBorder="1" applyAlignment="1">
      <alignment horizontal="center" vertical="center" wrapText="1"/>
    </xf>
    <xf numFmtId="0" fontId="2" fillId="0" borderId="31" xfId="242" applyFont="1" applyBorder="1" applyAlignment="1">
      <alignment horizontal="center" vertical="center" wrapText="1"/>
    </xf>
    <xf numFmtId="0" fontId="2" fillId="0" borderId="1" xfId="242" applyFont="1" applyBorder="1" applyAlignment="1">
      <alignment vertical="center"/>
    </xf>
    <xf numFmtId="0" fontId="2" fillId="0" borderId="1" xfId="242" applyFont="1" applyBorder="1" applyAlignment="1">
      <alignment horizontal="center" vertical="center" wrapText="1"/>
    </xf>
    <xf numFmtId="0" fontId="1" fillId="0" borderId="32" xfId="242" applyNumberFormat="1" applyFont="1" applyBorder="1" applyAlignment="1">
      <alignment horizontal="center"/>
    </xf>
    <xf numFmtId="2" fontId="1" fillId="0" borderId="32" xfId="242" applyNumberFormat="1" applyFont="1" applyBorder="1" applyAlignment="1">
      <alignment horizontal="center"/>
    </xf>
    <xf numFmtId="2" fontId="1" fillId="0" borderId="25" xfId="242" applyNumberFormat="1" applyFont="1" applyBorder="1" applyAlignment="1">
      <alignment horizontal="center"/>
    </xf>
    <xf numFmtId="0" fontId="1" fillId="0" borderId="1" xfId="242" applyNumberFormat="1" applyFont="1" applyBorder="1" applyAlignment="1">
      <alignment horizontal="center"/>
    </xf>
    <xf numFmtId="2" fontId="1" fillId="0" borderId="1" xfId="242" applyNumberFormat="1" applyFont="1" applyBorder="1" applyAlignment="1">
      <alignment horizontal="center"/>
    </xf>
    <xf numFmtId="0" fontId="1" fillId="0" borderId="21" xfId="242" applyNumberFormat="1" applyFont="1" applyBorder="1" applyAlignment="1">
      <alignment horizontal="center" vertical="center"/>
    </xf>
    <xf numFmtId="2" fontId="1" fillId="0" borderId="21" xfId="242" applyNumberFormat="1" applyFont="1" applyBorder="1" applyAlignment="1">
      <alignment horizontal="center"/>
    </xf>
    <xf numFmtId="0" fontId="1" fillId="6" borderId="1" xfId="242" applyNumberFormat="1" applyFont="1" applyFill="1" applyBorder="1"/>
    <xf numFmtId="2" fontId="1" fillId="6" borderId="1" xfId="242" applyNumberFormat="1" applyFont="1" applyFill="1" applyBorder="1"/>
    <xf numFmtId="0" fontId="1" fillId="6" borderId="1" xfId="242" applyNumberFormat="1" applyFont="1" applyFill="1" applyBorder="1" applyAlignment="1">
      <alignment horizontal="center"/>
    </xf>
    <xf numFmtId="2" fontId="1" fillId="6" borderId="1" xfId="242" applyNumberFormat="1" applyFont="1" applyFill="1" applyBorder="1" applyAlignment="1">
      <alignment horizontal="center"/>
    </xf>
    <xf numFmtId="1" fontId="1" fillId="6" borderId="1" xfId="242" applyNumberFormat="1" applyFont="1" applyFill="1" applyBorder="1" applyAlignment="1">
      <alignment horizontal="center"/>
    </xf>
    <xf numFmtId="0" fontId="1" fillId="0" borderId="0" xfId="243" applyFont="1"/>
    <xf numFmtId="0" fontId="1" fillId="0" borderId="0" xfId="243" applyFont="1" applyAlignment="1">
      <alignment horizontal="left"/>
    </xf>
    <xf numFmtId="0" fontId="19" fillId="0" borderId="0" xfId="243" applyFont="1" applyAlignment="1">
      <alignment horizontal="right"/>
    </xf>
    <xf numFmtId="0" fontId="19" fillId="0" borderId="0" xfId="243" applyFont="1" applyAlignment="1"/>
    <xf numFmtId="0" fontId="1" fillId="0" borderId="4" xfId="243" applyFont="1" applyBorder="1" applyAlignment="1">
      <alignment horizontal="left" vertical="center"/>
    </xf>
    <xf numFmtId="0" fontId="1" fillId="0" borderId="32" xfId="243" applyFont="1" applyBorder="1" applyAlignment="1">
      <alignment horizontal="left" vertical="center"/>
    </xf>
    <xf numFmtId="0" fontId="1" fillId="0" borderId="25" xfId="243" applyFont="1" applyBorder="1" applyAlignment="1">
      <alignment horizontal="left" vertical="center"/>
    </xf>
    <xf numFmtId="0" fontId="1" fillId="0" borderId="4" xfId="243" applyFont="1" applyBorder="1" applyAlignment="1">
      <alignment horizontal="left"/>
    </xf>
    <xf numFmtId="0" fontId="1" fillId="0" borderId="32" xfId="243" applyFont="1" applyBorder="1" applyAlignment="1">
      <alignment horizontal="left"/>
    </xf>
    <xf numFmtId="0" fontId="20" fillId="0" borderId="0" xfId="243"/>
    <xf numFmtId="0" fontId="1" fillId="0" borderId="0" xfId="243" applyFont="1" applyBorder="1" applyAlignment="1">
      <alignment horizontal="left"/>
    </xf>
    <xf numFmtId="0" fontId="1" fillId="0" borderId="0" xfId="243" applyFont="1" applyBorder="1" applyAlignment="1">
      <alignment horizontal="center"/>
    </xf>
    <xf numFmtId="0" fontId="2" fillId="0" borderId="0" xfId="243" applyFont="1" applyAlignment="1">
      <alignment horizontal="left"/>
    </xf>
    <xf numFmtId="0" fontId="1" fillId="0" borderId="0" xfId="243" applyFont="1" applyAlignment="1"/>
    <xf numFmtId="0" fontId="2" fillId="0" borderId="7" xfId="243" applyFont="1" applyBorder="1" applyAlignment="1">
      <alignment vertical="center"/>
    </xf>
    <xf numFmtId="0" fontId="2" fillId="0" borderId="29" xfId="243" applyFont="1" applyBorder="1" applyAlignment="1">
      <alignment horizontal="center" vertical="center" wrapText="1"/>
    </xf>
    <xf numFmtId="0" fontId="2" fillId="0" borderId="7" xfId="243" applyFont="1" applyBorder="1" applyAlignment="1">
      <alignment horizontal="center" vertical="center" wrapText="1"/>
    </xf>
    <xf numFmtId="0" fontId="2" fillId="0" borderId="31" xfId="243" applyFont="1" applyBorder="1" applyAlignment="1">
      <alignment horizontal="center" vertical="center" wrapText="1"/>
    </xf>
    <xf numFmtId="0" fontId="2" fillId="0" borderId="1" xfId="243" applyFont="1" applyBorder="1" applyAlignment="1">
      <alignment vertical="center"/>
    </xf>
    <xf numFmtId="0" fontId="2" fillId="0" borderId="1" xfId="243" applyFont="1" applyBorder="1" applyAlignment="1">
      <alignment horizontal="center" vertical="center" wrapText="1"/>
    </xf>
    <xf numFmtId="0" fontId="1" fillId="0" borderId="32" xfId="243" applyNumberFormat="1" applyFont="1" applyBorder="1" applyAlignment="1">
      <alignment horizontal="center"/>
    </xf>
    <xf numFmtId="2" fontId="1" fillId="0" borderId="32" xfId="243" applyNumberFormat="1" applyFont="1" applyBorder="1" applyAlignment="1">
      <alignment horizontal="center"/>
    </xf>
    <xf numFmtId="2" fontId="1" fillId="0" borderId="25" xfId="243" applyNumberFormat="1" applyFont="1" applyBorder="1" applyAlignment="1">
      <alignment horizontal="center"/>
    </xf>
    <xf numFmtId="0" fontId="1" fillId="0" borderId="1" xfId="243" applyNumberFormat="1" applyFont="1" applyBorder="1" applyAlignment="1">
      <alignment horizontal="center"/>
    </xf>
    <xf numFmtId="2" fontId="1" fillId="0" borderId="1" xfId="243" applyNumberFormat="1" applyFont="1" applyBorder="1" applyAlignment="1">
      <alignment horizontal="center"/>
    </xf>
    <xf numFmtId="0" fontId="1" fillId="0" borderId="21" xfId="243" applyNumberFormat="1" applyFont="1" applyBorder="1" applyAlignment="1">
      <alignment horizontal="center" vertical="center"/>
    </xf>
    <xf numFmtId="2" fontId="1" fillId="0" borderId="21" xfId="243" applyNumberFormat="1" applyFont="1" applyBorder="1" applyAlignment="1">
      <alignment horizontal="center"/>
    </xf>
    <xf numFmtId="0" fontId="1" fillId="6" borderId="1" xfId="243" applyNumberFormat="1" applyFont="1" applyFill="1" applyBorder="1"/>
    <xf numFmtId="2" fontId="1" fillId="6" borderId="1" xfId="243" applyNumberFormat="1" applyFont="1" applyFill="1" applyBorder="1"/>
    <xf numFmtId="0" fontId="1" fillId="6" borderId="1" xfId="243" applyNumberFormat="1" applyFont="1" applyFill="1" applyBorder="1" applyAlignment="1">
      <alignment horizontal="center"/>
    </xf>
    <xf numFmtId="2" fontId="1" fillId="6" borderId="1" xfId="243" applyNumberFormat="1" applyFont="1" applyFill="1" applyBorder="1" applyAlignment="1">
      <alignment horizontal="center"/>
    </xf>
    <xf numFmtId="1" fontId="1" fillId="6" borderId="1" xfId="243" applyNumberFormat="1" applyFont="1" applyFill="1" applyBorder="1" applyAlignment="1">
      <alignment horizontal="center"/>
    </xf>
    <xf numFmtId="0" fontId="0" fillId="0" borderId="1" xfId="0" applyBorder="1"/>
    <xf numFmtId="0" fontId="0" fillId="0" borderId="32" xfId="0" applyBorder="1"/>
    <xf numFmtId="0" fontId="0" fillId="0" borderId="25" xfId="0" applyBorder="1"/>
    <xf numFmtId="0" fontId="0" fillId="0" borderId="7" xfId="0" applyBorder="1"/>
    <xf numFmtId="0" fontId="0" fillId="0" borderId="33" xfId="0" applyBorder="1"/>
    <xf numFmtId="0" fontId="0" fillId="0" borderId="31" xfId="0" applyBorder="1"/>
    <xf numFmtId="0" fontId="0" fillId="0" borderId="34" xfId="0" applyBorder="1"/>
    <xf numFmtId="0" fontId="0" fillId="0" borderId="0" xfId="0" applyBorder="1"/>
    <xf numFmtId="0" fontId="0" fillId="0" borderId="35" xfId="0" applyBorder="1"/>
    <xf numFmtId="0" fontId="0" fillId="0" borderId="21" xfId="0" applyBorder="1"/>
    <xf numFmtId="0" fontId="0" fillId="0" borderId="36" xfId="0" applyBorder="1"/>
    <xf numFmtId="0" fontId="0" fillId="0" borderId="15" xfId="0" applyBorder="1"/>
    <xf numFmtId="0" fontId="1" fillId="0" borderId="0" xfId="0" applyFont="1" applyAlignment="1">
      <alignment vertical="top"/>
    </xf>
    <xf numFmtId="0" fontId="2" fillId="0" borderId="0" xfId="0" applyFont="1"/>
    <xf numFmtId="0" fontId="32" fillId="12" borderId="0" xfId="0" applyNumberFormat="1" applyFont="1" applyFill="1" applyAlignment="1">
      <alignment vertical="top"/>
    </xf>
    <xf numFmtId="0" fontId="1" fillId="0" borderId="1" xfId="0" applyNumberFormat="1" applyFont="1" applyBorder="1" applyAlignment="1">
      <alignment horizontal="center"/>
    </xf>
    <xf numFmtId="0" fontId="2" fillId="0" borderId="4" xfId="0" applyNumberFormat="1" applyFont="1" applyBorder="1" applyAlignment="1"/>
    <xf numFmtId="0" fontId="2" fillId="0" borderId="25" xfId="0" applyNumberFormat="1" applyFont="1" applyBorder="1" applyAlignment="1"/>
    <xf numFmtId="0" fontId="3" fillId="0" borderId="1" xfId="235" applyNumberFormat="1" applyFont="1" applyFill="1" applyBorder="1" applyAlignment="1">
      <alignment horizontal="center" wrapText="1"/>
    </xf>
    <xf numFmtId="0" fontId="1" fillId="0" borderId="0" xfId="0" applyFont="1" applyBorder="1"/>
    <xf numFmtId="0" fontId="30" fillId="0" borderId="0" xfId="0" applyFont="1" applyFill="1" applyBorder="1"/>
    <xf numFmtId="0" fontId="30" fillId="0" borderId="0" xfId="0" applyFont="1" applyFill="1"/>
    <xf numFmtId="0" fontId="1" fillId="0" borderId="4" xfId="0" applyNumberFormat="1" applyFont="1" applyBorder="1" applyAlignment="1">
      <alignment vertical="center" wrapText="1"/>
    </xf>
    <xf numFmtId="10" fontId="1" fillId="0" borderId="0" xfId="244" applyNumberFormat="1" applyFont="1" applyFill="1" applyBorder="1" applyAlignment="1">
      <alignment horizontal="center"/>
    </xf>
    <xf numFmtId="49" fontId="1" fillId="0" borderId="0" xfId="0" applyNumberFormat="1" applyFont="1" applyAlignment="1">
      <alignment vertical="top"/>
    </xf>
    <xf numFmtId="49" fontId="2" fillId="0" borderId="0" xfId="0" applyNumberFormat="1" applyFont="1"/>
    <xf numFmtId="49" fontId="29" fillId="0" borderId="0" xfId="0" applyNumberFormat="1" applyFont="1" applyFill="1"/>
    <xf numFmtId="49" fontId="1" fillId="0" borderId="4" xfId="0" applyNumberFormat="1" applyFont="1" applyBorder="1" applyAlignment="1">
      <alignment vertical="top"/>
    </xf>
    <xf numFmtId="49" fontId="2" fillId="0" borderId="4" xfId="0" applyNumberFormat="1" applyFont="1" applyBorder="1" applyAlignment="1"/>
    <xf numFmtId="49" fontId="2" fillId="0" borderId="32" xfId="0" applyNumberFormat="1" applyFont="1" applyBorder="1" applyAlignment="1"/>
    <xf numFmtId="49" fontId="1" fillId="0" borderId="25" xfId="0" applyNumberFormat="1" applyFont="1" applyFill="1" applyBorder="1" applyAlignment="1"/>
    <xf numFmtId="49" fontId="1" fillId="0" borderId="0" xfId="0" applyNumberFormat="1" applyFont="1"/>
    <xf numFmtId="49" fontId="3" fillId="0" borderId="21" xfId="235" applyNumberFormat="1" applyFont="1" applyFill="1" applyBorder="1" applyAlignment="1">
      <alignment horizontal="center" wrapText="1"/>
    </xf>
    <xf numFmtId="49" fontId="1" fillId="0" borderId="0" xfId="0" applyNumberFormat="1" applyFont="1" applyBorder="1"/>
    <xf numFmtId="49" fontId="3" fillId="0" borderId="1" xfId="235" applyNumberFormat="1" applyFont="1" applyFill="1" applyBorder="1" applyAlignment="1">
      <alignment horizontal="center" vertical="center" wrapText="1"/>
    </xf>
    <xf numFmtId="49" fontId="1" fillId="0" borderId="0" xfId="244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0" borderId="0" xfId="244" applyNumberFormat="1" applyFont="1" applyBorder="1" applyAlignment="1">
      <alignment horizontal="center"/>
    </xf>
    <xf numFmtId="0" fontId="1" fillId="0" borderId="4" xfId="0" applyFont="1" applyBorder="1" applyAlignment="1">
      <alignment vertical="top"/>
    </xf>
    <xf numFmtId="0" fontId="2" fillId="0" borderId="4" xfId="0" applyFont="1" applyBorder="1" applyAlignment="1"/>
    <xf numFmtId="0" fontId="2" fillId="0" borderId="32" xfId="0" applyFont="1" applyBorder="1" applyAlignment="1"/>
    <xf numFmtId="0" fontId="1" fillId="0" borderId="25" xfId="0" applyFont="1" applyFill="1" applyBorder="1" applyAlignment="1"/>
    <xf numFmtId="0" fontId="3" fillId="0" borderId="21" xfId="235" applyFont="1" applyFill="1" applyBorder="1" applyAlignment="1">
      <alignment horizontal="center" wrapText="1"/>
    </xf>
    <xf numFmtId="0" fontId="3" fillId="0" borderId="1" xfId="235" applyFont="1" applyFill="1" applyBorder="1" applyAlignment="1">
      <alignment horizontal="center" vertical="center" wrapText="1"/>
    </xf>
    <xf numFmtId="10" fontId="1" fillId="0" borderId="0" xfId="244" applyNumberFormat="1" applyFont="1" applyBorder="1" applyAlignment="1">
      <alignment horizontal="center"/>
    </xf>
    <xf numFmtId="0" fontId="20" fillId="0" borderId="0" xfId="241"/>
    <xf numFmtId="0" fontId="1" fillId="0" borderId="0" xfId="241" applyFont="1"/>
    <xf numFmtId="3" fontId="1" fillId="0" borderId="0" xfId="241" applyNumberFormat="1" applyFont="1"/>
    <xf numFmtId="1" fontId="0" fillId="5" borderId="2" xfId="0" applyNumberFormat="1" applyFill="1" applyBorder="1" applyAlignment="1">
      <alignment horizontal="center" vertical="center"/>
    </xf>
    <xf numFmtId="0" fontId="0" fillId="0" borderId="26" xfId="0" applyNumberFormat="1" applyFont="1" applyBorder="1" applyAlignment="1">
      <alignment vertical="center"/>
    </xf>
    <xf numFmtId="1" fontId="0" fillId="5" borderId="6" xfId="0" applyNumberFormat="1" applyFont="1" applyFill="1" applyBorder="1" applyAlignment="1">
      <alignment vertical="center" wrapText="1"/>
    </xf>
    <xf numFmtId="1" fontId="0" fillId="5" borderId="26" xfId="0" applyNumberFormat="1" applyFont="1" applyFill="1" applyBorder="1" applyAlignment="1">
      <alignment vertical="center" wrapText="1"/>
    </xf>
    <xf numFmtId="0" fontId="0" fillId="0" borderId="26" xfId="0" applyNumberFormat="1" applyFont="1" applyBorder="1" applyAlignment="1"/>
    <xf numFmtId="172" fontId="0" fillId="0" borderId="26" xfId="0" applyNumberFormat="1" applyFont="1" applyFill="1" applyBorder="1" applyAlignment="1">
      <alignment horizontal="center" vertical="center"/>
    </xf>
    <xf numFmtId="1" fontId="0" fillId="0" borderId="6" xfId="0" applyNumberFormat="1" applyFont="1" applyFill="1" applyBorder="1" applyAlignment="1">
      <alignment horizontal="center" vertical="center"/>
    </xf>
    <xf numFmtId="0" fontId="0" fillId="0" borderId="37" xfId="0" applyNumberFormat="1" applyFont="1" applyFill="1" applyBorder="1" applyAlignment="1"/>
    <xf numFmtId="4" fontId="0" fillId="0" borderId="14" xfId="0" applyNumberFormat="1" applyFont="1" applyFill="1" applyBorder="1" applyAlignment="1">
      <alignment vertical="center" wrapText="1"/>
    </xf>
    <xf numFmtId="4" fontId="0" fillId="0" borderId="38" xfId="0" applyNumberFormat="1" applyFont="1" applyBorder="1" applyAlignment="1">
      <alignment vertical="center" wrapText="1"/>
    </xf>
    <xf numFmtId="172" fontId="0" fillId="0" borderId="24" xfId="0" applyNumberFormat="1" applyFont="1" applyBorder="1" applyAlignment="1">
      <alignment vertical="center" wrapText="1"/>
    </xf>
    <xf numFmtId="172" fontId="0" fillId="0" borderId="5" xfId="0" applyNumberFormat="1" applyFont="1" applyBorder="1" applyAlignment="1">
      <alignment horizontal="center" vertical="center" wrapText="1"/>
    </xf>
    <xf numFmtId="172" fontId="0" fillId="4" borderId="5" xfId="0" applyNumberFormat="1" applyFont="1" applyFill="1" applyBorder="1" applyAlignment="1">
      <alignment horizontal="center"/>
    </xf>
    <xf numFmtId="0" fontId="0" fillId="0" borderId="38" xfId="0" applyNumberFormat="1" applyFont="1" applyBorder="1" applyAlignment="1">
      <alignment horizontal="center" vertical="center" wrapText="1"/>
    </xf>
    <xf numFmtId="172" fontId="0" fillId="0" borderId="39" xfId="0" applyNumberFormat="1" applyFont="1" applyBorder="1" applyAlignment="1">
      <alignment horizontal="center" vertical="center" wrapText="1"/>
    </xf>
    <xf numFmtId="172" fontId="0" fillId="4" borderId="40" xfId="0" applyNumberFormat="1" applyFont="1" applyFill="1" applyBorder="1" applyAlignment="1">
      <alignment horizontal="center"/>
    </xf>
    <xf numFmtId="172" fontId="0" fillId="4" borderId="41" xfId="0" applyNumberFormat="1" applyFont="1" applyFill="1" applyBorder="1" applyAlignment="1">
      <alignment horizontal="center"/>
    </xf>
    <xf numFmtId="172" fontId="0" fillId="0" borderId="32" xfId="0" applyNumberFormat="1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14" xfId="0" applyNumberFormat="1" applyFont="1" applyFill="1" applyBorder="1" applyAlignment="1"/>
    <xf numFmtId="172" fontId="0" fillId="4" borderId="8" xfId="0" applyNumberFormat="1" applyFont="1" applyFill="1" applyBorder="1" applyAlignment="1">
      <alignment horizontal="center"/>
    </xf>
    <xf numFmtId="0" fontId="0" fillId="0" borderId="6" xfId="0" applyNumberFormat="1" applyFont="1" applyBorder="1" applyAlignment="1">
      <alignment vertical="center"/>
    </xf>
    <xf numFmtId="0" fontId="0" fillId="0" borderId="38" xfId="0" applyNumberFormat="1" applyBorder="1" applyAlignment="1">
      <alignment horizontal="center" vertical="center" wrapText="1"/>
    </xf>
    <xf numFmtId="1" fontId="0" fillId="5" borderId="17" xfId="0" applyNumberFormat="1" applyFont="1" applyFill="1" applyBorder="1" applyAlignment="1">
      <alignment vertical="center" wrapText="1"/>
    </xf>
    <xf numFmtId="1" fontId="0" fillId="5" borderId="28" xfId="0" applyNumberFormat="1" applyFont="1" applyFill="1" applyBorder="1" applyAlignment="1">
      <alignment vertical="center" wrapText="1"/>
    </xf>
    <xf numFmtId="1" fontId="0" fillId="5" borderId="20" xfId="0" applyNumberFormat="1" applyFont="1" applyFill="1" applyBorder="1" applyAlignment="1">
      <alignment vertical="center" wrapText="1"/>
    </xf>
    <xf numFmtId="0" fontId="0" fillId="0" borderId="42" xfId="0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wrapText="1"/>
    </xf>
    <xf numFmtId="1" fontId="0" fillId="0" borderId="2" xfId="0" applyNumberFormat="1" applyFont="1" applyFill="1" applyBorder="1" applyAlignment="1">
      <alignment vertical="center" wrapText="1"/>
    </xf>
    <xf numFmtId="1" fontId="0" fillId="0" borderId="3" xfId="0" applyNumberFormat="1" applyFont="1" applyFill="1" applyBorder="1" applyAlignment="1">
      <alignment vertical="center" wrapText="1"/>
    </xf>
    <xf numFmtId="0" fontId="0" fillId="0" borderId="6" xfId="0" applyFont="1" applyFill="1" applyBorder="1"/>
    <xf numFmtId="172" fontId="0" fillId="4" borderId="24" xfId="0" applyNumberFormat="1" applyFill="1" applyBorder="1" applyAlignment="1">
      <alignment vertical="center" wrapText="1"/>
    </xf>
    <xf numFmtId="0" fontId="39" fillId="0" borderId="0" xfId="0" applyFont="1" applyFill="1" applyBorder="1"/>
    <xf numFmtId="1" fontId="39" fillId="0" borderId="0" xfId="0" applyNumberFormat="1" applyFont="1" applyFill="1" applyBorder="1" applyAlignment="1">
      <alignment horizontal="center" vertical="center"/>
    </xf>
    <xf numFmtId="172" fontId="39" fillId="0" borderId="0" xfId="0" applyNumberFormat="1" applyFont="1" applyFill="1" applyBorder="1" applyAlignment="1">
      <alignment horizontal="left" vertical="top" wrapText="1"/>
    </xf>
    <xf numFmtId="172" fontId="39" fillId="0" borderId="0" xfId="0" applyNumberFormat="1" applyFont="1" applyFill="1" applyBorder="1" applyAlignment="1">
      <alignment horizontal="center" vertical="center"/>
    </xf>
    <xf numFmtId="0" fontId="39" fillId="0" borderId="0" xfId="0" applyNumberFormat="1" applyFont="1" applyFill="1" applyBorder="1" applyAlignment="1">
      <alignment wrapText="1"/>
    </xf>
    <xf numFmtId="1" fontId="39" fillId="0" borderId="0" xfId="0" applyNumberFormat="1" applyFont="1" applyFill="1" applyBorder="1"/>
    <xf numFmtId="1" fontId="39" fillId="0" borderId="0" xfId="0" applyNumberFormat="1" applyFont="1" applyFill="1" applyBorder="1" applyAlignment="1">
      <alignment wrapText="1"/>
    </xf>
    <xf numFmtId="0" fontId="39" fillId="0" borderId="0" xfId="0" applyNumberFormat="1" applyFont="1" applyFill="1" applyBorder="1" applyAlignment="1"/>
    <xf numFmtId="172" fontId="39" fillId="0" borderId="0" xfId="0" applyNumberFormat="1" applyFont="1" applyFill="1" applyBorder="1" applyAlignment="1"/>
    <xf numFmtId="2" fontId="39" fillId="0" borderId="0" xfId="0" applyNumberFormat="1" applyFont="1" applyFill="1" applyBorder="1"/>
    <xf numFmtId="2" fontId="39" fillId="0" borderId="0" xfId="0" applyNumberFormat="1" applyFont="1" applyFill="1" applyBorder="1" applyAlignment="1">
      <alignment wrapText="1"/>
    </xf>
    <xf numFmtId="2" fontId="39" fillId="0" borderId="0" xfId="0" applyNumberFormat="1" applyFont="1" applyFill="1" applyBorder="1" applyAlignment="1"/>
    <xf numFmtId="0" fontId="39" fillId="0" borderId="0" xfId="0" applyFont="1" applyFill="1" applyBorder="1" applyAlignment="1">
      <alignment horizontal="center" vertical="center" wrapText="1"/>
    </xf>
    <xf numFmtId="0" fontId="39" fillId="0" borderId="0" xfId="0" applyNumberFormat="1" applyFont="1" applyFill="1" applyBorder="1" applyAlignment="1">
      <alignment horizontal="center" vertical="top" wrapText="1"/>
    </xf>
    <xf numFmtId="0" fontId="39" fillId="0" borderId="0" xfId="0" applyFont="1" applyFill="1" applyBorder="1" applyAlignment="1">
      <alignment horizontal="center"/>
    </xf>
    <xf numFmtId="0" fontId="39" fillId="0" borderId="0" xfId="0" applyNumberFormat="1" applyFont="1" applyFill="1" applyBorder="1" applyAlignment="1">
      <alignment horizontal="center"/>
    </xf>
    <xf numFmtId="4" fontId="39" fillId="0" borderId="0" xfId="0" applyNumberFormat="1" applyFont="1" applyFill="1" applyBorder="1" applyAlignment="1">
      <alignment vertical="center" wrapText="1"/>
    </xf>
    <xf numFmtId="172" fontId="39" fillId="0" borderId="0" xfId="0" applyNumberFormat="1" applyFont="1" applyFill="1" applyBorder="1" applyAlignment="1">
      <alignment vertical="center" wrapText="1"/>
    </xf>
    <xf numFmtId="2" fontId="39" fillId="0" borderId="0" xfId="0" applyNumberFormat="1" applyFont="1" applyFill="1" applyBorder="1" applyAlignment="1">
      <alignment vertical="center" wrapText="1"/>
    </xf>
    <xf numFmtId="49" fontId="39" fillId="0" borderId="0" xfId="0" applyNumberFormat="1" applyFont="1" applyFill="1" applyBorder="1" applyAlignment="1">
      <alignment horizontal="left" vertical="top" wrapText="1"/>
    </xf>
    <xf numFmtId="4" fontId="39" fillId="0" borderId="0" xfId="0" applyNumberFormat="1" applyFont="1" applyFill="1" applyBorder="1" applyAlignment="1">
      <alignment horizontal="center"/>
    </xf>
    <xf numFmtId="172" fontId="39" fillId="0" borderId="0" xfId="0" applyNumberFormat="1" applyFont="1" applyFill="1" applyBorder="1" applyAlignment="1">
      <alignment horizontal="center"/>
    </xf>
    <xf numFmtId="0" fontId="39" fillId="0" borderId="0" xfId="0" applyNumberFormat="1" applyFont="1" applyFill="1" applyBorder="1" applyAlignment="1">
      <alignment vertical="center" wrapText="1"/>
    </xf>
    <xf numFmtId="4" fontId="39" fillId="0" borderId="0" xfId="0" applyNumberFormat="1" applyFont="1" applyFill="1" applyBorder="1" applyAlignment="1">
      <alignment horizontal="left" vertical="center" wrapText="1"/>
    </xf>
    <xf numFmtId="0" fontId="39" fillId="0" borderId="0" xfId="0" applyNumberFormat="1" applyFont="1" applyFill="1" applyBorder="1" applyAlignment="1">
      <alignment horizontal="left" vertical="top" wrapText="1"/>
    </xf>
    <xf numFmtId="2" fontId="39" fillId="0" borderId="0" xfId="0" applyNumberFormat="1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wrapText="1"/>
    </xf>
    <xf numFmtId="2" fontId="39" fillId="0" borderId="0" xfId="0" applyNumberFormat="1" applyFont="1" applyFill="1" applyBorder="1" applyAlignment="1">
      <alignment horizontal="center" vertical="center"/>
    </xf>
    <xf numFmtId="0" fontId="39" fillId="0" borderId="0" xfId="0" applyFont="1"/>
    <xf numFmtId="172" fontId="39" fillId="0" borderId="0" xfId="0" applyNumberFormat="1" applyFont="1" applyFill="1" applyBorder="1"/>
    <xf numFmtId="1" fontId="39" fillId="0" borderId="0" xfId="0" applyNumberFormat="1" applyFont="1" applyFill="1" applyBorder="1" applyAlignment="1"/>
    <xf numFmtId="0" fontId="19" fillId="7" borderId="29" xfId="234" applyFont="1" applyFill="1" applyBorder="1" applyAlignment="1">
      <alignment horizontal="center" vertical="center"/>
    </xf>
    <xf numFmtId="0" fontId="19" fillId="7" borderId="33" xfId="234" applyFont="1" applyFill="1" applyBorder="1" applyAlignment="1">
      <alignment horizontal="center" vertical="center"/>
    </xf>
    <xf numFmtId="0" fontId="19" fillId="7" borderId="31" xfId="234" applyFont="1" applyFill="1" applyBorder="1" applyAlignment="1">
      <alignment horizontal="center" vertical="center"/>
    </xf>
    <xf numFmtId="0" fontId="19" fillId="7" borderId="0" xfId="1" applyFont="1" applyFill="1" applyBorder="1" applyAlignment="1">
      <alignment horizontal="center" vertical="center" wrapText="1"/>
    </xf>
    <xf numFmtId="0" fontId="19" fillId="0" borderId="0" xfId="234" applyFont="1" applyFill="1" applyBorder="1" applyAlignment="1">
      <alignment horizontal="center" vertical="center" wrapText="1"/>
    </xf>
    <xf numFmtId="0" fontId="19" fillId="7" borderId="30" xfId="234" applyFont="1" applyFill="1" applyBorder="1" applyAlignment="1">
      <alignment horizontal="center" vertical="center"/>
    </xf>
    <xf numFmtId="0" fontId="19" fillId="7" borderId="36" xfId="234" applyFont="1" applyFill="1" applyBorder="1" applyAlignment="1">
      <alignment horizontal="center" vertical="center"/>
    </xf>
    <xf numFmtId="0" fontId="19" fillId="7" borderId="15" xfId="234" applyFont="1" applyFill="1" applyBorder="1" applyAlignment="1">
      <alignment horizontal="center" vertical="center"/>
    </xf>
    <xf numFmtId="0" fontId="19" fillId="0" borderId="0" xfId="245" applyFont="1" applyBorder="1" applyAlignment="1">
      <alignment horizontal="center" vertical="center"/>
    </xf>
    <xf numFmtId="0" fontId="19" fillId="7" borderId="4" xfId="1" applyFont="1" applyFill="1" applyBorder="1" applyAlignment="1">
      <alignment horizontal="center" vertical="center"/>
    </xf>
    <xf numFmtId="0" fontId="19" fillId="7" borderId="32" xfId="1" applyFont="1" applyFill="1" applyBorder="1" applyAlignment="1">
      <alignment horizontal="center" vertical="center"/>
    </xf>
    <xf numFmtId="0" fontId="19" fillId="7" borderId="25" xfId="1" applyFont="1" applyFill="1" applyBorder="1" applyAlignment="1">
      <alignment horizontal="center" vertical="center"/>
    </xf>
    <xf numFmtId="0" fontId="19" fillId="0" borderId="1" xfId="245" applyFont="1" applyBorder="1" applyAlignment="1">
      <alignment horizontal="center" vertical="center"/>
    </xf>
    <xf numFmtId="0" fontId="21" fillId="0" borderId="4" xfId="1" applyNumberFormat="1" applyFont="1" applyFill="1" applyBorder="1" applyAlignment="1">
      <alignment horizontal="center" vertical="top" wrapText="1"/>
    </xf>
    <xf numFmtId="0" fontId="21" fillId="0" borderId="25" xfId="1" applyNumberFormat="1" applyFont="1" applyFill="1" applyBorder="1" applyAlignment="1">
      <alignment horizontal="center" vertical="top" wrapText="1"/>
    </xf>
    <xf numFmtId="49" fontId="24" fillId="0" borderId="0" xfId="249" applyNumberFormat="1" applyFont="1" applyFill="1" applyBorder="1" applyAlignment="1">
      <alignment horizontal="left" vertical="center" wrapText="1"/>
    </xf>
    <xf numFmtId="0" fontId="19" fillId="0" borderId="0" xfId="1" applyFont="1" applyAlignment="1">
      <alignment horizontal="center" vertical="center"/>
    </xf>
    <xf numFmtId="0" fontId="2" fillId="0" borderId="7" xfId="1" applyNumberFormat="1" applyFont="1" applyFill="1" applyBorder="1" applyAlignment="1">
      <alignment horizontal="center" vertical="center" wrapText="1"/>
    </xf>
    <xf numFmtId="0" fontId="2" fillId="0" borderId="34" xfId="1" applyNumberFormat="1" applyFont="1" applyFill="1" applyBorder="1" applyAlignment="1">
      <alignment horizontal="center" vertical="center" wrapText="1"/>
    </xf>
    <xf numFmtId="0" fontId="2" fillId="0" borderId="21" xfId="1" applyNumberFormat="1" applyFont="1" applyFill="1" applyBorder="1" applyAlignment="1">
      <alignment horizontal="center" vertical="center" wrapText="1"/>
    </xf>
    <xf numFmtId="0" fontId="38" fillId="0" borderId="7" xfId="235" applyNumberFormat="1" applyFont="1" applyFill="1" applyBorder="1" applyAlignment="1">
      <alignment horizontal="center" vertical="center" wrapText="1"/>
    </xf>
    <xf numFmtId="0" fontId="38" fillId="0" borderId="21" xfId="235" applyNumberFormat="1" applyFont="1" applyFill="1" applyBorder="1" applyAlignment="1">
      <alignment horizontal="center" vertical="center" wrapText="1"/>
    </xf>
    <xf numFmtId="0" fontId="3" fillId="0" borderId="7" xfId="235" applyNumberFormat="1" applyFont="1" applyFill="1" applyBorder="1" applyAlignment="1">
      <alignment horizontal="center" vertical="center" wrapText="1"/>
    </xf>
    <xf numFmtId="0" fontId="3" fillId="0" borderId="21" xfId="235" applyNumberFormat="1" applyFont="1" applyFill="1" applyBorder="1" applyAlignment="1">
      <alignment horizontal="center" vertical="center" wrapText="1"/>
    </xf>
    <xf numFmtId="49" fontId="38" fillId="0" borderId="34" xfId="235" applyNumberFormat="1" applyFont="1" applyFill="1" applyBorder="1" applyAlignment="1">
      <alignment horizontal="center" vertical="center" wrapText="1"/>
    </xf>
    <xf numFmtId="49" fontId="1" fillId="0" borderId="21" xfId="0" applyNumberFormat="1" applyFont="1" applyBorder="1"/>
    <xf numFmtId="49" fontId="3" fillId="0" borderId="34" xfId="235" applyNumberFormat="1" applyFont="1" applyFill="1" applyBorder="1" applyAlignment="1">
      <alignment horizontal="center" vertical="center" wrapText="1"/>
    </xf>
    <xf numFmtId="0" fontId="38" fillId="0" borderId="34" xfId="235" applyFont="1" applyFill="1" applyBorder="1" applyAlignment="1">
      <alignment horizontal="center" vertical="center" wrapText="1"/>
    </xf>
    <xf numFmtId="0" fontId="1" fillId="0" borderId="21" xfId="0" applyFont="1" applyBorder="1"/>
    <xf numFmtId="0" fontId="3" fillId="0" borderId="34" xfId="235" applyFont="1" applyFill="1" applyBorder="1" applyAlignment="1">
      <alignment horizontal="center" vertical="center" wrapText="1"/>
    </xf>
    <xf numFmtId="0" fontId="33" fillId="0" borderId="34" xfId="235" applyNumberFormat="1" applyFont="1" applyFill="1" applyBorder="1" applyAlignment="1">
      <alignment horizontal="center" vertical="center"/>
    </xf>
    <xf numFmtId="0" fontId="33" fillId="0" borderId="21" xfId="235" applyNumberFormat="1" applyFont="1" applyFill="1" applyBorder="1" applyAlignment="1">
      <alignment horizontal="center" vertical="center"/>
    </xf>
    <xf numFmtId="0" fontId="3" fillId="0" borderId="34" xfId="235" applyNumberFormat="1" applyFont="1" applyFill="1" applyBorder="1" applyAlignment="1">
      <alignment horizontal="center" vertical="center" wrapText="1"/>
    </xf>
    <xf numFmtId="0" fontId="32" fillId="12" borderId="0" xfId="0" applyNumberFormat="1" applyFont="1" applyFill="1" applyAlignment="1">
      <alignment horizontal="center" vertical="top"/>
    </xf>
    <xf numFmtId="0" fontId="2" fillId="4" borderId="4" xfId="246" applyFont="1" applyFill="1" applyBorder="1" applyAlignment="1">
      <alignment horizontal="left"/>
    </xf>
    <xf numFmtId="0" fontId="20" fillId="0" borderId="32" xfId="241" applyBorder="1" applyAlignment="1"/>
    <xf numFmtId="0" fontId="20" fillId="4" borderId="32" xfId="241" applyFill="1" applyBorder="1" applyAlignment="1"/>
    <xf numFmtId="0" fontId="20" fillId="4" borderId="25" xfId="241" applyFill="1" applyBorder="1" applyAlignment="1"/>
    <xf numFmtId="0" fontId="2" fillId="17" borderId="4" xfId="246" applyFont="1" applyFill="1" applyBorder="1" applyAlignment="1">
      <alignment vertical="center" wrapText="1"/>
    </xf>
    <xf numFmtId="0" fontId="20" fillId="0" borderId="25" xfId="241" applyBorder="1" applyAlignment="1">
      <alignment vertical="center" wrapText="1"/>
    </xf>
    <xf numFmtId="0" fontId="26" fillId="0" borderId="4" xfId="239" applyFont="1" applyFill="1" applyBorder="1" applyAlignment="1">
      <alignment horizontal="left"/>
    </xf>
    <xf numFmtId="0" fontId="26" fillId="0" borderId="32" xfId="239" applyFont="1" applyFill="1" applyBorder="1" applyAlignment="1">
      <alignment horizontal="left"/>
    </xf>
    <xf numFmtId="0" fontId="26" fillId="0" borderId="25" xfId="239" applyFont="1" applyFill="1" applyBorder="1" applyAlignment="1">
      <alignment horizontal="left"/>
    </xf>
    <xf numFmtId="0" fontId="19" fillId="0" borderId="4" xfId="239" applyFont="1" applyFill="1" applyBorder="1" applyAlignment="1">
      <alignment horizontal="left"/>
    </xf>
    <xf numFmtId="0" fontId="19" fillId="0" borderId="32" xfId="239" applyFont="1" applyFill="1" applyBorder="1" applyAlignment="1">
      <alignment horizontal="left"/>
    </xf>
    <xf numFmtId="0" fontId="19" fillId="0" borderId="25" xfId="239" applyFont="1" applyFill="1" applyBorder="1" applyAlignment="1">
      <alignment horizontal="left"/>
    </xf>
    <xf numFmtId="0" fontId="19" fillId="0" borderId="0" xfId="239" applyFont="1" applyFill="1" applyAlignment="1">
      <alignment horizontal="center"/>
    </xf>
    <xf numFmtId="0" fontId="19" fillId="0" borderId="7" xfId="246" applyFont="1" applyFill="1" applyBorder="1" applyAlignment="1">
      <alignment horizontal="center" vertical="center" wrapText="1"/>
    </xf>
    <xf numFmtId="0" fontId="19" fillId="0" borderId="21" xfId="246" applyFont="1" applyFill="1" applyBorder="1" applyAlignment="1">
      <alignment horizontal="center" vertical="center" wrapText="1"/>
    </xf>
    <xf numFmtId="0" fontId="19" fillId="0" borderId="1" xfId="239" applyFont="1" applyFill="1" applyBorder="1" applyAlignment="1">
      <alignment horizontal="left"/>
    </xf>
    <xf numFmtId="0" fontId="1" fillId="0" borderId="4" xfId="237" applyFont="1" applyBorder="1" applyAlignment="1">
      <alignment horizontal="center"/>
    </xf>
    <xf numFmtId="0" fontId="1" fillId="0" borderId="32" xfId="237" applyFont="1" applyBorder="1" applyAlignment="1">
      <alignment horizontal="center"/>
    </xf>
    <xf numFmtId="0" fontId="1" fillId="0" borderId="25" xfId="237" applyFont="1" applyBorder="1" applyAlignment="1">
      <alignment horizontal="center"/>
    </xf>
    <xf numFmtId="0" fontId="1" fillId="0" borderId="4" xfId="237" applyFont="1" applyBorder="1" applyAlignment="1">
      <alignment horizontal="left"/>
    </xf>
    <xf numFmtId="0" fontId="1" fillId="0" borderId="32" xfId="237" applyFont="1" applyBorder="1" applyAlignment="1">
      <alignment horizontal="left"/>
    </xf>
    <xf numFmtId="0" fontId="1" fillId="0" borderId="25" xfId="237" applyFont="1" applyBorder="1" applyAlignment="1">
      <alignment horizontal="left"/>
    </xf>
    <xf numFmtId="0" fontId="2" fillId="0" borderId="0" xfId="237" applyFont="1" applyAlignment="1">
      <alignment horizontal="center"/>
    </xf>
    <xf numFmtId="0" fontId="2" fillId="0" borderId="4" xfId="237" applyFont="1" applyBorder="1" applyAlignment="1">
      <alignment horizontal="left"/>
    </xf>
    <xf numFmtId="0" fontId="2" fillId="0" borderId="32" xfId="237" applyFont="1" applyBorder="1" applyAlignment="1">
      <alignment horizontal="left"/>
    </xf>
    <xf numFmtId="0" fontId="2" fillId="0" borderId="25" xfId="237" applyFont="1" applyBorder="1" applyAlignment="1">
      <alignment horizontal="left"/>
    </xf>
    <xf numFmtId="0" fontId="2" fillId="0" borderId="4" xfId="237" applyFont="1" applyBorder="1" applyAlignment="1">
      <alignment horizontal="center"/>
    </xf>
    <xf numFmtId="0" fontId="2" fillId="0" borderId="32" xfId="237" applyFont="1" applyBorder="1" applyAlignment="1">
      <alignment horizontal="center"/>
    </xf>
    <xf numFmtId="0" fontId="2" fillId="0" borderId="25" xfId="237" applyFont="1" applyBorder="1" applyAlignment="1">
      <alignment horizontal="center"/>
    </xf>
    <xf numFmtId="0" fontId="2" fillId="0" borderId="29" xfId="237" applyFont="1" applyBorder="1" applyAlignment="1">
      <alignment horizontal="center" vertical="center"/>
    </xf>
    <xf numFmtId="0" fontId="2" fillId="0" borderId="33" xfId="237" applyFont="1" applyBorder="1" applyAlignment="1">
      <alignment horizontal="center" vertical="center"/>
    </xf>
    <xf numFmtId="0" fontId="2" fillId="0" borderId="31" xfId="237" applyFont="1" applyBorder="1" applyAlignment="1">
      <alignment horizontal="center" vertical="center"/>
    </xf>
    <xf numFmtId="0" fontId="2" fillId="0" borderId="4" xfId="237" applyFont="1" applyBorder="1" applyAlignment="1">
      <alignment horizontal="center" vertical="center" wrapText="1"/>
    </xf>
    <xf numFmtId="0" fontId="2" fillId="0" borderId="32" xfId="237" applyFont="1" applyBorder="1" applyAlignment="1">
      <alignment horizontal="center" vertical="center" wrapText="1"/>
    </xf>
    <xf numFmtId="0" fontId="2" fillId="0" borderId="25" xfId="237" applyFont="1" applyBorder="1" applyAlignment="1">
      <alignment horizontal="center" vertical="center" wrapText="1"/>
    </xf>
    <xf numFmtId="0" fontId="35" fillId="6" borderId="1" xfId="237" applyFont="1" applyFill="1" applyBorder="1" applyAlignment="1">
      <alignment horizontal="left"/>
    </xf>
    <xf numFmtId="0" fontId="35" fillId="6" borderId="4" xfId="237" applyFont="1" applyFill="1" applyBorder="1" applyAlignment="1">
      <alignment horizontal="left"/>
    </xf>
    <xf numFmtId="0" fontId="35" fillId="6" borderId="32" xfId="237" applyFont="1" applyFill="1" applyBorder="1" applyAlignment="1">
      <alignment horizontal="left"/>
    </xf>
    <xf numFmtId="0" fontId="35" fillId="6" borderId="25" xfId="237" applyFont="1" applyFill="1" applyBorder="1" applyAlignment="1">
      <alignment horizontal="left"/>
    </xf>
    <xf numFmtId="0" fontId="1" fillId="6" borderId="1" xfId="237" applyFont="1" applyFill="1" applyBorder="1" applyAlignment="1">
      <alignment horizontal="left"/>
    </xf>
    <xf numFmtId="0" fontId="1" fillId="0" borderId="1" xfId="237" applyFont="1" applyBorder="1" applyAlignment="1">
      <alignment horizontal="left"/>
    </xf>
    <xf numFmtId="0" fontId="1" fillId="0" borderId="1" xfId="237" applyFont="1" applyBorder="1" applyAlignment="1">
      <alignment horizontal="center"/>
    </xf>
    <xf numFmtId="0" fontId="2" fillId="0" borderId="4" xfId="237" applyFont="1" applyBorder="1" applyAlignment="1"/>
    <xf numFmtId="0" fontId="2" fillId="0" borderId="32" xfId="237" applyFont="1" applyBorder="1" applyAlignment="1"/>
    <xf numFmtId="0" fontId="2" fillId="0" borderId="25" xfId="237" applyFont="1" applyBorder="1" applyAlignment="1"/>
    <xf numFmtId="0" fontId="19" fillId="0" borderId="0" xfId="237" applyFont="1" applyAlignment="1">
      <alignment horizontal="right"/>
    </xf>
    <xf numFmtId="0" fontId="1" fillId="0" borderId="4" xfId="237" applyFont="1" applyBorder="1" applyAlignment="1">
      <alignment horizontal="left" vertical="center"/>
    </xf>
    <xf numFmtId="0" fontId="1" fillId="0" borderId="32" xfId="237" applyFont="1" applyBorder="1" applyAlignment="1">
      <alignment horizontal="left" vertical="center"/>
    </xf>
    <xf numFmtId="0" fontId="1" fillId="0" borderId="25" xfId="237" applyFont="1" applyBorder="1" applyAlignment="1">
      <alignment horizontal="left" vertical="center"/>
    </xf>
    <xf numFmtId="0" fontId="1" fillId="0" borderId="4" xfId="237" applyFont="1" applyBorder="1" applyAlignment="1">
      <alignment horizontal="center" vertical="center"/>
    </xf>
    <xf numFmtId="0" fontId="1" fillId="0" borderId="32" xfId="237" applyFont="1" applyBorder="1" applyAlignment="1">
      <alignment horizontal="center" vertical="center"/>
    </xf>
    <xf numFmtId="0" fontId="1" fillId="0" borderId="25" xfId="237" applyFont="1" applyBorder="1" applyAlignment="1">
      <alignment horizontal="center" vertical="center"/>
    </xf>
    <xf numFmtId="0" fontId="1" fillId="0" borderId="4" xfId="238" applyFont="1" applyBorder="1" applyAlignment="1">
      <alignment horizontal="center"/>
    </xf>
    <xf numFmtId="0" fontId="1" fillId="0" borderId="32" xfId="238" applyFont="1" applyBorder="1" applyAlignment="1">
      <alignment horizontal="center"/>
    </xf>
    <xf numFmtId="0" fontId="1" fillId="0" borderId="25" xfId="238" applyFont="1" applyBorder="1" applyAlignment="1">
      <alignment horizontal="center"/>
    </xf>
    <xf numFmtId="0" fontId="1" fillId="0" borderId="4" xfId="238" applyFont="1" applyBorder="1" applyAlignment="1">
      <alignment horizontal="left"/>
    </xf>
    <xf numFmtId="0" fontId="1" fillId="0" borderId="32" xfId="238" applyFont="1" applyBorder="1" applyAlignment="1">
      <alignment horizontal="left"/>
    </xf>
    <xf numFmtId="0" fontId="1" fillId="0" borderId="25" xfId="238" applyFont="1" applyBorder="1" applyAlignment="1">
      <alignment horizontal="left"/>
    </xf>
    <xf numFmtId="0" fontId="2" fillId="0" borderId="0" xfId="238" applyFont="1" applyAlignment="1">
      <alignment horizontal="center"/>
    </xf>
    <xf numFmtId="0" fontId="2" fillId="0" borderId="4" xfId="238" applyFont="1" applyBorder="1" applyAlignment="1">
      <alignment horizontal="left"/>
    </xf>
    <xf numFmtId="0" fontId="2" fillId="0" borderId="32" xfId="238" applyFont="1" applyBorder="1" applyAlignment="1">
      <alignment horizontal="left"/>
    </xf>
    <xf numFmtId="0" fontId="2" fillId="0" borderId="25" xfId="238" applyFont="1" applyBorder="1" applyAlignment="1">
      <alignment horizontal="left"/>
    </xf>
    <xf numFmtId="0" fontId="2" fillId="0" borderId="4" xfId="238" applyFont="1" applyBorder="1" applyAlignment="1">
      <alignment horizontal="center"/>
    </xf>
    <xf numFmtId="0" fontId="2" fillId="0" borderId="32" xfId="238" applyFont="1" applyBorder="1" applyAlignment="1">
      <alignment horizontal="center"/>
    </xf>
    <xf numFmtId="0" fontId="2" fillId="0" borderId="25" xfId="238" applyFont="1" applyBorder="1" applyAlignment="1">
      <alignment horizontal="center"/>
    </xf>
    <xf numFmtId="0" fontId="2" fillId="0" borderId="29" xfId="238" applyFont="1" applyBorder="1" applyAlignment="1">
      <alignment horizontal="center" vertical="center"/>
    </xf>
    <xf numFmtId="0" fontId="2" fillId="0" borderId="33" xfId="238" applyFont="1" applyBorder="1" applyAlignment="1">
      <alignment horizontal="center" vertical="center"/>
    </xf>
    <xf numFmtId="0" fontId="2" fillId="0" borderId="31" xfId="238" applyFont="1" applyBorder="1" applyAlignment="1">
      <alignment horizontal="center" vertical="center"/>
    </xf>
    <xf numFmtId="0" fontId="2" fillId="0" borderId="4" xfId="238" applyFont="1" applyBorder="1" applyAlignment="1">
      <alignment horizontal="center" vertical="center" wrapText="1"/>
    </xf>
    <xf numFmtId="0" fontId="2" fillId="0" borderId="32" xfId="238" applyFont="1" applyBorder="1" applyAlignment="1">
      <alignment horizontal="center" vertical="center" wrapText="1"/>
    </xf>
    <xf numFmtId="0" fontId="2" fillId="0" borderId="25" xfId="238" applyFont="1" applyBorder="1" applyAlignment="1">
      <alignment horizontal="center" vertical="center" wrapText="1"/>
    </xf>
    <xf numFmtId="0" fontId="35" fillId="6" borderId="1" xfId="238" applyFont="1" applyFill="1" applyBorder="1" applyAlignment="1">
      <alignment horizontal="left"/>
    </xf>
    <xf numFmtId="0" fontId="35" fillId="6" borderId="4" xfId="238" applyFont="1" applyFill="1" applyBorder="1" applyAlignment="1">
      <alignment horizontal="left"/>
    </xf>
    <xf numFmtId="0" fontId="35" fillId="6" borderId="32" xfId="238" applyFont="1" applyFill="1" applyBorder="1" applyAlignment="1">
      <alignment horizontal="left"/>
    </xf>
    <xf numFmtId="0" fontId="35" fillId="6" borderId="25" xfId="238" applyFont="1" applyFill="1" applyBorder="1" applyAlignment="1">
      <alignment horizontal="left"/>
    </xf>
    <xf numFmtId="0" fontId="1" fillId="6" borderId="1" xfId="238" applyFont="1" applyFill="1" applyBorder="1" applyAlignment="1">
      <alignment horizontal="left"/>
    </xf>
    <xf numFmtId="0" fontId="1" fillId="0" borderId="1" xfId="238" applyFont="1" applyBorder="1" applyAlignment="1">
      <alignment horizontal="left"/>
    </xf>
    <xf numFmtId="0" fontId="1" fillId="0" borderId="1" xfId="238" applyFont="1" applyBorder="1" applyAlignment="1">
      <alignment horizontal="center"/>
    </xf>
    <xf numFmtId="0" fontId="2" fillId="0" borderId="4" xfId="238" applyFont="1" applyBorder="1" applyAlignment="1"/>
    <xf numFmtId="0" fontId="2" fillId="0" borderId="32" xfId="238" applyFont="1" applyBorder="1" applyAlignment="1"/>
    <xf numFmtId="0" fontId="2" fillId="0" borderId="25" xfId="238" applyFont="1" applyBorder="1" applyAlignment="1"/>
    <xf numFmtId="0" fontId="19" fillId="0" borderId="0" xfId="238" applyFont="1" applyAlignment="1">
      <alignment horizontal="right"/>
    </xf>
    <xf numFmtId="0" fontId="1" fillId="0" borderId="4" xfId="238" applyFont="1" applyBorder="1" applyAlignment="1">
      <alignment horizontal="left" vertical="center"/>
    </xf>
    <xf numFmtId="0" fontId="1" fillId="0" borderId="32" xfId="238" applyFont="1" applyBorder="1" applyAlignment="1">
      <alignment horizontal="left" vertical="center"/>
    </xf>
    <xf numFmtId="0" fontId="1" fillId="0" borderId="25" xfId="238" applyFont="1" applyBorder="1" applyAlignment="1">
      <alignment horizontal="left" vertical="center"/>
    </xf>
    <xf numFmtId="0" fontId="1" fillId="0" borderId="4" xfId="238" applyFont="1" applyBorder="1" applyAlignment="1">
      <alignment horizontal="center" vertical="center"/>
    </xf>
    <xf numFmtId="0" fontId="1" fillId="0" borderId="32" xfId="238" applyFont="1" applyBorder="1" applyAlignment="1">
      <alignment horizontal="center" vertical="center"/>
    </xf>
    <xf numFmtId="0" fontId="1" fillId="0" borderId="25" xfId="238" applyFont="1" applyBorder="1" applyAlignment="1">
      <alignment horizontal="center" vertical="center"/>
    </xf>
    <xf numFmtId="0" fontId="1" fillId="0" borderId="4" xfId="250" applyFont="1" applyBorder="1" applyAlignment="1">
      <alignment horizontal="center"/>
    </xf>
    <xf numFmtId="0" fontId="1" fillId="0" borderId="32" xfId="250" applyFont="1" applyBorder="1" applyAlignment="1">
      <alignment horizontal="center"/>
    </xf>
    <xf numFmtId="0" fontId="1" fillId="0" borderId="25" xfId="250" applyFont="1" applyBorder="1" applyAlignment="1">
      <alignment horizontal="center"/>
    </xf>
    <xf numFmtId="0" fontId="1" fillId="0" borderId="4" xfId="250" applyFont="1" applyBorder="1" applyAlignment="1">
      <alignment horizontal="left"/>
    </xf>
    <xf numFmtId="0" fontId="1" fillId="0" borderId="32" xfId="250" applyFont="1" applyBorder="1" applyAlignment="1">
      <alignment horizontal="left"/>
    </xf>
    <xf numFmtId="0" fontId="1" fillId="0" borderId="25" xfId="250" applyFont="1" applyBorder="1" applyAlignment="1">
      <alignment horizontal="left"/>
    </xf>
    <xf numFmtId="0" fontId="2" fillId="0" borderId="0" xfId="250" applyFont="1" applyAlignment="1">
      <alignment horizontal="center"/>
    </xf>
    <xf numFmtId="0" fontId="2" fillId="0" borderId="4" xfId="250" applyFont="1" applyBorder="1" applyAlignment="1">
      <alignment horizontal="left"/>
    </xf>
    <xf numFmtId="0" fontId="2" fillId="0" borderId="32" xfId="250" applyFont="1" applyBorder="1" applyAlignment="1">
      <alignment horizontal="left"/>
    </xf>
    <xf numFmtId="0" fontId="2" fillId="0" borderId="25" xfId="250" applyFont="1" applyBorder="1" applyAlignment="1">
      <alignment horizontal="left"/>
    </xf>
    <xf numFmtId="0" fontId="2" fillId="0" borderId="4" xfId="250" applyFont="1" applyBorder="1" applyAlignment="1">
      <alignment horizontal="center"/>
    </xf>
    <xf numFmtId="0" fontId="2" fillId="0" borderId="32" xfId="250" applyFont="1" applyBorder="1" applyAlignment="1">
      <alignment horizontal="center"/>
    </xf>
    <xf numFmtId="0" fontId="2" fillId="0" borderId="25" xfId="250" applyFont="1" applyBorder="1" applyAlignment="1">
      <alignment horizontal="center"/>
    </xf>
    <xf numFmtId="0" fontId="2" fillId="0" borderId="29" xfId="250" applyFont="1" applyBorder="1" applyAlignment="1">
      <alignment horizontal="center" vertical="center"/>
    </xf>
    <xf numFmtId="0" fontId="2" fillId="0" borderId="33" xfId="250" applyFont="1" applyBorder="1" applyAlignment="1">
      <alignment horizontal="center" vertical="center"/>
    </xf>
    <xf numFmtId="0" fontId="2" fillId="0" borderId="31" xfId="250" applyFont="1" applyBorder="1" applyAlignment="1">
      <alignment horizontal="center" vertical="center"/>
    </xf>
    <xf numFmtId="0" fontId="2" fillId="0" borderId="4" xfId="250" applyFont="1" applyBorder="1" applyAlignment="1">
      <alignment horizontal="center" vertical="center" wrapText="1"/>
    </xf>
    <xf numFmtId="0" fontId="2" fillId="0" borderId="32" xfId="250" applyFont="1" applyBorder="1" applyAlignment="1">
      <alignment horizontal="center" vertical="center" wrapText="1"/>
    </xf>
    <xf numFmtId="0" fontId="2" fillId="0" borderId="25" xfId="250" applyFont="1" applyBorder="1" applyAlignment="1">
      <alignment horizontal="center" vertical="center" wrapText="1"/>
    </xf>
    <xf numFmtId="0" fontId="35" fillId="6" borderId="1" xfId="250" applyFont="1" applyFill="1" applyBorder="1" applyAlignment="1">
      <alignment horizontal="left"/>
    </xf>
    <xf numFmtId="0" fontId="35" fillId="6" borderId="4" xfId="250" applyFont="1" applyFill="1" applyBorder="1" applyAlignment="1">
      <alignment horizontal="left"/>
    </xf>
    <xf numFmtId="0" fontId="35" fillId="6" borderId="32" xfId="250" applyFont="1" applyFill="1" applyBorder="1" applyAlignment="1">
      <alignment horizontal="left"/>
    </xf>
    <xf numFmtId="0" fontId="35" fillId="6" borderId="25" xfId="250" applyFont="1" applyFill="1" applyBorder="1" applyAlignment="1">
      <alignment horizontal="left"/>
    </xf>
    <xf numFmtId="0" fontId="1" fillId="6" borderId="1" xfId="250" applyFont="1" applyFill="1" applyBorder="1" applyAlignment="1">
      <alignment horizontal="left"/>
    </xf>
    <xf numFmtId="0" fontId="1" fillId="0" borderId="1" xfId="250" applyFont="1" applyBorder="1" applyAlignment="1">
      <alignment horizontal="left"/>
    </xf>
    <xf numFmtId="0" fontId="1" fillId="0" borderId="1" xfId="250" applyFont="1" applyBorder="1" applyAlignment="1">
      <alignment horizontal="center"/>
    </xf>
    <xf numFmtId="0" fontId="2" fillId="0" borderId="4" xfId="250" applyFont="1" applyBorder="1" applyAlignment="1"/>
    <xf numFmtId="0" fontId="2" fillId="0" borderId="32" xfId="250" applyFont="1" applyBorder="1" applyAlignment="1"/>
    <xf numFmtId="0" fontId="2" fillId="0" borderId="25" xfId="250" applyFont="1" applyBorder="1" applyAlignment="1"/>
    <xf numFmtId="0" fontId="19" fillId="0" borderId="0" xfId="250" applyFont="1" applyAlignment="1">
      <alignment horizontal="right"/>
    </xf>
    <xf numFmtId="0" fontId="1" fillId="0" borderId="4" xfId="250" applyFont="1" applyBorder="1" applyAlignment="1">
      <alignment horizontal="left" vertical="center"/>
    </xf>
    <xf numFmtId="0" fontId="1" fillId="0" borderId="32" xfId="250" applyFont="1" applyBorder="1" applyAlignment="1">
      <alignment horizontal="left" vertical="center"/>
    </xf>
    <xf numFmtId="0" fontId="1" fillId="0" borderId="25" xfId="250" applyFont="1" applyBorder="1" applyAlignment="1">
      <alignment horizontal="left" vertical="center"/>
    </xf>
    <xf numFmtId="0" fontId="1" fillId="0" borderId="4" xfId="250" applyFont="1" applyBorder="1" applyAlignment="1">
      <alignment horizontal="center" vertical="center"/>
    </xf>
    <xf numFmtId="0" fontId="1" fillId="0" borderId="32" xfId="250" applyFont="1" applyBorder="1" applyAlignment="1">
      <alignment horizontal="center" vertical="center"/>
    </xf>
    <xf numFmtId="0" fontId="1" fillId="0" borderId="25" xfId="250" applyFont="1" applyBorder="1" applyAlignment="1">
      <alignment horizontal="center" vertical="center"/>
    </xf>
    <xf numFmtId="0" fontId="1" fillId="16" borderId="1" xfId="236" applyFont="1" applyFill="1" applyBorder="1" applyAlignment="1">
      <alignment horizontal="left"/>
    </xf>
    <xf numFmtId="0" fontId="1" fillId="15" borderId="1" xfId="236" applyFont="1" applyFill="1" applyBorder="1" applyAlignment="1">
      <alignment horizontal="left"/>
    </xf>
    <xf numFmtId="0" fontId="1" fillId="14" borderId="1" xfId="236" applyFont="1" applyFill="1" applyBorder="1" applyAlignment="1">
      <alignment horizontal="left"/>
    </xf>
    <xf numFmtId="0" fontId="1" fillId="6" borderId="1" xfId="236" applyFont="1" applyFill="1" applyBorder="1" applyAlignment="1">
      <alignment horizontal="left"/>
    </xf>
    <xf numFmtId="0" fontId="1" fillId="13" borderId="1" xfId="236" applyFont="1" applyFill="1" applyBorder="1" applyAlignment="1">
      <alignment horizontal="left"/>
    </xf>
    <xf numFmtId="0" fontId="1" fillId="11" borderId="1" xfId="236" applyFont="1" applyFill="1" applyBorder="1" applyAlignment="1">
      <alignment horizontal="left"/>
    </xf>
    <xf numFmtId="0" fontId="19" fillId="0" borderId="0" xfId="236" applyFont="1" applyAlignment="1">
      <alignment horizontal="right"/>
    </xf>
    <xf numFmtId="0" fontId="1" fillId="0" borderId="4" xfId="236" applyFont="1" applyBorder="1" applyAlignment="1">
      <alignment horizontal="left"/>
    </xf>
    <xf numFmtId="0" fontId="1" fillId="0" borderId="32" xfId="236" applyFont="1" applyBorder="1" applyAlignment="1">
      <alignment horizontal="left"/>
    </xf>
    <xf numFmtId="0" fontId="1" fillId="0" borderId="25" xfId="236" applyFont="1" applyBorder="1" applyAlignment="1">
      <alignment horizontal="left"/>
    </xf>
    <xf numFmtId="0" fontId="1" fillId="0" borderId="4" xfId="236" applyFont="1" applyBorder="1" applyAlignment="1">
      <alignment horizontal="center"/>
    </xf>
    <xf numFmtId="0" fontId="1" fillId="0" borderId="32" xfId="236" applyFont="1" applyBorder="1" applyAlignment="1">
      <alignment horizontal="center"/>
    </xf>
    <xf numFmtId="0" fontId="1" fillId="0" borderId="25" xfId="236" applyFont="1" applyBorder="1" applyAlignment="1">
      <alignment horizontal="center"/>
    </xf>
    <xf numFmtId="0" fontId="1" fillId="0" borderId="4" xfId="236" applyFont="1" applyBorder="1" applyAlignment="1">
      <alignment horizontal="left" vertical="center"/>
    </xf>
    <xf numFmtId="0" fontId="1" fillId="0" borderId="32" xfId="236" applyFont="1" applyBorder="1" applyAlignment="1">
      <alignment horizontal="left" vertical="center"/>
    </xf>
    <xf numFmtId="0" fontId="1" fillId="0" borderId="25" xfId="236" applyFont="1" applyBorder="1" applyAlignment="1">
      <alignment horizontal="left" vertical="center"/>
    </xf>
    <xf numFmtId="0" fontId="1" fillId="0" borderId="4" xfId="236" applyFont="1" applyBorder="1" applyAlignment="1">
      <alignment horizontal="center" vertical="center"/>
    </xf>
    <xf numFmtId="0" fontId="1" fillId="0" borderId="32" xfId="236" applyFont="1" applyBorder="1" applyAlignment="1">
      <alignment horizontal="center" vertical="center"/>
    </xf>
    <xf numFmtId="0" fontId="1" fillId="0" borderId="25" xfId="236" applyFont="1" applyBorder="1" applyAlignment="1">
      <alignment horizontal="center" vertical="center"/>
    </xf>
    <xf numFmtId="0" fontId="2" fillId="0" borderId="0" xfId="236" applyFont="1" applyAlignment="1">
      <alignment horizontal="center"/>
    </xf>
    <xf numFmtId="0" fontId="2" fillId="0" borderId="29" xfId="236" applyFont="1" applyBorder="1" applyAlignment="1">
      <alignment horizontal="center" vertical="center"/>
    </xf>
    <xf numFmtId="0" fontId="2" fillId="0" borderId="33" xfId="236" applyFont="1" applyBorder="1" applyAlignment="1">
      <alignment horizontal="center" vertical="center"/>
    </xf>
    <xf numFmtId="0" fontId="2" fillId="0" borderId="31" xfId="236" applyFont="1" applyBorder="1" applyAlignment="1">
      <alignment horizontal="center" vertical="center"/>
    </xf>
    <xf numFmtId="0" fontId="2" fillId="0" borderId="4" xfId="236" applyFont="1" applyBorder="1" applyAlignment="1">
      <alignment horizontal="center" vertical="center" wrapText="1"/>
    </xf>
    <xf numFmtId="0" fontId="2" fillId="0" borderId="32" xfId="236" applyFont="1" applyBorder="1" applyAlignment="1">
      <alignment horizontal="center" vertical="center" wrapText="1"/>
    </xf>
    <xf numFmtId="0" fontId="2" fillId="0" borderId="25" xfId="236" applyFont="1" applyBorder="1" applyAlignment="1">
      <alignment horizontal="center" vertical="center" wrapText="1"/>
    </xf>
    <xf numFmtId="0" fontId="1" fillId="0" borderId="1" xfId="247" applyFont="1" applyBorder="1" applyAlignment="1">
      <alignment horizontal="left"/>
    </xf>
    <xf numFmtId="0" fontId="1" fillId="0" borderId="4" xfId="247" applyFont="1" applyBorder="1" applyAlignment="1">
      <alignment horizontal="left"/>
    </xf>
    <xf numFmtId="0" fontId="1" fillId="0" borderId="32" xfId="247" applyFont="1" applyBorder="1" applyAlignment="1">
      <alignment horizontal="left"/>
    </xf>
    <xf numFmtId="0" fontId="1" fillId="0" borderId="25" xfId="247" applyFont="1" applyBorder="1" applyAlignment="1">
      <alignment horizontal="left"/>
    </xf>
    <xf numFmtId="0" fontId="1" fillId="6" borderId="1" xfId="247" applyFont="1" applyFill="1" applyBorder="1" applyAlignment="1">
      <alignment horizontal="left"/>
    </xf>
    <xf numFmtId="0" fontId="19" fillId="0" borderId="0" xfId="247" applyFont="1" applyAlignment="1">
      <alignment horizontal="right"/>
    </xf>
    <xf numFmtId="0" fontId="1" fillId="0" borderId="4" xfId="247" applyFont="1" applyBorder="1" applyAlignment="1">
      <alignment horizontal="center"/>
    </xf>
    <xf numFmtId="0" fontId="1" fillId="0" borderId="32" xfId="247" applyFont="1" applyBorder="1" applyAlignment="1">
      <alignment horizontal="center"/>
    </xf>
    <xf numFmtId="0" fontId="1" fillId="0" borderId="25" xfId="247" applyFont="1" applyBorder="1" applyAlignment="1">
      <alignment horizontal="center"/>
    </xf>
    <xf numFmtId="0" fontId="2" fillId="0" borderId="4" xfId="247" applyFont="1" applyBorder="1" applyAlignment="1">
      <alignment horizontal="left"/>
    </xf>
    <xf numFmtId="0" fontId="2" fillId="0" borderId="32" xfId="247" applyFont="1" applyBorder="1" applyAlignment="1">
      <alignment horizontal="left"/>
    </xf>
    <xf numFmtId="0" fontId="2" fillId="0" borderId="25" xfId="247" applyFont="1" applyBorder="1" applyAlignment="1">
      <alignment horizontal="left"/>
    </xf>
    <xf numFmtId="0" fontId="1" fillId="0" borderId="4" xfId="247" applyFont="1" applyBorder="1" applyAlignment="1">
      <alignment horizontal="left" vertical="center"/>
    </xf>
    <xf numFmtId="0" fontId="1" fillId="0" borderId="32" xfId="247" applyFont="1" applyBorder="1" applyAlignment="1">
      <alignment horizontal="left" vertical="center"/>
    </xf>
    <xf numFmtId="0" fontId="1" fillId="0" borderId="25" xfId="247" applyFont="1" applyBorder="1" applyAlignment="1">
      <alignment horizontal="left" vertical="center"/>
    </xf>
    <xf numFmtId="0" fontId="1" fillId="0" borderId="4" xfId="247" applyFont="1" applyBorder="1" applyAlignment="1">
      <alignment horizontal="center" vertical="center"/>
    </xf>
    <xf numFmtId="0" fontId="1" fillId="0" borderId="32" xfId="247" applyFont="1" applyBorder="1" applyAlignment="1">
      <alignment horizontal="center" vertical="center"/>
    </xf>
    <xf numFmtId="0" fontId="1" fillId="0" borderId="25" xfId="247" applyFont="1" applyBorder="1" applyAlignment="1">
      <alignment horizontal="center" vertical="center"/>
    </xf>
    <xf numFmtId="0" fontId="2" fillId="0" borderId="4" xfId="247" applyFont="1" applyBorder="1" applyAlignment="1"/>
    <xf numFmtId="0" fontId="2" fillId="0" borderId="32" xfId="247" applyFont="1" applyBorder="1" applyAlignment="1"/>
    <xf numFmtId="0" fontId="2" fillId="0" borderId="25" xfId="247" applyFont="1" applyBorder="1" applyAlignment="1"/>
    <xf numFmtId="0" fontId="1" fillId="0" borderId="1" xfId="247" applyFont="1" applyBorder="1" applyAlignment="1">
      <alignment horizontal="center"/>
    </xf>
    <xf numFmtId="0" fontId="2" fillId="0" borderId="29" xfId="247" applyFont="1" applyBorder="1" applyAlignment="1">
      <alignment horizontal="center" vertical="center"/>
    </xf>
    <xf numFmtId="0" fontId="2" fillId="0" borderId="33" xfId="247" applyFont="1" applyBorder="1" applyAlignment="1">
      <alignment horizontal="center" vertical="center"/>
    </xf>
    <xf numFmtId="0" fontId="2" fillId="0" borderId="31" xfId="247" applyFont="1" applyBorder="1" applyAlignment="1">
      <alignment horizontal="center" vertical="center"/>
    </xf>
    <xf numFmtId="0" fontId="2" fillId="0" borderId="4" xfId="247" applyFont="1" applyBorder="1" applyAlignment="1">
      <alignment horizontal="center" vertical="center" wrapText="1"/>
    </xf>
    <xf numFmtId="0" fontId="2" fillId="0" borderId="32" xfId="247" applyFont="1" applyBorder="1" applyAlignment="1">
      <alignment horizontal="center" vertical="center" wrapText="1"/>
    </xf>
    <xf numFmtId="0" fontId="2" fillId="0" borderId="25" xfId="247" applyFont="1" applyBorder="1" applyAlignment="1">
      <alignment horizontal="center" vertical="center" wrapText="1"/>
    </xf>
    <xf numFmtId="0" fontId="35" fillId="6" borderId="1" xfId="247" applyFont="1" applyFill="1" applyBorder="1" applyAlignment="1">
      <alignment horizontal="left"/>
    </xf>
    <xf numFmtId="0" fontId="35" fillId="6" borderId="4" xfId="247" applyFont="1" applyFill="1" applyBorder="1" applyAlignment="1">
      <alignment horizontal="left"/>
    </xf>
    <xf numFmtId="0" fontId="35" fillId="6" borderId="32" xfId="247" applyFont="1" applyFill="1" applyBorder="1" applyAlignment="1">
      <alignment horizontal="left"/>
    </xf>
    <xf numFmtId="0" fontId="35" fillId="6" borderId="25" xfId="247" applyFont="1" applyFill="1" applyBorder="1" applyAlignment="1">
      <alignment horizontal="left"/>
    </xf>
    <xf numFmtId="0" fontId="2" fillId="0" borderId="0" xfId="247" applyFont="1" applyAlignment="1">
      <alignment horizontal="center"/>
    </xf>
    <xf numFmtId="0" fontId="2" fillId="0" borderId="4" xfId="247" applyFont="1" applyBorder="1" applyAlignment="1">
      <alignment horizontal="center"/>
    </xf>
    <xf numFmtId="0" fontId="2" fillId="0" borderId="32" xfId="247" applyFont="1" applyBorder="1" applyAlignment="1">
      <alignment horizontal="center"/>
    </xf>
    <xf numFmtId="0" fontId="2" fillId="0" borderId="25" xfId="247" applyFont="1" applyBorder="1" applyAlignment="1">
      <alignment horizontal="center"/>
    </xf>
    <xf numFmtId="0" fontId="1" fillId="0" borderId="1" xfId="248" applyFont="1" applyBorder="1" applyAlignment="1">
      <alignment horizontal="left"/>
    </xf>
    <xf numFmtId="0" fontId="1" fillId="0" borderId="4" xfId="248" applyFont="1" applyBorder="1" applyAlignment="1">
      <alignment horizontal="left"/>
    </xf>
    <xf numFmtId="0" fontId="1" fillId="0" borderId="32" xfId="248" applyFont="1" applyBorder="1" applyAlignment="1">
      <alignment horizontal="left"/>
    </xf>
    <xf numFmtId="0" fontId="1" fillId="0" borderId="25" xfId="248" applyFont="1" applyBorder="1" applyAlignment="1">
      <alignment horizontal="left"/>
    </xf>
    <xf numFmtId="0" fontId="1" fillId="6" borderId="1" xfId="248" applyFont="1" applyFill="1" applyBorder="1" applyAlignment="1">
      <alignment horizontal="left"/>
    </xf>
    <xf numFmtId="0" fontId="19" fillId="0" borderId="0" xfId="248" applyFont="1" applyAlignment="1">
      <alignment horizontal="right"/>
    </xf>
    <xf numFmtId="0" fontId="1" fillId="0" borderId="4" xfId="248" applyFont="1" applyBorder="1" applyAlignment="1">
      <alignment horizontal="center"/>
    </xf>
    <xf numFmtId="0" fontId="1" fillId="0" borderId="32" xfId="248" applyFont="1" applyBorder="1" applyAlignment="1">
      <alignment horizontal="center"/>
    </xf>
    <xf numFmtId="0" fontId="1" fillId="0" borderId="25" xfId="248" applyFont="1" applyBorder="1" applyAlignment="1">
      <alignment horizontal="center"/>
    </xf>
    <xf numFmtId="0" fontId="2" fillId="0" borderId="4" xfId="248" applyFont="1" applyBorder="1" applyAlignment="1">
      <alignment horizontal="left"/>
    </xf>
    <xf numFmtId="0" fontId="2" fillId="0" borderId="32" xfId="248" applyFont="1" applyBorder="1" applyAlignment="1">
      <alignment horizontal="left"/>
    </xf>
    <xf numFmtId="0" fontId="2" fillId="0" borderId="25" xfId="248" applyFont="1" applyBorder="1" applyAlignment="1">
      <alignment horizontal="left"/>
    </xf>
    <xf numFmtId="0" fontId="1" fillId="0" borderId="4" xfId="248" applyFont="1" applyBorder="1" applyAlignment="1">
      <alignment horizontal="left" vertical="center"/>
    </xf>
    <xf numFmtId="0" fontId="1" fillId="0" borderId="32" xfId="248" applyFont="1" applyBorder="1" applyAlignment="1">
      <alignment horizontal="left" vertical="center"/>
    </xf>
    <xf numFmtId="0" fontId="1" fillId="0" borderId="25" xfId="248" applyFont="1" applyBorder="1" applyAlignment="1">
      <alignment horizontal="left" vertical="center"/>
    </xf>
    <xf numFmtId="0" fontId="1" fillId="0" borderId="4" xfId="248" applyFont="1" applyBorder="1" applyAlignment="1">
      <alignment horizontal="center" vertical="center"/>
    </xf>
    <xf numFmtId="0" fontId="1" fillId="0" borderId="32" xfId="248" applyFont="1" applyBorder="1" applyAlignment="1">
      <alignment horizontal="center" vertical="center"/>
    </xf>
    <xf numFmtId="0" fontId="1" fillId="0" borderId="25" xfId="248" applyFont="1" applyBorder="1" applyAlignment="1">
      <alignment horizontal="center" vertical="center"/>
    </xf>
    <xf numFmtId="0" fontId="2" fillId="0" borderId="4" xfId="248" applyFont="1" applyBorder="1" applyAlignment="1"/>
    <xf numFmtId="0" fontId="2" fillId="0" borderId="32" xfId="248" applyFont="1" applyBorder="1" applyAlignment="1"/>
    <xf numFmtId="0" fontId="2" fillId="0" borderId="25" xfId="248" applyFont="1" applyBorder="1" applyAlignment="1"/>
    <xf numFmtId="0" fontId="1" fillId="0" borderId="1" xfId="248" applyFont="1" applyBorder="1" applyAlignment="1">
      <alignment horizontal="center"/>
    </xf>
    <xf numFmtId="0" fontId="2" fillId="0" borderId="29" xfId="248" applyFont="1" applyBorder="1" applyAlignment="1">
      <alignment horizontal="center" vertical="center"/>
    </xf>
    <xf numFmtId="0" fontId="2" fillId="0" borderId="33" xfId="248" applyFont="1" applyBorder="1" applyAlignment="1">
      <alignment horizontal="center" vertical="center"/>
    </xf>
    <xf numFmtId="0" fontId="2" fillId="0" borderId="31" xfId="248" applyFont="1" applyBorder="1" applyAlignment="1">
      <alignment horizontal="center" vertical="center"/>
    </xf>
    <xf numFmtId="0" fontId="2" fillId="0" borderId="4" xfId="248" applyFont="1" applyBorder="1" applyAlignment="1">
      <alignment horizontal="center" vertical="center" wrapText="1"/>
    </xf>
    <xf numFmtId="0" fontId="2" fillId="0" borderId="32" xfId="248" applyFont="1" applyBorder="1" applyAlignment="1">
      <alignment horizontal="center" vertical="center" wrapText="1"/>
    </xf>
    <xf numFmtId="0" fontId="2" fillId="0" borderId="25" xfId="248" applyFont="1" applyBorder="1" applyAlignment="1">
      <alignment horizontal="center" vertical="center" wrapText="1"/>
    </xf>
    <xf numFmtId="0" fontId="35" fillId="6" borderId="1" xfId="248" applyFont="1" applyFill="1" applyBorder="1" applyAlignment="1">
      <alignment horizontal="left"/>
    </xf>
    <xf numFmtId="0" fontId="35" fillId="6" borderId="4" xfId="248" applyFont="1" applyFill="1" applyBorder="1" applyAlignment="1">
      <alignment horizontal="left"/>
    </xf>
    <xf numFmtId="0" fontId="35" fillId="6" borderId="32" xfId="248" applyFont="1" applyFill="1" applyBorder="1" applyAlignment="1">
      <alignment horizontal="left"/>
    </xf>
    <xf numFmtId="0" fontId="35" fillId="6" borderId="25" xfId="248" applyFont="1" applyFill="1" applyBorder="1" applyAlignment="1">
      <alignment horizontal="left"/>
    </xf>
    <xf numFmtId="0" fontId="2" fillId="0" borderId="0" xfId="248" applyFont="1" applyAlignment="1">
      <alignment horizontal="center"/>
    </xf>
    <xf numFmtId="0" fontId="2" fillId="0" borderId="4" xfId="248" applyFont="1" applyBorder="1" applyAlignment="1">
      <alignment horizontal="center"/>
    </xf>
    <xf numFmtId="0" fontId="2" fillId="0" borderId="32" xfId="248" applyFont="1" applyBorder="1" applyAlignment="1">
      <alignment horizontal="center"/>
    </xf>
    <xf numFmtId="0" fontId="2" fillId="0" borderId="25" xfId="248" applyFont="1" applyBorder="1" applyAlignment="1">
      <alignment horizontal="center"/>
    </xf>
    <xf numFmtId="0" fontId="1" fillId="0" borderId="4" xfId="242" applyFont="1" applyBorder="1" applyAlignment="1">
      <alignment horizontal="center"/>
    </xf>
    <xf numFmtId="0" fontId="1" fillId="0" borderId="32" xfId="242" applyFont="1" applyBorder="1" applyAlignment="1">
      <alignment horizontal="center"/>
    </xf>
    <xf numFmtId="0" fontId="1" fillId="0" borderId="25" xfId="242" applyFont="1" applyBorder="1" applyAlignment="1">
      <alignment horizontal="center"/>
    </xf>
    <xf numFmtId="0" fontId="1" fillId="0" borderId="4" xfId="242" applyFont="1" applyBorder="1" applyAlignment="1">
      <alignment horizontal="left"/>
    </xf>
    <xf numFmtId="0" fontId="1" fillId="0" borderId="32" xfId="242" applyFont="1" applyBorder="1" applyAlignment="1">
      <alignment horizontal="left"/>
    </xf>
    <xf numFmtId="0" fontId="1" fillId="0" borderId="25" xfId="242" applyFont="1" applyBorder="1" applyAlignment="1">
      <alignment horizontal="left"/>
    </xf>
    <xf numFmtId="0" fontId="2" fillId="0" borderId="0" xfId="242" applyFont="1" applyAlignment="1">
      <alignment horizontal="center"/>
    </xf>
    <xf numFmtId="0" fontId="2" fillId="0" borderId="4" xfId="242" applyFont="1" applyBorder="1" applyAlignment="1">
      <alignment horizontal="left"/>
    </xf>
    <xf numFmtId="0" fontId="2" fillId="0" borderId="32" xfId="242" applyFont="1" applyBorder="1" applyAlignment="1">
      <alignment horizontal="left"/>
    </xf>
    <xf numFmtId="0" fontId="2" fillId="0" borderId="25" xfId="242" applyFont="1" applyBorder="1" applyAlignment="1">
      <alignment horizontal="left"/>
    </xf>
    <xf numFmtId="0" fontId="2" fillId="0" borderId="4" xfId="242" applyFont="1" applyBorder="1" applyAlignment="1">
      <alignment horizontal="center"/>
    </xf>
    <xf numFmtId="0" fontId="2" fillId="0" borderId="32" xfId="242" applyFont="1" applyBorder="1" applyAlignment="1">
      <alignment horizontal="center"/>
    </xf>
    <xf numFmtId="0" fontId="2" fillId="0" borderId="25" xfId="242" applyFont="1" applyBorder="1" applyAlignment="1">
      <alignment horizontal="center"/>
    </xf>
    <xf numFmtId="0" fontId="2" fillId="0" borderId="29" xfId="242" applyFont="1" applyBorder="1" applyAlignment="1">
      <alignment horizontal="center" vertical="center"/>
    </xf>
    <xf numFmtId="0" fontId="2" fillId="0" borderId="33" xfId="242" applyFont="1" applyBorder="1" applyAlignment="1">
      <alignment horizontal="center" vertical="center"/>
    </xf>
    <xf numFmtId="0" fontId="2" fillId="0" borderId="31" xfId="242" applyFont="1" applyBorder="1" applyAlignment="1">
      <alignment horizontal="center" vertical="center"/>
    </xf>
    <xf numFmtId="0" fontId="2" fillId="0" borderId="4" xfId="242" applyFont="1" applyBorder="1" applyAlignment="1">
      <alignment horizontal="center" vertical="center" wrapText="1"/>
    </xf>
    <xf numFmtId="0" fontId="2" fillId="0" borderId="32" xfId="242" applyFont="1" applyBorder="1" applyAlignment="1">
      <alignment horizontal="center" vertical="center" wrapText="1"/>
    </xf>
    <xf numFmtId="0" fontId="2" fillId="0" borderId="25" xfId="242" applyFont="1" applyBorder="1" applyAlignment="1">
      <alignment horizontal="center" vertical="center" wrapText="1"/>
    </xf>
    <xf numFmtId="0" fontId="35" fillId="6" borderId="1" xfId="242" applyFont="1" applyFill="1" applyBorder="1" applyAlignment="1">
      <alignment horizontal="left"/>
    </xf>
    <xf numFmtId="0" fontId="35" fillId="6" borderId="4" xfId="242" applyFont="1" applyFill="1" applyBorder="1" applyAlignment="1">
      <alignment horizontal="left"/>
    </xf>
    <xf numFmtId="0" fontId="35" fillId="6" borderId="32" xfId="242" applyFont="1" applyFill="1" applyBorder="1" applyAlignment="1">
      <alignment horizontal="left"/>
    </xf>
    <xf numFmtId="0" fontId="35" fillId="6" borderId="25" xfId="242" applyFont="1" applyFill="1" applyBorder="1" applyAlignment="1">
      <alignment horizontal="left"/>
    </xf>
    <xf numFmtId="0" fontId="1" fillId="6" borderId="1" xfId="242" applyFont="1" applyFill="1" applyBorder="1" applyAlignment="1">
      <alignment horizontal="left"/>
    </xf>
    <xf numFmtId="0" fontId="1" fillId="0" borderId="1" xfId="242" applyFont="1" applyBorder="1" applyAlignment="1">
      <alignment horizontal="left"/>
    </xf>
    <xf numFmtId="0" fontId="1" fillId="0" borderId="1" xfId="242" applyFont="1" applyBorder="1" applyAlignment="1">
      <alignment horizontal="center"/>
    </xf>
    <xf numFmtId="0" fontId="2" fillId="0" borderId="4" xfId="242" applyFont="1" applyBorder="1" applyAlignment="1"/>
    <xf numFmtId="0" fontId="2" fillId="0" borderId="32" xfId="242" applyFont="1" applyBorder="1" applyAlignment="1"/>
    <xf numFmtId="0" fontId="2" fillId="0" borderId="25" xfId="242" applyFont="1" applyBorder="1" applyAlignment="1"/>
    <xf numFmtId="0" fontId="19" fillId="0" borderId="0" xfId="242" applyFont="1" applyAlignment="1">
      <alignment horizontal="right"/>
    </xf>
    <xf numFmtId="0" fontId="1" fillId="0" borderId="4" xfId="242" applyFont="1" applyBorder="1" applyAlignment="1">
      <alignment horizontal="left" vertical="center"/>
    </xf>
    <xf numFmtId="0" fontId="1" fillId="0" borderId="32" xfId="242" applyFont="1" applyBorder="1" applyAlignment="1">
      <alignment horizontal="left" vertical="center"/>
    </xf>
    <xf numFmtId="0" fontId="1" fillId="0" borderId="25" xfId="242" applyFont="1" applyBorder="1" applyAlignment="1">
      <alignment horizontal="left" vertical="center"/>
    </xf>
    <xf numFmtId="0" fontId="1" fillId="0" borderId="4" xfId="242" applyFont="1" applyBorder="1" applyAlignment="1">
      <alignment horizontal="center" vertical="center"/>
    </xf>
    <xf numFmtId="0" fontId="1" fillId="0" borderId="32" xfId="242" applyFont="1" applyBorder="1" applyAlignment="1">
      <alignment horizontal="center" vertical="center"/>
    </xf>
    <xf numFmtId="0" fontId="1" fillId="0" borderId="25" xfId="242" applyFont="1" applyBorder="1" applyAlignment="1">
      <alignment horizontal="center" vertical="center"/>
    </xf>
    <xf numFmtId="0" fontId="1" fillId="0" borderId="4" xfId="243" applyFont="1" applyBorder="1" applyAlignment="1">
      <alignment horizontal="center"/>
    </xf>
    <xf numFmtId="0" fontId="1" fillId="0" borderId="32" xfId="243" applyFont="1" applyBorder="1" applyAlignment="1">
      <alignment horizontal="center"/>
    </xf>
    <xf numFmtId="0" fontId="1" fillId="0" borderId="25" xfId="243" applyFont="1" applyBorder="1" applyAlignment="1">
      <alignment horizontal="center"/>
    </xf>
    <xf numFmtId="0" fontId="1" fillId="0" borderId="4" xfId="243" applyFont="1" applyBorder="1" applyAlignment="1">
      <alignment horizontal="left"/>
    </xf>
    <xf numFmtId="0" fontId="1" fillId="0" borderId="32" xfId="243" applyFont="1" applyBorder="1" applyAlignment="1">
      <alignment horizontal="left"/>
    </xf>
    <xf numFmtId="0" fontId="1" fillId="0" borderId="25" xfId="243" applyFont="1" applyBorder="1" applyAlignment="1">
      <alignment horizontal="left"/>
    </xf>
    <xf numFmtId="0" fontId="2" fillId="0" borderId="0" xfId="243" applyFont="1" applyAlignment="1">
      <alignment horizontal="center"/>
    </xf>
    <xf numFmtId="0" fontId="2" fillId="0" borderId="4" xfId="243" applyFont="1" applyBorder="1" applyAlignment="1">
      <alignment horizontal="left"/>
    </xf>
    <xf numFmtId="0" fontId="2" fillId="0" borderId="32" xfId="243" applyFont="1" applyBorder="1" applyAlignment="1">
      <alignment horizontal="left"/>
    </xf>
    <xf numFmtId="0" fontId="2" fillId="0" borderId="25" xfId="243" applyFont="1" applyBorder="1" applyAlignment="1">
      <alignment horizontal="left"/>
    </xf>
    <xf numFmtId="0" fontId="2" fillId="0" borderId="4" xfId="243" applyFont="1" applyBorder="1" applyAlignment="1">
      <alignment horizontal="center"/>
    </xf>
    <xf numFmtId="0" fontId="2" fillId="0" borderId="32" xfId="243" applyFont="1" applyBorder="1" applyAlignment="1">
      <alignment horizontal="center"/>
    </xf>
    <xf numFmtId="0" fontId="2" fillId="0" borderId="25" xfId="243" applyFont="1" applyBorder="1" applyAlignment="1">
      <alignment horizontal="center"/>
    </xf>
    <xf numFmtId="0" fontId="2" fillId="0" borderId="29" xfId="243" applyFont="1" applyBorder="1" applyAlignment="1">
      <alignment horizontal="center" vertical="center"/>
    </xf>
    <xf numFmtId="0" fontId="2" fillId="0" borderId="33" xfId="243" applyFont="1" applyBorder="1" applyAlignment="1">
      <alignment horizontal="center" vertical="center"/>
    </xf>
    <xf numFmtId="0" fontId="2" fillId="0" borderId="31" xfId="243" applyFont="1" applyBorder="1" applyAlignment="1">
      <alignment horizontal="center" vertical="center"/>
    </xf>
    <xf numFmtId="0" fontId="2" fillId="0" borderId="4" xfId="243" applyFont="1" applyBorder="1" applyAlignment="1">
      <alignment horizontal="center" vertical="center" wrapText="1"/>
    </xf>
    <xf numFmtId="0" fontId="2" fillId="0" borderId="32" xfId="243" applyFont="1" applyBorder="1" applyAlignment="1">
      <alignment horizontal="center" vertical="center" wrapText="1"/>
    </xf>
    <xf numFmtId="0" fontId="2" fillId="0" borderId="25" xfId="243" applyFont="1" applyBorder="1" applyAlignment="1">
      <alignment horizontal="center" vertical="center" wrapText="1"/>
    </xf>
    <xf numFmtId="0" fontId="35" fillId="6" borderId="1" xfId="243" applyFont="1" applyFill="1" applyBorder="1" applyAlignment="1">
      <alignment horizontal="left"/>
    </xf>
    <xf numFmtId="0" fontId="35" fillId="6" borderId="4" xfId="243" applyFont="1" applyFill="1" applyBorder="1" applyAlignment="1">
      <alignment horizontal="left"/>
    </xf>
    <xf numFmtId="0" fontId="35" fillId="6" borderId="32" xfId="243" applyFont="1" applyFill="1" applyBorder="1" applyAlignment="1">
      <alignment horizontal="left"/>
    </xf>
    <xf numFmtId="0" fontId="35" fillId="6" borderId="25" xfId="243" applyFont="1" applyFill="1" applyBorder="1" applyAlignment="1">
      <alignment horizontal="left"/>
    </xf>
    <xf numFmtId="0" fontId="1" fillId="6" borderId="1" xfId="243" applyFont="1" applyFill="1" applyBorder="1" applyAlignment="1">
      <alignment horizontal="left"/>
    </xf>
    <xf numFmtId="0" fontId="1" fillId="0" borderId="1" xfId="243" applyFont="1" applyBorder="1" applyAlignment="1">
      <alignment horizontal="left"/>
    </xf>
    <xf numFmtId="0" fontId="1" fillId="0" borderId="1" xfId="243" applyFont="1" applyBorder="1" applyAlignment="1">
      <alignment horizontal="center"/>
    </xf>
    <xf numFmtId="0" fontId="2" fillId="0" borderId="4" xfId="243" applyFont="1" applyBorder="1" applyAlignment="1"/>
    <xf numFmtId="0" fontId="2" fillId="0" borderId="32" xfId="243" applyFont="1" applyBorder="1" applyAlignment="1"/>
    <xf numFmtId="0" fontId="2" fillId="0" borderId="25" xfId="243" applyFont="1" applyBorder="1" applyAlignment="1"/>
    <xf numFmtId="0" fontId="19" fillId="0" borderId="0" xfId="243" applyFont="1" applyAlignment="1">
      <alignment horizontal="right"/>
    </xf>
    <xf numFmtId="0" fontId="1" fillId="0" borderId="4" xfId="243" applyFont="1" applyBorder="1" applyAlignment="1">
      <alignment horizontal="left" vertical="center"/>
    </xf>
    <xf numFmtId="0" fontId="1" fillId="0" borderId="32" xfId="243" applyFont="1" applyBorder="1" applyAlignment="1">
      <alignment horizontal="left" vertical="center"/>
    </xf>
    <xf numFmtId="0" fontId="1" fillId="0" borderId="25" xfId="243" applyFont="1" applyBorder="1" applyAlignment="1">
      <alignment horizontal="left" vertical="center"/>
    </xf>
    <xf numFmtId="0" fontId="1" fillId="0" borderId="4" xfId="243" applyFont="1" applyBorder="1" applyAlignment="1">
      <alignment horizontal="center" vertical="center"/>
    </xf>
    <xf numFmtId="0" fontId="1" fillId="0" borderId="32" xfId="243" applyFont="1" applyBorder="1" applyAlignment="1">
      <alignment horizontal="center" vertical="center"/>
    </xf>
    <xf numFmtId="0" fontId="1" fillId="0" borderId="25" xfId="243" applyFont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justify" vertical="center" wrapText="1"/>
    </xf>
    <xf numFmtId="49" fontId="14" fillId="0" borderId="0" xfId="0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44" xfId="0" applyNumberFormat="1" applyFont="1" applyFill="1" applyBorder="1" applyAlignment="1">
      <alignment horizontal="center" vertical="top" wrapText="1"/>
    </xf>
    <xf numFmtId="0" fontId="10" fillId="0" borderId="45" xfId="0" applyNumberFormat="1" applyFont="1" applyFill="1" applyBorder="1" applyAlignment="1">
      <alignment horizontal="center" vertical="top" wrapText="1"/>
    </xf>
    <xf numFmtId="0" fontId="10" fillId="0" borderId="46" xfId="0" applyNumberFormat="1" applyFont="1" applyFill="1" applyBorder="1" applyAlignment="1">
      <alignment horizontal="center" vertical="top" wrapText="1"/>
    </xf>
    <xf numFmtId="0" fontId="13" fillId="0" borderId="0" xfId="0" applyNumberFormat="1" applyFont="1" applyFill="1" applyBorder="1" applyAlignment="1">
      <alignment horizontal="justify" vertical="top" wrapText="1"/>
    </xf>
    <xf numFmtId="0" fontId="7" fillId="14" borderId="0" xfId="0" applyNumberFormat="1" applyFont="1" applyFill="1" applyBorder="1" applyAlignment="1">
      <alignment horizontal="justify" vertical="top" wrapText="1"/>
    </xf>
    <xf numFmtId="0" fontId="10" fillId="0" borderId="27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43" xfId="0" applyNumberFormat="1" applyFont="1" applyFill="1" applyBorder="1" applyAlignment="1">
      <alignment horizontal="center" vertical="center" wrapText="1"/>
    </xf>
    <xf numFmtId="0" fontId="10" fillId="0" borderId="25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vertical="top" wrapText="1"/>
    </xf>
    <xf numFmtId="0" fontId="6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7" fillId="5" borderId="0" xfId="0" applyNumberFormat="1" applyFont="1" applyFill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1" fontId="0" fillId="5" borderId="22" xfId="0" applyNumberFormat="1" applyFill="1" applyBorder="1" applyAlignment="1">
      <alignment horizontal="justify" vertical="center" wrapText="1"/>
    </xf>
    <xf numFmtId="0" fontId="0" fillId="0" borderId="23" xfId="0" applyNumberFormat="1" applyFont="1" applyBorder="1" applyAlignment="1">
      <alignment horizontal="justify" vertical="center"/>
    </xf>
    <xf numFmtId="0" fontId="0" fillId="0" borderId="42" xfId="0" applyNumberFormat="1" applyFont="1" applyBorder="1" applyAlignment="1">
      <alignment horizontal="justify" vertical="center"/>
    </xf>
    <xf numFmtId="0" fontId="0" fillId="0" borderId="24" xfId="0" applyNumberFormat="1" applyFont="1" applyBorder="1" applyAlignment="1">
      <alignment horizontal="justify" vertical="center"/>
    </xf>
    <xf numFmtId="0" fontId="0" fillId="0" borderId="1" xfId="0" applyNumberFormat="1" applyFont="1" applyBorder="1" applyAlignment="1">
      <alignment horizontal="justify" vertical="center"/>
    </xf>
    <xf numFmtId="0" fontId="0" fillId="0" borderId="5" xfId="0" applyNumberFormat="1" applyFont="1" applyBorder="1" applyAlignment="1">
      <alignment horizontal="justify" vertical="center"/>
    </xf>
    <xf numFmtId="0" fontId="0" fillId="0" borderId="47" xfId="0" applyNumberFormat="1" applyFont="1" applyBorder="1" applyAlignment="1">
      <alignment horizontal="justify" vertical="center"/>
    </xf>
    <xf numFmtId="0" fontId="0" fillId="0" borderId="40" xfId="0" applyNumberFormat="1" applyFont="1" applyBorder="1" applyAlignment="1">
      <alignment horizontal="justify" vertical="center"/>
    </xf>
    <xf numFmtId="0" fontId="0" fillId="0" borderId="41" xfId="0" applyNumberFormat="1" applyFont="1" applyBorder="1" applyAlignment="1">
      <alignment horizontal="justify" vertical="center"/>
    </xf>
    <xf numFmtId="1" fontId="0" fillId="5" borderId="23" xfId="0" applyNumberFormat="1" applyFont="1" applyFill="1" applyBorder="1" applyAlignment="1">
      <alignment horizontal="justify" vertical="center" wrapText="1"/>
    </xf>
    <xf numFmtId="1" fontId="0" fillId="5" borderId="42" xfId="0" applyNumberFormat="1" applyFont="1" applyFill="1" applyBorder="1" applyAlignment="1">
      <alignment horizontal="justify" vertical="center" wrapText="1"/>
    </xf>
    <xf numFmtId="1" fontId="0" fillId="5" borderId="24" xfId="0" applyNumberFormat="1" applyFont="1" applyFill="1" applyBorder="1" applyAlignment="1">
      <alignment horizontal="justify" vertical="center" wrapText="1"/>
    </xf>
    <xf numFmtId="1" fontId="0" fillId="5" borderId="1" xfId="0" applyNumberFormat="1" applyFont="1" applyFill="1" applyBorder="1" applyAlignment="1">
      <alignment horizontal="justify" vertical="center" wrapText="1"/>
    </xf>
    <xf numFmtId="1" fontId="0" fillId="5" borderId="5" xfId="0" applyNumberFormat="1" applyFont="1" applyFill="1" applyBorder="1" applyAlignment="1">
      <alignment horizontal="justify" vertical="center" wrapText="1"/>
    </xf>
    <xf numFmtId="1" fontId="0" fillId="5" borderId="47" xfId="0" applyNumberFormat="1" applyFont="1" applyFill="1" applyBorder="1" applyAlignment="1">
      <alignment horizontal="justify" vertical="center" wrapText="1"/>
    </xf>
    <xf numFmtId="1" fontId="0" fillId="5" borderId="40" xfId="0" applyNumberFormat="1" applyFont="1" applyFill="1" applyBorder="1" applyAlignment="1">
      <alignment horizontal="justify" vertical="center" wrapText="1"/>
    </xf>
    <xf numFmtId="1" fontId="0" fillId="5" borderId="41" xfId="0" applyNumberFormat="1" applyFont="1" applyFill="1" applyBorder="1" applyAlignment="1">
      <alignment horizontal="justify" vertical="center" wrapText="1"/>
    </xf>
    <xf numFmtId="0" fontId="10" fillId="4" borderId="0" xfId="0" applyNumberFormat="1" applyFont="1" applyFill="1" applyBorder="1" applyAlignment="1">
      <alignment vertical="center" wrapText="1"/>
    </xf>
    <xf numFmtId="0" fontId="10" fillId="3" borderId="9" xfId="0" applyNumberFormat="1" applyFont="1" applyFill="1" applyBorder="1" applyAlignment="1">
      <alignment horizontal="center"/>
    </xf>
    <xf numFmtId="0" fontId="10" fillId="3" borderId="48" xfId="0" applyNumberFormat="1" applyFont="1" applyFill="1" applyBorder="1" applyAlignment="1">
      <alignment horizontal="center"/>
    </xf>
    <xf numFmtId="0" fontId="10" fillId="3" borderId="12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10" fillId="3" borderId="45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left"/>
    </xf>
    <xf numFmtId="0" fontId="10" fillId="3" borderId="45" xfId="0" applyNumberFormat="1" applyFont="1" applyFill="1" applyBorder="1" applyAlignment="1">
      <alignment horizontal="left"/>
    </xf>
    <xf numFmtId="0" fontId="10" fillId="3" borderId="46" xfId="0" applyNumberFormat="1" applyFont="1" applyFill="1" applyBorder="1" applyAlignment="1">
      <alignment horizontal="left"/>
    </xf>
    <xf numFmtId="0" fontId="0" fillId="5" borderId="22" xfId="0" applyNumberFormat="1" applyFill="1" applyBorder="1" applyAlignment="1">
      <alignment horizontal="justify" vertical="center" wrapText="1"/>
    </xf>
    <xf numFmtId="0" fontId="0" fillId="5" borderId="23" xfId="0" applyNumberFormat="1" applyFont="1" applyFill="1" applyBorder="1" applyAlignment="1">
      <alignment horizontal="justify" vertical="center" wrapText="1"/>
    </xf>
    <xf numFmtId="0" fontId="0" fillId="5" borderId="42" xfId="0" applyNumberFormat="1" applyFont="1" applyFill="1" applyBorder="1" applyAlignment="1">
      <alignment horizontal="justify" vertical="center" wrapText="1"/>
    </xf>
    <xf numFmtId="0" fontId="0" fillId="5" borderId="24" xfId="0" applyNumberFormat="1" applyFont="1" applyFill="1" applyBorder="1" applyAlignment="1">
      <alignment horizontal="justify" vertical="center" wrapText="1"/>
    </xf>
    <xf numFmtId="0" fontId="0" fillId="5" borderId="1" xfId="0" applyNumberFormat="1" applyFont="1" applyFill="1" applyBorder="1" applyAlignment="1">
      <alignment horizontal="justify" vertical="center" wrapText="1"/>
    </xf>
    <xf numFmtId="0" fontId="0" fillId="5" borderId="5" xfId="0" applyNumberFormat="1" applyFont="1" applyFill="1" applyBorder="1" applyAlignment="1">
      <alignment horizontal="justify" vertical="center" wrapText="1"/>
    </xf>
    <xf numFmtId="0" fontId="0" fillId="5" borderId="47" xfId="0" applyNumberFormat="1" applyFont="1" applyFill="1" applyBorder="1" applyAlignment="1">
      <alignment horizontal="justify" vertical="center" wrapText="1"/>
    </xf>
    <xf numFmtId="0" fontId="0" fillId="5" borderId="40" xfId="0" applyNumberFormat="1" applyFont="1" applyFill="1" applyBorder="1" applyAlignment="1">
      <alignment horizontal="justify" vertical="center" wrapText="1"/>
    </xf>
    <xf numFmtId="0" fontId="0" fillId="5" borderId="41" xfId="0" applyNumberFormat="1" applyFont="1" applyFill="1" applyBorder="1" applyAlignment="1">
      <alignment horizontal="justify" vertical="center" wrapText="1"/>
    </xf>
    <xf numFmtId="0" fontId="0" fillId="5" borderId="24" xfId="0" applyNumberFormat="1" applyFill="1" applyBorder="1" applyAlignment="1">
      <alignment horizontal="justify" vertical="center" wrapText="1"/>
    </xf>
    <xf numFmtId="0" fontId="16" fillId="0" borderId="0" xfId="0" applyNumberFormat="1" applyFont="1" applyFill="1" applyBorder="1" applyAlignment="1">
      <alignment horizontal="left" vertical="center" wrapText="1"/>
    </xf>
    <xf numFmtId="1" fontId="0" fillId="5" borderId="23" xfId="0" applyNumberFormat="1" applyFill="1" applyBorder="1" applyAlignment="1">
      <alignment horizontal="justify" vertical="center" wrapText="1"/>
    </xf>
    <xf numFmtId="1" fontId="0" fillId="5" borderId="42" xfId="0" applyNumberFormat="1" applyFill="1" applyBorder="1" applyAlignment="1">
      <alignment horizontal="justify" vertical="center" wrapText="1"/>
    </xf>
    <xf numFmtId="1" fontId="0" fillId="5" borderId="24" xfId="0" applyNumberFormat="1" applyFill="1" applyBorder="1" applyAlignment="1">
      <alignment horizontal="justify" vertical="center" wrapText="1"/>
    </xf>
    <xf numFmtId="1" fontId="0" fillId="5" borderId="1" xfId="0" applyNumberFormat="1" applyFill="1" applyBorder="1" applyAlignment="1">
      <alignment horizontal="justify" vertical="center" wrapText="1"/>
    </xf>
    <xf numFmtId="1" fontId="0" fillId="5" borderId="5" xfId="0" applyNumberFormat="1" applyFill="1" applyBorder="1" applyAlignment="1">
      <alignment horizontal="justify" vertical="center" wrapText="1"/>
    </xf>
    <xf numFmtId="1" fontId="0" fillId="5" borderId="47" xfId="0" applyNumberFormat="1" applyFill="1" applyBorder="1" applyAlignment="1">
      <alignment horizontal="justify" vertical="center" wrapText="1"/>
    </xf>
    <xf numFmtId="1" fontId="0" fillId="5" borderId="40" xfId="0" applyNumberFormat="1" applyFill="1" applyBorder="1" applyAlignment="1">
      <alignment horizontal="justify" vertical="center" wrapText="1"/>
    </xf>
    <xf numFmtId="1" fontId="0" fillId="5" borderId="41" xfId="0" applyNumberFormat="1" applyFill="1" applyBorder="1" applyAlignment="1">
      <alignment horizontal="justify" vertical="center" wrapText="1"/>
    </xf>
    <xf numFmtId="0" fontId="10" fillId="4" borderId="35" xfId="0" applyNumberFormat="1" applyFont="1" applyFill="1" applyBorder="1" applyAlignment="1">
      <alignment vertical="center" wrapText="1"/>
    </xf>
    <xf numFmtId="0" fontId="17" fillId="0" borderId="29" xfId="0" applyNumberFormat="1" applyFont="1" applyFill="1" applyBorder="1" applyAlignment="1">
      <alignment horizontal="left" vertical="center" wrapText="1"/>
    </xf>
    <xf numFmtId="0" fontId="17" fillId="0" borderId="37" xfId="0" applyNumberFormat="1" applyFont="1" applyFill="1" applyBorder="1" applyAlignment="1">
      <alignment horizontal="left" vertical="center" wrapText="1"/>
    </xf>
    <xf numFmtId="0" fontId="17" fillId="0" borderId="30" xfId="0" applyNumberFormat="1" applyFont="1" applyFill="1" applyBorder="1" applyAlignment="1">
      <alignment horizontal="left" vertical="center" wrapText="1"/>
    </xf>
    <xf numFmtId="0" fontId="0" fillId="0" borderId="24" xfId="0" applyNumberFormat="1" applyFill="1" applyBorder="1" applyAlignment="1">
      <alignment horizontal="justify" vertical="center" wrapText="1"/>
    </xf>
    <xf numFmtId="0" fontId="0" fillId="0" borderId="1" xfId="0" applyNumberFormat="1" applyFont="1" applyFill="1" applyBorder="1" applyAlignment="1">
      <alignment horizontal="justify" vertical="center" wrapText="1"/>
    </xf>
    <xf numFmtId="0" fontId="0" fillId="0" borderId="5" xfId="0" applyNumberFormat="1" applyFont="1" applyFill="1" applyBorder="1" applyAlignment="1">
      <alignment horizontal="justify" vertical="center" wrapText="1"/>
    </xf>
    <xf numFmtId="0" fontId="0" fillId="0" borderId="24" xfId="0" applyNumberFormat="1" applyFont="1" applyFill="1" applyBorder="1" applyAlignment="1">
      <alignment horizontal="justify" vertical="center" wrapText="1"/>
    </xf>
    <xf numFmtId="0" fontId="0" fillId="0" borderId="47" xfId="0" applyNumberFormat="1" applyFont="1" applyFill="1" applyBorder="1" applyAlignment="1">
      <alignment horizontal="justify" vertical="center" wrapText="1"/>
    </xf>
    <xf numFmtId="0" fontId="0" fillId="0" borderId="40" xfId="0" applyNumberFormat="1" applyFont="1" applyFill="1" applyBorder="1" applyAlignment="1">
      <alignment horizontal="justify" vertical="center" wrapText="1"/>
    </xf>
    <xf numFmtId="0" fontId="0" fillId="0" borderId="41" xfId="0" applyNumberFormat="1" applyFont="1" applyFill="1" applyBorder="1" applyAlignment="1">
      <alignment horizontal="justify" vertical="center" wrapText="1"/>
    </xf>
    <xf numFmtId="0" fontId="17" fillId="0" borderId="29" xfId="0" applyNumberFormat="1" applyFont="1" applyBorder="1" applyAlignment="1">
      <alignment horizontal="left" vertical="center" wrapText="1"/>
    </xf>
    <xf numFmtId="0" fontId="17" fillId="0" borderId="37" xfId="0" applyNumberFormat="1" applyFont="1" applyBorder="1" applyAlignment="1">
      <alignment horizontal="left" vertical="center" wrapText="1"/>
    </xf>
    <xf numFmtId="0" fontId="17" fillId="0" borderId="30" xfId="0" applyNumberFormat="1" applyFont="1" applyBorder="1" applyAlignment="1">
      <alignment horizontal="left" vertical="center" wrapText="1"/>
    </xf>
    <xf numFmtId="1" fontId="0" fillId="0" borderId="22" xfId="0" applyNumberFormat="1" applyFill="1" applyBorder="1" applyAlignment="1">
      <alignment horizontal="justify" vertical="center" wrapText="1"/>
    </xf>
    <xf numFmtId="1" fontId="0" fillId="0" borderId="23" xfId="0" applyNumberFormat="1" applyFont="1" applyFill="1" applyBorder="1" applyAlignment="1">
      <alignment horizontal="justify" vertical="center" wrapText="1"/>
    </xf>
    <xf numFmtId="1" fontId="0" fillId="0" borderId="42" xfId="0" applyNumberFormat="1" applyFont="1" applyFill="1" applyBorder="1" applyAlignment="1">
      <alignment horizontal="justify" vertical="center" wrapText="1"/>
    </xf>
    <xf numFmtId="1" fontId="0" fillId="0" borderId="47" xfId="0" applyNumberFormat="1" applyFont="1" applyFill="1" applyBorder="1" applyAlignment="1">
      <alignment horizontal="justify" vertical="center" wrapText="1"/>
    </xf>
    <xf numFmtId="1" fontId="0" fillId="0" borderId="40" xfId="0" applyNumberFormat="1" applyFont="1" applyFill="1" applyBorder="1" applyAlignment="1">
      <alignment horizontal="justify" vertical="center" wrapText="1"/>
    </xf>
    <xf numFmtId="1" fontId="0" fillId="0" borderId="41" xfId="0" applyNumberFormat="1" applyFont="1" applyFill="1" applyBorder="1" applyAlignment="1">
      <alignment horizontal="justify" vertical="center" wrapText="1"/>
    </xf>
    <xf numFmtId="0" fontId="0" fillId="0" borderId="0" xfId="0" applyNumberFormat="1" applyFont="1" applyFill="1" applyBorder="1" applyAlignment="1">
      <alignment horizontal="center" wrapText="1"/>
    </xf>
    <xf numFmtId="0" fontId="39" fillId="0" borderId="0" xfId="0" applyNumberFormat="1" applyFont="1" applyBorder="1" applyAlignment="1"/>
    <xf numFmtId="174" fontId="0" fillId="0" borderId="22" xfId="0" applyNumberFormat="1" applyFill="1" applyBorder="1" applyAlignment="1">
      <alignment horizontal="justify" vertical="center" wrapText="1"/>
    </xf>
    <xf numFmtId="174" fontId="0" fillId="0" borderId="23" xfId="0" applyNumberFormat="1" applyFont="1" applyFill="1" applyBorder="1" applyAlignment="1">
      <alignment horizontal="justify" vertical="center" wrapText="1"/>
    </xf>
    <xf numFmtId="174" fontId="0" fillId="0" borderId="42" xfId="0" applyNumberFormat="1" applyFont="1" applyFill="1" applyBorder="1" applyAlignment="1">
      <alignment horizontal="justify" vertical="center" wrapText="1"/>
    </xf>
    <xf numFmtId="174" fontId="0" fillId="0" borderId="24" xfId="0" applyNumberFormat="1" applyFont="1" applyFill="1" applyBorder="1" applyAlignment="1">
      <alignment horizontal="justify" vertical="center" wrapText="1"/>
    </xf>
    <xf numFmtId="174" fontId="0" fillId="0" borderId="1" xfId="0" applyNumberFormat="1" applyFont="1" applyFill="1" applyBorder="1" applyAlignment="1">
      <alignment horizontal="justify" vertical="center" wrapText="1"/>
    </xf>
    <xf numFmtId="174" fontId="0" fillId="0" borderId="5" xfId="0" applyNumberFormat="1" applyFont="1" applyFill="1" applyBorder="1" applyAlignment="1">
      <alignment horizontal="justify" vertical="center" wrapText="1"/>
    </xf>
    <xf numFmtId="174" fontId="0" fillId="0" borderId="47" xfId="0" applyNumberFormat="1" applyFont="1" applyFill="1" applyBorder="1" applyAlignment="1">
      <alignment horizontal="justify" vertical="center" wrapText="1"/>
    </xf>
    <xf numFmtId="174" fontId="0" fillId="0" borderId="40" xfId="0" applyNumberFormat="1" applyFont="1" applyFill="1" applyBorder="1" applyAlignment="1">
      <alignment horizontal="justify" vertical="center" wrapText="1"/>
    </xf>
    <xf numFmtId="174" fontId="0" fillId="0" borderId="41" xfId="0" applyNumberFormat="1" applyFont="1" applyFill="1" applyBorder="1" applyAlignment="1">
      <alignment horizontal="justify" vertical="center" wrapText="1"/>
    </xf>
    <xf numFmtId="1" fontId="0" fillId="0" borderId="24" xfId="0" applyNumberFormat="1" applyFont="1" applyFill="1" applyBorder="1" applyAlignment="1">
      <alignment horizontal="justify" vertical="center" wrapText="1"/>
    </xf>
    <xf numFmtId="1" fontId="0" fillId="0" borderId="1" xfId="0" applyNumberFormat="1" applyFont="1" applyFill="1" applyBorder="1" applyAlignment="1">
      <alignment horizontal="justify" vertical="center" wrapText="1"/>
    </xf>
    <xf numFmtId="1" fontId="0" fillId="0" borderId="5" xfId="0" applyNumberFormat="1" applyFont="1" applyFill="1" applyBorder="1" applyAlignment="1">
      <alignment horizontal="justify" vertical="center" wrapText="1"/>
    </xf>
    <xf numFmtId="0" fontId="10" fillId="4" borderId="0" xfId="0" applyNumberFormat="1" applyFont="1" applyFill="1" applyBorder="1" applyAlignment="1">
      <alignment horizontal="left" vertical="center" wrapText="1"/>
    </xf>
    <xf numFmtId="0" fontId="7" fillId="3" borderId="44" xfId="0" applyNumberFormat="1" applyFont="1" applyFill="1" applyBorder="1" applyAlignment="1">
      <alignment horizontal="center"/>
    </xf>
    <xf numFmtId="0" fontId="7" fillId="3" borderId="45" xfId="0" applyNumberFormat="1" applyFont="1" applyFill="1" applyBorder="1" applyAlignment="1">
      <alignment horizontal="center"/>
    </xf>
    <xf numFmtId="0" fontId="7" fillId="3" borderId="46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left" vertical="center" wrapText="1"/>
    </xf>
    <xf numFmtId="0" fontId="10" fillId="4" borderId="32" xfId="0" applyNumberFormat="1" applyFont="1" applyFill="1" applyBorder="1" applyAlignment="1">
      <alignment horizontal="left" vertical="center" wrapText="1"/>
    </xf>
    <xf numFmtId="0" fontId="10" fillId="4" borderId="25" xfId="0" applyNumberFormat="1" applyFont="1" applyFill="1" applyBorder="1" applyAlignment="1">
      <alignment horizontal="left" vertical="center" wrapText="1"/>
    </xf>
    <xf numFmtId="0" fontId="17" fillId="0" borderId="29" xfId="0" applyNumberFormat="1" applyFont="1" applyFill="1" applyBorder="1" applyAlignment="1">
      <alignment vertical="center" wrapText="1"/>
    </xf>
    <xf numFmtId="0" fontId="17" fillId="0" borderId="37" xfId="0" applyNumberFormat="1" applyFont="1" applyFill="1" applyBorder="1" applyAlignment="1">
      <alignment vertical="center" wrapText="1"/>
    </xf>
    <xf numFmtId="0" fontId="17" fillId="0" borderId="30" xfId="0" applyNumberFormat="1" applyFont="1" applyFill="1" applyBorder="1" applyAlignment="1">
      <alignment vertical="center" wrapText="1"/>
    </xf>
    <xf numFmtId="1" fontId="0" fillId="0" borderId="24" xfId="0" applyNumberFormat="1" applyFill="1" applyBorder="1" applyAlignment="1">
      <alignment horizontal="justify" vertical="center" wrapText="1"/>
    </xf>
    <xf numFmtId="0" fontId="10" fillId="4" borderId="29" xfId="0" applyNumberFormat="1" applyFont="1" applyFill="1" applyBorder="1" applyAlignment="1">
      <alignment horizontal="left" vertical="center" wrapText="1"/>
    </xf>
    <xf numFmtId="0" fontId="10" fillId="4" borderId="33" xfId="0" applyNumberFormat="1" applyFont="1" applyFill="1" applyBorder="1" applyAlignment="1">
      <alignment horizontal="left" vertical="center" wrapText="1"/>
    </xf>
    <xf numFmtId="0" fontId="10" fillId="4" borderId="31" xfId="0" applyNumberFormat="1" applyFont="1" applyFill="1" applyBorder="1" applyAlignment="1">
      <alignment horizontal="left" vertical="center" wrapText="1"/>
    </xf>
    <xf numFmtId="0" fontId="10" fillId="4" borderId="4" xfId="0" applyNumberFormat="1" applyFont="1" applyFill="1" applyBorder="1" applyAlignment="1">
      <alignment vertical="center" wrapText="1"/>
    </xf>
    <xf numFmtId="0" fontId="10" fillId="4" borderId="33" xfId="0" applyNumberFormat="1" applyFont="1" applyFill="1" applyBorder="1" applyAlignment="1">
      <alignment vertical="center" wrapText="1"/>
    </xf>
    <xf numFmtId="0" fontId="10" fillId="4" borderId="32" xfId="0" applyNumberFormat="1" applyFont="1" applyFill="1" applyBorder="1" applyAlignment="1">
      <alignment vertical="center" wrapText="1"/>
    </xf>
    <xf numFmtId="0" fontId="10" fillId="4" borderId="31" xfId="0" applyNumberFormat="1" applyFont="1" applyFill="1" applyBorder="1" applyAlignment="1">
      <alignment vertical="center" wrapText="1"/>
    </xf>
    <xf numFmtId="1" fontId="0" fillId="0" borderId="27" xfId="0" applyNumberFormat="1" applyFill="1" applyBorder="1" applyAlignment="1">
      <alignment horizontal="justify" vertical="center" wrapText="1"/>
    </xf>
    <xf numFmtId="1" fontId="0" fillId="0" borderId="2" xfId="0" applyNumberFormat="1" applyFont="1" applyFill="1" applyBorder="1" applyAlignment="1">
      <alignment horizontal="justify" vertical="center" wrapText="1"/>
    </xf>
    <xf numFmtId="1" fontId="0" fillId="0" borderId="3" xfId="0" applyNumberFormat="1" applyFont="1" applyFill="1" applyBorder="1" applyAlignment="1">
      <alignment horizontal="justify" vertical="center" wrapText="1"/>
    </xf>
    <xf numFmtId="1" fontId="0" fillId="0" borderId="6" xfId="0" applyNumberFormat="1" applyFont="1" applyFill="1" applyBorder="1" applyAlignment="1">
      <alignment horizontal="justify" vertical="center" wrapText="1"/>
    </xf>
    <xf numFmtId="1" fontId="0" fillId="0" borderId="0" xfId="0" applyNumberFormat="1" applyFont="1" applyFill="1" applyBorder="1" applyAlignment="1">
      <alignment horizontal="justify" vertical="center" wrapText="1"/>
    </xf>
    <xf numFmtId="1" fontId="0" fillId="0" borderId="26" xfId="0" applyNumberFormat="1" applyFont="1" applyFill="1" applyBorder="1" applyAlignment="1">
      <alignment horizontal="justify" vertical="center" wrapText="1"/>
    </xf>
    <xf numFmtId="1" fontId="0" fillId="0" borderId="17" xfId="0" applyNumberFormat="1" applyFont="1" applyFill="1" applyBorder="1" applyAlignment="1">
      <alignment horizontal="justify" vertical="center" wrapText="1"/>
    </xf>
    <xf numFmtId="1" fontId="0" fillId="0" borderId="28" xfId="0" applyNumberFormat="1" applyFont="1" applyFill="1" applyBorder="1" applyAlignment="1">
      <alignment horizontal="justify" vertical="center" wrapText="1"/>
    </xf>
    <xf numFmtId="1" fontId="0" fillId="0" borderId="20" xfId="0" applyNumberFormat="1" applyFont="1" applyFill="1" applyBorder="1" applyAlignment="1">
      <alignment horizontal="justify" vertical="center" wrapText="1"/>
    </xf>
  </cellXfs>
  <cellStyles count="251">
    <cellStyle name="Normal_шаблон РС-Б0_банкам (новый)" xfId="1"/>
    <cellStyle name="Виталий" xfId="2"/>
    <cellStyle name="Обычный" xfId="0" builtinId="0"/>
    <cellStyle name="Обычный 10" xfId="3"/>
    <cellStyle name="Обычный 100" xfId="4"/>
    <cellStyle name="Обычный 101" xfId="5"/>
    <cellStyle name="Обычный 102" xfId="6"/>
    <cellStyle name="Обычный 103" xfId="7"/>
    <cellStyle name="Обычный 104" xfId="8"/>
    <cellStyle name="Обычный 105" xfId="9"/>
    <cellStyle name="Обычный 106" xfId="10"/>
    <cellStyle name="Обычный 107" xfId="11"/>
    <cellStyle name="Обычный 108" xfId="12"/>
    <cellStyle name="Обычный 109" xfId="13"/>
    <cellStyle name="Обычный 11" xfId="14"/>
    <cellStyle name="Обычный 110" xfId="15"/>
    <cellStyle name="Обычный 111" xfId="16"/>
    <cellStyle name="Обычный 112" xfId="17"/>
    <cellStyle name="Обычный 113" xfId="18"/>
    <cellStyle name="Обычный 114" xfId="19"/>
    <cellStyle name="Обычный 115" xfId="20"/>
    <cellStyle name="Обычный 116" xfId="21"/>
    <cellStyle name="Обычный 117" xfId="22"/>
    <cellStyle name="Обычный 118" xfId="23"/>
    <cellStyle name="Обычный 119" xfId="24"/>
    <cellStyle name="Обычный 12" xfId="25"/>
    <cellStyle name="Обычный 120" xfId="26"/>
    <cellStyle name="Обычный 121" xfId="27"/>
    <cellStyle name="Обычный 122" xfId="28"/>
    <cellStyle name="Обычный 123" xfId="29"/>
    <cellStyle name="Обычный 124" xfId="30"/>
    <cellStyle name="Обычный 125" xfId="31"/>
    <cellStyle name="Обычный 126" xfId="32"/>
    <cellStyle name="Обычный 127" xfId="33"/>
    <cellStyle name="Обычный 128" xfId="34"/>
    <cellStyle name="Обычный 129" xfId="35"/>
    <cellStyle name="Обычный 13" xfId="36"/>
    <cellStyle name="Обычный 130" xfId="37"/>
    <cellStyle name="Обычный 131" xfId="38"/>
    <cellStyle name="Обычный 132" xfId="39"/>
    <cellStyle name="Обычный 133" xfId="40"/>
    <cellStyle name="Обычный 134" xfId="41"/>
    <cellStyle name="Обычный 135" xfId="42"/>
    <cellStyle name="Обычный 136" xfId="43"/>
    <cellStyle name="Обычный 137" xfId="44"/>
    <cellStyle name="Обычный 138" xfId="45"/>
    <cellStyle name="Обычный 139" xfId="46"/>
    <cellStyle name="Обычный 14" xfId="47"/>
    <cellStyle name="Обычный 140" xfId="48"/>
    <cellStyle name="Обычный 141" xfId="49"/>
    <cellStyle name="Обычный 142" xfId="50"/>
    <cellStyle name="Обычный 143" xfId="51"/>
    <cellStyle name="Обычный 144" xfId="52"/>
    <cellStyle name="Обычный 145" xfId="53"/>
    <cellStyle name="Обычный 146" xfId="54"/>
    <cellStyle name="Обычный 147" xfId="55"/>
    <cellStyle name="Обычный 148" xfId="56"/>
    <cellStyle name="Обычный 149" xfId="57"/>
    <cellStyle name="Обычный 15" xfId="58"/>
    <cellStyle name="Обычный 150" xfId="59"/>
    <cellStyle name="Обычный 151" xfId="60"/>
    <cellStyle name="Обычный 152" xfId="61"/>
    <cellStyle name="Обычный 153" xfId="62"/>
    <cellStyle name="Обычный 154" xfId="63"/>
    <cellStyle name="Обычный 155" xfId="64"/>
    <cellStyle name="Обычный 156" xfId="65"/>
    <cellStyle name="Обычный 157" xfId="66"/>
    <cellStyle name="Обычный 158" xfId="67"/>
    <cellStyle name="Обычный 159" xfId="68"/>
    <cellStyle name="Обычный 16" xfId="69"/>
    <cellStyle name="Обычный 160" xfId="70"/>
    <cellStyle name="Обычный 161" xfId="71"/>
    <cellStyle name="Обычный 162" xfId="72"/>
    <cellStyle name="Обычный 163" xfId="73"/>
    <cellStyle name="Обычный 164" xfId="74"/>
    <cellStyle name="Обычный 165" xfId="75"/>
    <cellStyle name="Обычный 166" xfId="76"/>
    <cellStyle name="Обычный 167" xfId="77"/>
    <cellStyle name="Обычный 168" xfId="78"/>
    <cellStyle name="Обычный 169" xfId="79"/>
    <cellStyle name="Обычный 17" xfId="80"/>
    <cellStyle name="Обычный 170" xfId="81"/>
    <cellStyle name="Обычный 171" xfId="82"/>
    <cellStyle name="Обычный 172" xfId="83"/>
    <cellStyle name="Обычный 173" xfId="84"/>
    <cellStyle name="Обычный 174" xfId="85"/>
    <cellStyle name="Обычный 175" xfId="86"/>
    <cellStyle name="Обычный 176" xfId="87"/>
    <cellStyle name="Обычный 177" xfId="88"/>
    <cellStyle name="Обычный 178" xfId="89"/>
    <cellStyle name="Обычный 179" xfId="90"/>
    <cellStyle name="Обычный 18" xfId="91"/>
    <cellStyle name="Обычный 180" xfId="92"/>
    <cellStyle name="Обычный 181" xfId="93"/>
    <cellStyle name="Обычный 182" xfId="94"/>
    <cellStyle name="Обычный 183" xfId="95"/>
    <cellStyle name="Обычный 184" xfId="96"/>
    <cellStyle name="Обычный 185" xfId="97"/>
    <cellStyle name="Обычный 186" xfId="98"/>
    <cellStyle name="Обычный 187" xfId="99"/>
    <cellStyle name="Обычный 188" xfId="100"/>
    <cellStyle name="Обычный 189" xfId="101"/>
    <cellStyle name="Обычный 19" xfId="102"/>
    <cellStyle name="Обычный 190" xfId="103"/>
    <cellStyle name="Обычный 191" xfId="104"/>
    <cellStyle name="Обычный 192" xfId="105"/>
    <cellStyle name="Обычный 193" xfId="106"/>
    <cellStyle name="Обычный 194" xfId="107"/>
    <cellStyle name="Обычный 195" xfId="108"/>
    <cellStyle name="Обычный 196" xfId="109"/>
    <cellStyle name="Обычный 197" xfId="110"/>
    <cellStyle name="Обычный 198" xfId="111"/>
    <cellStyle name="Обычный 199" xfId="112"/>
    <cellStyle name="Обычный 2" xfId="113"/>
    <cellStyle name="Обычный 20" xfId="114"/>
    <cellStyle name="Обычный 200" xfId="115"/>
    <cellStyle name="Обычный 201" xfId="116"/>
    <cellStyle name="Обычный 202" xfId="117"/>
    <cellStyle name="Обычный 203" xfId="118"/>
    <cellStyle name="Обычный 204" xfId="119"/>
    <cellStyle name="Обычный 205" xfId="120"/>
    <cellStyle name="Обычный 206" xfId="121"/>
    <cellStyle name="Обычный 207" xfId="122"/>
    <cellStyle name="Обычный 208" xfId="123"/>
    <cellStyle name="Обычный 209" xfId="124"/>
    <cellStyle name="Обычный 21" xfId="125"/>
    <cellStyle name="Обычный 210" xfId="126"/>
    <cellStyle name="Обычный 211" xfId="127"/>
    <cellStyle name="Обычный 212" xfId="128"/>
    <cellStyle name="Обычный 213" xfId="129"/>
    <cellStyle name="Обычный 214" xfId="130"/>
    <cellStyle name="Обычный 215" xfId="131"/>
    <cellStyle name="Обычный 216" xfId="132"/>
    <cellStyle name="Обычный 217" xfId="133"/>
    <cellStyle name="Обычный 218" xfId="134"/>
    <cellStyle name="Обычный 219" xfId="135"/>
    <cellStyle name="Обычный 22" xfId="136"/>
    <cellStyle name="Обычный 220" xfId="137"/>
    <cellStyle name="Обычный 221" xfId="138"/>
    <cellStyle name="Обычный 222" xfId="139"/>
    <cellStyle name="Обычный 223" xfId="140"/>
    <cellStyle name="Обычный 224" xfId="141"/>
    <cellStyle name="Обычный 225" xfId="142"/>
    <cellStyle name="Обычный 226" xfId="143"/>
    <cellStyle name="Обычный 227" xfId="144"/>
    <cellStyle name="Обычный 228" xfId="145"/>
    <cellStyle name="Обычный 229" xfId="146"/>
    <cellStyle name="Обычный 23" xfId="147"/>
    <cellStyle name="Обычный 230" xfId="148"/>
    <cellStyle name="Обычный 231" xfId="149"/>
    <cellStyle name="Обычный 24" xfId="150"/>
    <cellStyle name="Обычный 25" xfId="151"/>
    <cellStyle name="Обычный 26" xfId="152"/>
    <cellStyle name="Обычный 27" xfId="153"/>
    <cellStyle name="Обычный 28" xfId="154"/>
    <cellStyle name="Обычный 29" xfId="155"/>
    <cellStyle name="Обычный 3" xfId="156"/>
    <cellStyle name="Обычный 30" xfId="157"/>
    <cellStyle name="Обычный 31" xfId="158"/>
    <cellStyle name="Обычный 32" xfId="159"/>
    <cellStyle name="Обычный 33" xfId="160"/>
    <cellStyle name="Обычный 34" xfId="161"/>
    <cellStyle name="Обычный 35" xfId="162"/>
    <cellStyle name="Обычный 36" xfId="163"/>
    <cellStyle name="Обычный 37" xfId="164"/>
    <cellStyle name="Обычный 38" xfId="165"/>
    <cellStyle name="Обычный 39" xfId="166"/>
    <cellStyle name="Обычный 4" xfId="167"/>
    <cellStyle name="Обычный 40" xfId="168"/>
    <cellStyle name="Обычный 41" xfId="169"/>
    <cellStyle name="Обычный 42" xfId="170"/>
    <cellStyle name="Обычный 43" xfId="171"/>
    <cellStyle name="Обычный 44" xfId="172"/>
    <cellStyle name="Обычный 45" xfId="173"/>
    <cellStyle name="Обычный 46" xfId="174"/>
    <cellStyle name="Обычный 47" xfId="175"/>
    <cellStyle name="Обычный 48" xfId="176"/>
    <cellStyle name="Обычный 49" xfId="177"/>
    <cellStyle name="Обычный 5" xfId="178"/>
    <cellStyle name="Обычный 50" xfId="179"/>
    <cellStyle name="Обычный 51" xfId="180"/>
    <cellStyle name="Обычный 52" xfId="181"/>
    <cellStyle name="Обычный 53" xfId="182"/>
    <cellStyle name="Обычный 54" xfId="183"/>
    <cellStyle name="Обычный 55" xfId="184"/>
    <cellStyle name="Обычный 56" xfId="185"/>
    <cellStyle name="Обычный 57" xfId="186"/>
    <cellStyle name="Обычный 58" xfId="187"/>
    <cellStyle name="Обычный 59" xfId="188"/>
    <cellStyle name="Обычный 6" xfId="189"/>
    <cellStyle name="Обычный 60" xfId="190"/>
    <cellStyle name="Обычный 61" xfId="191"/>
    <cellStyle name="Обычный 62" xfId="192"/>
    <cellStyle name="Обычный 63" xfId="193"/>
    <cellStyle name="Обычный 64" xfId="194"/>
    <cellStyle name="Обычный 65" xfId="195"/>
    <cellStyle name="Обычный 66" xfId="196"/>
    <cellStyle name="Обычный 67" xfId="197"/>
    <cellStyle name="Обычный 68" xfId="198"/>
    <cellStyle name="Обычный 69" xfId="199"/>
    <cellStyle name="Обычный 7" xfId="200"/>
    <cellStyle name="Обычный 70" xfId="201"/>
    <cellStyle name="Обычный 71" xfId="202"/>
    <cellStyle name="Обычный 72" xfId="203"/>
    <cellStyle name="Обычный 73" xfId="204"/>
    <cellStyle name="Обычный 74" xfId="205"/>
    <cellStyle name="Обычный 75" xfId="206"/>
    <cellStyle name="Обычный 76" xfId="207"/>
    <cellStyle name="Обычный 77" xfId="208"/>
    <cellStyle name="Обычный 78" xfId="209"/>
    <cellStyle name="Обычный 79" xfId="210"/>
    <cellStyle name="Обычный 8" xfId="211"/>
    <cellStyle name="Обычный 80" xfId="212"/>
    <cellStyle name="Обычный 81" xfId="213"/>
    <cellStyle name="Обычный 82" xfId="214"/>
    <cellStyle name="Обычный 83" xfId="215"/>
    <cellStyle name="Обычный 84" xfId="216"/>
    <cellStyle name="Обычный 85" xfId="217"/>
    <cellStyle name="Обычный 86" xfId="218"/>
    <cellStyle name="Обычный 87" xfId="219"/>
    <cellStyle name="Обычный 88" xfId="220"/>
    <cellStyle name="Обычный 89" xfId="221"/>
    <cellStyle name="Обычный 9" xfId="222"/>
    <cellStyle name="Обычный 90" xfId="223"/>
    <cellStyle name="Обычный 91" xfId="224"/>
    <cellStyle name="Обычный 92" xfId="225"/>
    <cellStyle name="Обычный 93" xfId="226"/>
    <cellStyle name="Обычный 94" xfId="227"/>
    <cellStyle name="Обычный 95" xfId="228"/>
    <cellStyle name="Обычный 96" xfId="229"/>
    <cellStyle name="Обычный 97" xfId="230"/>
    <cellStyle name="Обычный 98" xfId="231"/>
    <cellStyle name="Обычный 99" xfId="232"/>
    <cellStyle name="Обычный_Monit_LK_апрель2005" xfId="233"/>
    <cellStyle name="Обычный_RS_P3" xfId="234"/>
    <cellStyle name="Обычный_Sheet1" xfId="235"/>
    <cellStyle name="Обычный_КООС&gt;ср" xfId="236"/>
    <cellStyle name="Обычный_КТЛ &lt;1" xfId="237"/>
    <cellStyle name="Обычный_КТЛ&gt;1,5" xfId="238"/>
    <cellStyle name="Обычный_Лист1" xfId="239"/>
    <cellStyle name="Обычный_Прил_РС-Б2" xfId="240"/>
    <cellStyle name="Обычный_репр" xfId="241"/>
    <cellStyle name="Обычный_РП30" xfId="242"/>
    <cellStyle name="Обычный_РП5" xfId="243"/>
    <cellStyle name="Обычный_РС-1.1" xfId="244"/>
    <cellStyle name="Обычный_РС-2" xfId="245"/>
    <cellStyle name="Обычный_РС-В11" xfId="246"/>
    <cellStyle name="Обычный_РСК20" xfId="247"/>
    <cellStyle name="Обычный_РСК5" xfId="248"/>
    <cellStyle name="Обычный_Титульный" xfId="249"/>
    <cellStyle name="Обычный_УС&gt;0,5" xfId="2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sharedStrings" Target="sharedStrings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C4-4C1A-829D-9F55684530BD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C4-4C1A-829D-9F55684530BD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C4-4C1A-829D-9F55684530B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86C4-4C1A-829D-9F55684530BD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C4-4C1A-829D-9F55684530BD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C4-4C1A-829D-9F55684530B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86C4-4C1A-829D-9F55684530BD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C4-4C1A-829D-9F55684530BD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6C4-4C1A-829D-9F55684530BD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C4-4C1A-829D-9F55684530BD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C4-4C1A-829D-9F55684530B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86C4-4C1A-829D-9F55684530BD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C4-4C1A-829D-9F55684530BD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C4-4C1A-829D-9F55684530BD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C4-4C1A-829D-9F55684530B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86C4-4C1A-829D-9F5568453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494431"/>
        <c:axId val="1"/>
      </c:lineChart>
      <c:catAx>
        <c:axId val="50249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502494431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3552775985027005"/>
          <c:y val="4.04639945228528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191487179713212E-2"/>
          <c:y val="0.23700339649099531"/>
          <c:w val="0.89530459537451135"/>
          <c:h val="0.56649592331994003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1-4)'!$B$51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0611941103013266E-2"/>
                  <c:y val="-7.525797929351506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39-4539-985C-64BF5FE0E23A}"/>
                </c:ext>
              </c:extLst>
            </c:dLbl>
            <c:dLbl>
              <c:idx val="1"/>
              <c:layout>
                <c:manualLayout>
                  <c:x val="-8.1996365838885518E-2"/>
                  <c:y val="-8.728284803325758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39-4539-985C-64BF5FE0E23A}"/>
                </c:ext>
              </c:extLst>
            </c:dLbl>
            <c:dLbl>
              <c:idx val="2"/>
              <c:layout>
                <c:manualLayout>
                  <c:x val="-7.4413623551307595E-2"/>
                  <c:y val="-8.785208193442246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39-4539-985C-64BF5FE0E23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6531809381041651"/>
                  <c:y val="0.2081005432603861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39-4539-985C-64BF5FE0E23A}"/>
                </c:ext>
              </c:extLst>
            </c:dLbl>
            <c:dLbl>
              <c:idx val="4"/>
              <c:layout>
                <c:manualLayout>
                  <c:x val="-3.6677020876977537E-2"/>
                  <c:y val="-9.93457696982508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39-4539-985C-64BF5FE0E23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0769337093355511"/>
                  <c:y val="0.2374109059229790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39-4539-985C-64BF5FE0E23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615397559191047"/>
                  <c:y val="0.287770795058157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39-4539-985C-64BF5FE0E23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1-4)'!$C$47:$G$47</c:f>
              <c:strCache>
                <c:ptCount val="5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  <c:pt idx="4">
                  <c:v>2010-4 ожид.</c:v>
                </c:pt>
              </c:strCache>
            </c:strRef>
          </c:cat>
          <c:val>
            <c:numRef>
              <c:f>'Раздел 1 (стр 1-4)'!$C$51:$G$51</c:f>
              <c:numCache>
                <c:formatCode>0.0</c:formatCode>
                <c:ptCount val="5"/>
                <c:pt idx="0">
                  <c:v>68.825000000000003</c:v>
                </c:pt>
                <c:pt idx="1">
                  <c:v>68.739999999999995</c:v>
                </c:pt>
                <c:pt idx="2">
                  <c:v>67.510000000000005</c:v>
                </c:pt>
                <c:pt idx="3">
                  <c:v>70.504999999999995</c:v>
                </c:pt>
                <c:pt idx="4">
                  <c:v>65.314999999999998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D839-4539-985C-64BF5FE0E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150735"/>
        <c:axId val="1"/>
      </c:lineChart>
      <c:catAx>
        <c:axId val="4941507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50735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4778720570376464"/>
          <c:y val="3.51941584225048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002696886383397E-2"/>
          <c:y val="0.33159193390961522"/>
          <c:w val="0.88802920530620089"/>
          <c:h val="0.33685529793992652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1-4)'!$I$9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200434132930011"/>
                  <c:y val="0.257904837485256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75-4DB6-A063-58F9680F975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1401032710151694"/>
                  <c:y val="0.3473820260005492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5-4DB6-A063-58F9680F975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8801604976286711"/>
                  <c:y val="0.2263246533033881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75-4DB6-A063-58F9680F975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4802131198020052"/>
                  <c:y val="0.2736949295761903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75-4DB6-A063-58F9680F975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802788975186738"/>
                  <c:y val="0.2631682015155676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75-4DB6-A063-58F9680F975F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7910447761194064"/>
                  <c:y val="0.2352956194828667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75-4DB6-A063-58F9680F975F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75-4DB6-A063-58F9680F975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1-4)'!$J$5:$N$5</c:f>
              <c:strCache>
                <c:ptCount val="5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  <c:pt idx="4">
                  <c:v>2010-4 ожид.</c:v>
                </c:pt>
              </c:strCache>
            </c:strRef>
          </c:cat>
          <c:val>
            <c:numRef>
              <c:f>'Раздел 1 (стр 1-4)'!$J$9:$N$9</c:f>
              <c:numCache>
                <c:formatCode>0.0</c:formatCode>
                <c:ptCount val="5"/>
                <c:pt idx="0">
                  <c:v>53.384999999999998</c:v>
                </c:pt>
                <c:pt idx="1">
                  <c:v>46.225000000000001</c:v>
                </c:pt>
                <c:pt idx="2">
                  <c:v>57.085000000000001</c:v>
                </c:pt>
                <c:pt idx="3">
                  <c:v>52.454999999999998</c:v>
                </c:pt>
                <c:pt idx="4">
                  <c:v>52.87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F075-4DB6-A063-58F9680F9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149935"/>
        <c:axId val="1"/>
      </c:lineChart>
      <c:catAx>
        <c:axId val="4941499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49935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6419979034152263"/>
          <c:y val="2.103854665225670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3195092861588E-2"/>
          <c:y val="0.36703480122341042"/>
          <c:w val="0.92171623112767542"/>
          <c:h val="0.29788331693494174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1-4)'!$I$33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245339639030462"/>
                  <c:y val="0.2766059371538744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26-41FA-84B3-744F5727CC4D}"/>
                </c:ext>
              </c:extLst>
            </c:dLbl>
            <c:dLbl>
              <c:idx val="1"/>
              <c:layout>
                <c:manualLayout>
                  <c:x val="-6.2941997115225468E-2"/>
                  <c:y val="-8.0809702708730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26-41FA-84B3-744F5727CC4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9399170557169525"/>
                  <c:y val="0.3351187315518094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26-41FA-84B3-744F5727CC4D}"/>
                </c:ext>
              </c:extLst>
            </c:dLbl>
            <c:dLbl>
              <c:idx val="3"/>
              <c:layout>
                <c:manualLayout>
                  <c:x val="-6.2184704389428802E-2"/>
                  <c:y val="-9.58125332372669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26-41FA-84B3-744F5727CC4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6348143656841048"/>
                  <c:y val="0.3032026618802085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26-41FA-84B3-744F5727CC4D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0060541063629398"/>
                  <c:y val="0.1888111888111912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26-41FA-84B3-744F5727CC4D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6374764525651535"/>
                  <c:y val="0.2027972027972052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26-41FA-84B3-744F5727CC4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1-4)'!$J$29:$N$29</c:f>
              <c:strCache>
                <c:ptCount val="5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  <c:pt idx="4">
                  <c:v>2010-4 ожид.</c:v>
                </c:pt>
              </c:strCache>
            </c:strRef>
          </c:cat>
          <c:val>
            <c:numRef>
              <c:f>'Раздел 1 (стр 1-4)'!$J$33:$N$33</c:f>
              <c:numCache>
                <c:formatCode>0.0</c:formatCode>
                <c:ptCount val="5"/>
                <c:pt idx="0">
                  <c:v>61.865000000000002</c:v>
                </c:pt>
                <c:pt idx="1">
                  <c:v>61.34</c:v>
                </c:pt>
                <c:pt idx="2">
                  <c:v>55.414999999999999</c:v>
                </c:pt>
                <c:pt idx="3">
                  <c:v>59.835000000000001</c:v>
                </c:pt>
                <c:pt idx="4">
                  <c:v>59.835000000000001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6426-41FA-84B3-744F5727C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165535"/>
        <c:axId val="1"/>
      </c:lineChart>
      <c:catAx>
        <c:axId val="4941655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65535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8825870646766169"/>
          <c:y val="9.9808469887210038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35624002095363E-2"/>
          <c:y val="0.21512432001218854"/>
          <c:w val="0.88356240020953625"/>
          <c:h val="0.59885959354744378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1-4)'!$I$51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4751988091040856E-2"/>
                  <c:y val="7.767752003972476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64-4CDB-83B8-4E8FF2F6837F}"/>
                </c:ext>
              </c:extLst>
            </c:dLbl>
            <c:dLbl>
              <c:idx val="1"/>
              <c:layout>
                <c:manualLayout>
                  <c:x val="-7.0482861284130532E-2"/>
                  <c:y val="7.872951691849329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64-4CDB-83B8-4E8FF2F6837F}"/>
                </c:ext>
              </c:extLst>
            </c:dLbl>
            <c:dLbl>
              <c:idx val="2"/>
              <c:layout>
                <c:manualLayout>
                  <c:x val="-6.25226622791554E-2"/>
                  <c:y val="6.886855359296303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64-4CDB-83B8-4E8FF2F6837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5463941470070175"/>
                  <c:y val="0.3837352735352552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64-4CDB-83B8-4E8FF2F6837F}"/>
                </c:ext>
              </c:extLst>
            </c:dLbl>
            <c:dLbl>
              <c:idx val="4"/>
              <c:layout>
                <c:manualLayout>
                  <c:x val="-2.952544364790222E-2"/>
                  <c:y val="7.26012626800028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64-4CDB-83B8-4E8FF2F6837F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0634574789013511"/>
                  <c:y val="0.1956535584632476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64-4CDB-83B8-4E8FF2F6837F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64-4CDB-83B8-4E8FF2F6837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1-4)'!$J$47:$N$47</c:f>
              <c:strCache>
                <c:ptCount val="5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  <c:pt idx="4">
                  <c:v>2010-4 ожид.</c:v>
                </c:pt>
              </c:strCache>
            </c:strRef>
          </c:cat>
          <c:val>
            <c:numRef>
              <c:f>'Раздел 1 (стр 1-4)'!$J$51:$N$51</c:f>
              <c:numCache>
                <c:formatCode>0.0</c:formatCode>
                <c:ptCount val="5"/>
                <c:pt idx="0">
                  <c:v>74.155000000000001</c:v>
                </c:pt>
                <c:pt idx="1">
                  <c:v>72.27</c:v>
                </c:pt>
                <c:pt idx="2">
                  <c:v>70.83</c:v>
                </c:pt>
                <c:pt idx="3">
                  <c:v>67.625</c:v>
                </c:pt>
                <c:pt idx="4">
                  <c:v>64.344999999999999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6164-4CDB-83B8-4E8FF2F68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169535"/>
        <c:axId val="1"/>
      </c:lineChart>
      <c:catAx>
        <c:axId val="4941695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69535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350339882593539"/>
          <c:y val="2.6481076962153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7369492957619035"/>
          <c:w val="0.89409558324934635"/>
          <c:h val="0.39475230227335145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1-4)'!$P$9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288517494896228"/>
                  <c:y val="0.3684354821217947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68-47AE-9F2B-751FE56B52F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9238196798201371"/>
                  <c:y val="0.563179951243314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68-47AE-9F2B-751FE56B52F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8094715023128343"/>
                  <c:y val="0.2368513813640108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68-47AE-9F2B-751FE56B52F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5468136309016112"/>
                  <c:y val="0.2631682015155676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68-47AE-9F2B-751FE56B52F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7078977420730175"/>
                  <c:y val="0.3158018418186811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68-47AE-9F2B-751FE56B52F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2965299684542582"/>
                  <c:y val="0.352943429224300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68-47AE-9F2B-751FE56B52FB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8107255520504288"/>
                  <c:y val="0.169935725182070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68-47AE-9F2B-751FE56B52F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1-4)'!$Q$5:$U$5</c:f>
              <c:strCache>
                <c:ptCount val="5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  <c:pt idx="4">
                  <c:v>2010-4 ожид.</c:v>
                </c:pt>
              </c:strCache>
            </c:strRef>
          </c:cat>
          <c:val>
            <c:numRef>
              <c:f>'Раздел 1 (стр 1-4)'!$Q$9:$U$9</c:f>
              <c:numCache>
                <c:formatCode>0.0</c:formatCode>
                <c:ptCount val="5"/>
                <c:pt idx="0">
                  <c:v>44.335000000000001</c:v>
                </c:pt>
                <c:pt idx="1">
                  <c:v>42.22</c:v>
                </c:pt>
                <c:pt idx="2">
                  <c:v>56.52</c:v>
                </c:pt>
                <c:pt idx="3">
                  <c:v>54.6</c:v>
                </c:pt>
                <c:pt idx="4">
                  <c:v>51.585000000000001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FD68-47AE-9F2B-751FE56B5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157135"/>
        <c:axId val="1"/>
      </c:lineChart>
      <c:catAx>
        <c:axId val="4941571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57135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08222864546995"/>
          <c:y val="3.281180761495722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8724462704440812"/>
          <c:w val="0.92375752203013051"/>
          <c:h val="0.37235414616867718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1-4)'!$P$33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500388486187547"/>
                  <c:y val="0.2872446270444081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63-441F-85F2-F758B682C687}"/>
                </c:ext>
              </c:extLst>
            </c:dLbl>
            <c:dLbl>
              <c:idx val="1"/>
              <c:layout>
                <c:manualLayout>
                  <c:x val="-9.6835443037974644E-2"/>
                  <c:y val="-8.465395772896809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63-441F-85F2-F758B682C687}"/>
                </c:ext>
              </c:extLst>
            </c:dLbl>
            <c:dLbl>
              <c:idx val="2"/>
              <c:layout>
                <c:manualLayout>
                  <c:x val="-6.5401176118807927E-2"/>
                  <c:y val="-9.77724823870700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63-441F-85F2-F758B682C687}"/>
                </c:ext>
              </c:extLst>
            </c:dLbl>
            <c:dLbl>
              <c:idx val="3"/>
              <c:layout>
                <c:manualLayout>
                  <c:x val="-8.3544636034419667E-2"/>
                  <c:y val="-9.581295759082741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63-441F-85F2-F758B682C687}"/>
                </c:ext>
              </c:extLst>
            </c:dLbl>
            <c:dLbl>
              <c:idx val="4"/>
              <c:layout>
                <c:manualLayout>
                  <c:x val="-1.2825675271603708E-2"/>
                  <c:y val="-8.15098770548418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63-441F-85F2-F758B682C687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7658363297263298"/>
                  <c:y val="0.251748251748251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63-441F-85F2-F758B682C687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63-441F-85F2-F758B682C68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1-4)'!$Q$29:$U$29</c:f>
              <c:strCache>
                <c:ptCount val="5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  <c:pt idx="4">
                  <c:v>2010-4 ожид.</c:v>
                </c:pt>
              </c:strCache>
            </c:strRef>
          </c:cat>
          <c:val>
            <c:numRef>
              <c:f>'Раздел 1 (стр 1-4)'!$Q$33:$U$33</c:f>
              <c:numCache>
                <c:formatCode>0.0</c:formatCode>
                <c:ptCount val="5"/>
                <c:pt idx="0">
                  <c:v>50.634999999999998</c:v>
                </c:pt>
                <c:pt idx="1">
                  <c:v>54.12</c:v>
                </c:pt>
                <c:pt idx="2">
                  <c:v>54.64</c:v>
                </c:pt>
                <c:pt idx="3">
                  <c:v>60.25</c:v>
                </c:pt>
                <c:pt idx="4">
                  <c:v>60.33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363-441F-85F2-F758B682C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150335"/>
        <c:axId val="1"/>
      </c:lineChart>
      <c:catAx>
        <c:axId val="4941503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50335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8515152272632587"/>
          <c:y val="9.21294838145231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64741693408967E-2"/>
          <c:y val="0.22544225519875163"/>
          <c:w val="0.89790288082425196"/>
          <c:h val="0.58961820590442737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1-4)'!$P$51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7742782152230964E-2"/>
                  <c:y val="7.603709536307962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F3-4E70-AEE9-6ABB7B350F01}"/>
                </c:ext>
              </c:extLst>
            </c:dLbl>
            <c:dLbl>
              <c:idx val="1"/>
              <c:layout>
                <c:manualLayout>
                  <c:x val="-7.9335083114610669E-2"/>
                  <c:y val="7.95975503062117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F3-4E70-AEE9-6ABB7B350F01}"/>
                </c:ext>
              </c:extLst>
            </c:dLbl>
            <c:dLbl>
              <c:idx val="2"/>
              <c:layout>
                <c:manualLayout>
                  <c:x val="-7.5727534058242715E-2"/>
                  <c:y val="7.8189326334208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F3-4E70-AEE9-6ABB7B350F01}"/>
                </c:ext>
              </c:extLst>
            </c:dLbl>
            <c:dLbl>
              <c:idx val="3"/>
              <c:layout>
                <c:manualLayout>
                  <c:x val="-6.5790776152980873E-2"/>
                  <c:y val="7.972633420822397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F3-4E70-AEE9-6ABB7B350F0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10927780324663"/>
                  <c:y val="0.300589673598335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F3-4E70-AEE9-6ABB7B350F01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7143158305922328"/>
                  <c:y val="0.4100733829578746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F3-4E70-AEE9-6ABB7B350F01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F3-4E70-AEE9-6ABB7B350F0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1-4)'!$Q$47:$U$47</c:f>
              <c:strCache>
                <c:ptCount val="5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  <c:pt idx="4">
                  <c:v>2010-4 ожид.</c:v>
                </c:pt>
              </c:strCache>
            </c:strRef>
          </c:cat>
          <c:val>
            <c:numRef>
              <c:f>'Раздел 1 (стр 1-4)'!$Q$51:$U$51</c:f>
              <c:numCache>
                <c:formatCode>0.0</c:formatCode>
                <c:ptCount val="5"/>
                <c:pt idx="0">
                  <c:v>70.39</c:v>
                </c:pt>
                <c:pt idx="1">
                  <c:v>72.430000000000007</c:v>
                </c:pt>
                <c:pt idx="2">
                  <c:v>72.77</c:v>
                </c:pt>
                <c:pt idx="3">
                  <c:v>79.510000000000005</c:v>
                </c:pt>
                <c:pt idx="4">
                  <c:v>73.314999999999998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9AF3-4E70-AEE9-6ABB7B350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151135"/>
        <c:axId val="1"/>
      </c:lineChart>
      <c:catAx>
        <c:axId val="4941511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51135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314823828839577"/>
          <c:y val="2.9239755435194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2852476810435"/>
          <c:y val="0.24529186990059737"/>
          <c:w val="0.79552609438142452"/>
          <c:h val="0.44812937770301448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1-4)'!$C$47:$G$47</c:f>
              <c:strCache>
                <c:ptCount val="5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  <c:pt idx="4">
                  <c:v>2010-4 ожид.</c:v>
                </c:pt>
              </c:strCache>
            </c:strRef>
          </c:cat>
          <c:val>
            <c:numRef>
              <c:f>'РС-1 по эк'!$D$127:$G$127</c:f>
              <c:numCache>
                <c:formatCode>#,##0.00</c:formatCode>
                <c:ptCount val="4"/>
                <c:pt idx="0">
                  <c:v>17.309999999999999</c:v>
                </c:pt>
                <c:pt idx="1">
                  <c:v>17.510000000000002</c:v>
                </c:pt>
                <c:pt idx="2">
                  <c:v>17.63</c:v>
                </c:pt>
                <c:pt idx="3">
                  <c:v>16.97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C0-4679-BB23-254F2F27F295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1-4)'!$C$47:$G$47</c:f>
              <c:strCache>
                <c:ptCount val="5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  <c:pt idx="4">
                  <c:v>2010-4 ожид.</c:v>
                </c:pt>
              </c:strCache>
            </c:strRef>
          </c:cat>
          <c:val>
            <c:numRef>
              <c:f>'РС-1 по эк'!$E$203:$H$203</c:f>
              <c:numCache>
                <c:formatCode>#,##0.00</c:formatCode>
                <c:ptCount val="4"/>
                <c:pt idx="0">
                  <c:v>31.36</c:v>
                </c:pt>
                <c:pt idx="1">
                  <c:v>31.43</c:v>
                </c:pt>
                <c:pt idx="2">
                  <c:v>30.75</c:v>
                </c:pt>
                <c:pt idx="3">
                  <c:v>30.9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C0-4679-BB23-254F2F27F2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494146735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823822948057464"/>
                  <c:y val="-5.24278973798795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C0-4679-BB23-254F2F27F295}"/>
                </c:ext>
              </c:extLst>
            </c:dLbl>
            <c:dLbl>
              <c:idx val="1"/>
              <c:layout>
                <c:manualLayout>
                  <c:x val="-9.1464631735847832E-2"/>
                  <c:y val="-6.54505181072019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C0-4679-BB23-254F2F27F295}"/>
                </c:ext>
              </c:extLst>
            </c:dLbl>
            <c:dLbl>
              <c:idx val="2"/>
              <c:layout>
                <c:manualLayout>
                  <c:x val="-9.5587634878973454E-2"/>
                  <c:y val="-6.43666651495157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C0-4679-BB23-254F2F27F295}"/>
                </c:ext>
              </c:extLst>
            </c:dLbl>
            <c:dLbl>
              <c:idx val="3"/>
              <c:layout>
                <c:manualLayout>
                  <c:x val="-3.7858585858585855E-2"/>
                  <c:y val="-5.63834145009330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C0-4679-BB23-254F2F27F29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778012207068614"/>
                  <c:y val="0.912285911720530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C0-4679-BB23-254F2F27F29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1-4)'!$C$47:$F$47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'РС-1 по эк'!$D$108:$G$108</c:f>
              <c:numCache>
                <c:formatCode>#,##0.00</c:formatCode>
                <c:ptCount val="4"/>
                <c:pt idx="0">
                  <c:v>15.38</c:v>
                </c:pt>
                <c:pt idx="1">
                  <c:v>14.88</c:v>
                </c:pt>
                <c:pt idx="2">
                  <c:v>14.97</c:v>
                </c:pt>
                <c:pt idx="3">
                  <c:v>14.57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8C0-4679-BB23-254F2F27F295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2441430932244581"/>
                  <c:y val="-3.94410814255156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C0-4679-BB23-254F2F27F295}"/>
                </c:ext>
              </c:extLst>
            </c:dLbl>
            <c:dLbl>
              <c:idx val="1"/>
              <c:layout>
                <c:manualLayout>
                  <c:x val="-0.12543631120184051"/>
                  <c:y val="-4.39828258461914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C0-4679-BB23-254F2F27F295}"/>
                </c:ext>
              </c:extLst>
            </c:dLbl>
            <c:dLbl>
              <c:idx val="2"/>
              <c:layout>
                <c:manualLayout>
                  <c:x val="-0.12750105310910209"/>
                  <c:y val="-4.554913294797688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C0-4679-BB23-254F2F27F29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2415685356224688"/>
                  <c:y val="0.3490691994739271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C0-4679-BB23-254F2F27F295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8C0-4679-BB23-254F2F27F29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1-4)'!$C$47:$F$47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'РС-1 по эк'!$E$184:$H$184</c:f>
              <c:numCache>
                <c:formatCode>#,##0.00</c:formatCode>
                <c:ptCount val="4"/>
                <c:pt idx="0">
                  <c:v>10.67</c:v>
                </c:pt>
                <c:pt idx="1">
                  <c:v>10.63</c:v>
                </c:pt>
                <c:pt idx="2">
                  <c:v>10.45</c:v>
                </c:pt>
                <c:pt idx="3">
                  <c:v>10.36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8C0-4679-BB23-254F2F27F2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467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1.4315379590411239E-2"/>
              <c:y val="0.3632206535066538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46735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793733176966903E-2"/>
          <c:y val="0.82550148524239508"/>
          <c:w val="0.84460739583426314"/>
          <c:h val="0.1462316916715099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6923086741816848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79336208649955"/>
          <c:y val="0.25131663702340379"/>
          <c:w val="0.80166125706302926"/>
          <c:h val="0.40838953516303123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1-4)'!$C$47:$F$47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'РС-1 по эк'!$D$165:$G$165</c:f>
              <c:numCache>
                <c:formatCode>#,##0.00</c:formatCode>
                <c:ptCount val="4"/>
                <c:pt idx="0">
                  <c:v>24.02</c:v>
                </c:pt>
                <c:pt idx="1">
                  <c:v>26.39</c:v>
                </c:pt>
                <c:pt idx="2">
                  <c:v>25.16</c:v>
                </c:pt>
                <c:pt idx="3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0D-4ABB-818A-F10ECA097240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1-4)'!$C$47:$F$47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'РС-1 по эк'!$E$241:$H$241</c:f>
              <c:numCache>
                <c:formatCode>#,##0.00</c:formatCode>
                <c:ptCount val="4"/>
                <c:pt idx="0">
                  <c:v>33.82</c:v>
                </c:pt>
                <c:pt idx="1">
                  <c:v>37.24</c:v>
                </c:pt>
                <c:pt idx="2">
                  <c:v>34.9</c:v>
                </c:pt>
                <c:pt idx="3">
                  <c:v>36.22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0D-4ABB-818A-F10ECA097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94157935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679336208649955"/>
                  <c:y val="0.2670239268373665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0D-4ABB-818A-F10ECA097240}"/>
                </c:ext>
              </c:extLst>
            </c:dLbl>
            <c:dLbl>
              <c:idx val="1"/>
              <c:layout>
                <c:manualLayout>
                  <c:x val="-0.11196323863772348"/>
                  <c:y val="-5.4420827454371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0D-4ABB-818A-F10ECA097240}"/>
                </c:ext>
              </c:extLst>
            </c:dLbl>
            <c:dLbl>
              <c:idx val="2"/>
              <c:layout>
                <c:manualLayout>
                  <c:x val="-0.12062800660555728"/>
                  <c:y val="-5.51411709374478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0D-4ABB-818A-F10ECA097240}"/>
                </c:ext>
              </c:extLst>
            </c:dLbl>
            <c:dLbl>
              <c:idx val="3"/>
              <c:layout>
                <c:manualLayout>
                  <c:x val="-0.11204556877198862"/>
                  <c:y val="-5.40385053024441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0D-4ABB-818A-F10ECA09724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230885262749305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0D-4ABB-818A-F10ECA09724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1-4)'!$C$47:$F$47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'РС-1 по эк'!$D$146:$G$146</c:f>
              <c:numCache>
                <c:formatCode>#,##0.00</c:formatCode>
                <c:ptCount val="4"/>
                <c:pt idx="0">
                  <c:v>13.63</c:v>
                </c:pt>
                <c:pt idx="1">
                  <c:v>13.55</c:v>
                </c:pt>
                <c:pt idx="2">
                  <c:v>13.28</c:v>
                </c:pt>
                <c:pt idx="3">
                  <c:v>12.29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C0D-4ABB-818A-F10ECA097240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337906704012041"/>
                  <c:y val="0.4345683515196357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C0D-4ABB-818A-F10ECA09724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583943553307934"/>
                  <c:y val="0.4398041147909567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C0D-4ABB-818A-F10ECA09724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011958711723175"/>
                  <c:y val="0.4398041147909567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C0D-4ABB-818A-F10ECA097240}"/>
                </c:ext>
              </c:extLst>
            </c:dLbl>
            <c:dLbl>
              <c:idx val="3"/>
              <c:layout>
                <c:manualLayout>
                  <c:x val="-9.3520048455482702E-2"/>
                  <c:y val="5.9408007525070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C0D-4ABB-818A-F10ECA09724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000120192488711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C0D-4ABB-818A-F10ECA09724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1-4)'!$C$47:$F$47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'РС-1 по эк'!$E$222:$H$222</c:f>
              <c:numCache>
                <c:formatCode>#,##0.00</c:formatCode>
                <c:ptCount val="4"/>
                <c:pt idx="0">
                  <c:v>9.0299999999999994</c:v>
                </c:pt>
                <c:pt idx="1">
                  <c:v>9.0399999999999991</c:v>
                </c:pt>
                <c:pt idx="2">
                  <c:v>8.84</c:v>
                </c:pt>
                <c:pt idx="3">
                  <c:v>8.73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C0D-4ABB-818A-F10ECA097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579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0873800349424407E-3"/>
              <c:y val="0.294797932867087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57935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3621952179257794E-2"/>
          <c:y val="0.8010717805120996"/>
          <c:w val="0.84256234160706145"/>
          <c:h val="0.172780187953590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3564995992267435"/>
          <c:y val="2.90699007451654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49387821086753"/>
          <c:y val="0.24529186990059737"/>
          <c:w val="0.80725473837325823"/>
          <c:h val="0.4339779236702877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1-4)'!$J$47:$M$47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(РС-1)'!$D$108:$G$108</c:f>
              <c:numCache>
                <c:formatCode>#,##0.00</c:formatCode>
                <c:ptCount val="4"/>
                <c:pt idx="0">
                  <c:v>21.5</c:v>
                </c:pt>
                <c:pt idx="1">
                  <c:v>14</c:v>
                </c:pt>
                <c:pt idx="2">
                  <c:v>18.399999999999999</c:v>
                </c:pt>
                <c:pt idx="3">
                  <c:v>13.33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C-4AF5-9297-4AC8A6334EF7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1-4)'!$J$47:$M$47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(РС-1)'!$E$143:$H$143</c:f>
              <c:numCache>
                <c:formatCode>#,##0.00</c:formatCode>
                <c:ptCount val="4"/>
                <c:pt idx="0">
                  <c:v>25.91</c:v>
                </c:pt>
                <c:pt idx="1">
                  <c:v>26.48</c:v>
                </c:pt>
                <c:pt idx="2">
                  <c:v>29.78</c:v>
                </c:pt>
                <c:pt idx="3">
                  <c:v>29.51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CC-4AF5-9297-4AC8A6334E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494147135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06072273084437"/>
                  <c:y val="0.2452918699005973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CC-4AF5-9297-4AC8A6334EF7}"/>
                </c:ext>
              </c:extLst>
            </c:dLbl>
            <c:dLbl>
              <c:idx val="1"/>
              <c:layout>
                <c:manualLayout>
                  <c:x val="-8.8149684882204093E-2"/>
                  <c:y val="-6.82595710019006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CC-4AF5-9297-4AC8A6334EF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829127104386079"/>
                  <c:y val="0.231140415867870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CC-4AF5-9297-4AC8A6334EF7}"/>
                </c:ext>
              </c:extLst>
            </c:dLbl>
            <c:dLbl>
              <c:idx val="3"/>
              <c:layout>
                <c:manualLayout>
                  <c:x val="-4.4152325270718405E-2"/>
                  <c:y val="-6.638428817087518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CC-4AF5-9297-4AC8A6334EF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6133042822771368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CC-4AF5-9297-4AC8A6334EF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1-4)'!$J$47:$M$47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(РС-1)'!$D$98:$G$98</c:f>
              <c:numCache>
                <c:formatCode>#,##0.00</c:formatCode>
                <c:ptCount val="4"/>
                <c:pt idx="0">
                  <c:v>14.35</c:v>
                </c:pt>
                <c:pt idx="1">
                  <c:v>15.56</c:v>
                </c:pt>
                <c:pt idx="2">
                  <c:v>15.05</c:v>
                </c:pt>
                <c:pt idx="3">
                  <c:v>13.28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CC-4AF5-9297-4AC8A6334EF7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659103458021855"/>
                  <c:y val="0.3160491400642312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CC-4AF5-9297-4AC8A6334EF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0924684007333775"/>
                  <c:y val="0.3113319887199890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CC-4AF5-9297-4AC8A6334EF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4419411467450984"/>
                  <c:y val="0.3396348967854425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CC-4AF5-9297-4AC8A6334EF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45003751085768"/>
                  <c:y val="0.3207662914084734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CC-4AF5-9297-4AC8A6334EF7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CC-4AF5-9297-4AC8A6334EF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1-4)'!$J$47:$M$47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(РС-1)'!$E$134:$H$134</c:f>
              <c:numCache>
                <c:formatCode>#,##0.00</c:formatCode>
                <c:ptCount val="4"/>
                <c:pt idx="0">
                  <c:v>11.71</c:v>
                </c:pt>
                <c:pt idx="1">
                  <c:v>12.03</c:v>
                </c:pt>
                <c:pt idx="2">
                  <c:v>10.85</c:v>
                </c:pt>
                <c:pt idx="3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7CC-4AF5-9297-4AC8A6334E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471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0113002341773144E-3"/>
              <c:y val="0.277136392433704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47135"/>
        <c:crosses val="autoZero"/>
        <c:crossBetween val="between"/>
        <c:majorUnit val="10"/>
        <c:min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835624002095363E-2"/>
          <c:y val="0.81606718255391053"/>
          <c:w val="0.81930331655793365"/>
          <c:h val="0.1603831457042367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24-498C-B465-5E44AEFFD151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24-498C-B465-5E44AEFFD151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24-498C-B465-5E44AEFFD15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F924-498C-B465-5E44AEFFD151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24-498C-B465-5E44AEFFD151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24-498C-B465-5E44AEFFD15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F924-498C-B465-5E44AEFFD151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24-498C-B465-5E44AEFFD151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24-498C-B465-5E44AEFFD151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24-498C-B465-5E44AEFFD151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24-498C-B465-5E44AEFFD15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F924-498C-B465-5E44AEFFD151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924-498C-B465-5E44AEFFD151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924-498C-B465-5E44AEFFD151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924-498C-B465-5E44AEFFD15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F924-498C-B465-5E44AEFFD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493231"/>
        <c:axId val="1"/>
      </c:lineChart>
      <c:catAx>
        <c:axId val="50249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502493231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7717780772898883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51007093909272"/>
          <c:y val="0.21875697727734886"/>
          <c:w val="0.80323854564503294"/>
          <c:h val="0.43230545509571322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1-4)'!$J$47:$M$47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(РС-1)'!$D$125:$G$125</c:f>
              <c:numCache>
                <c:formatCode>#,##0.00</c:formatCode>
                <c:ptCount val="4"/>
                <c:pt idx="0">
                  <c:v>27</c:v>
                </c:pt>
                <c:pt idx="1">
                  <c:v>16.670000000000002</c:v>
                </c:pt>
                <c:pt idx="2">
                  <c:v>30.89</c:v>
                </c:pt>
                <c:pt idx="3">
                  <c:v>28.88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7-4E5C-9139-1890FA0E18F2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1-4)'!$J$47:$M$47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(РС-1)'!$E$161:$H$161</c:f>
              <c:numCache>
                <c:formatCode>#,##0.00</c:formatCode>
                <c:ptCount val="4"/>
                <c:pt idx="0">
                  <c:v>26.21</c:v>
                </c:pt>
                <c:pt idx="1">
                  <c:v>27.71</c:v>
                </c:pt>
                <c:pt idx="2">
                  <c:v>31.82</c:v>
                </c:pt>
                <c:pt idx="3">
                  <c:v>31.61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D7-4E5C-9139-1890FA0E1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94169935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655055275965561"/>
                  <c:y val="0.2604249729492248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D7-4E5C-9139-1890FA0E18F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736018917091387"/>
                  <c:y val="0.2239654767363333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D7-4E5C-9139-1890FA0E18F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415363285394679"/>
                  <c:y val="0.2916759697031318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D7-4E5C-9139-1890FA0E18F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3697136562931775"/>
                  <c:y val="0.2760504713261783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D7-4E5C-9139-1890FA0E18F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5375596423366065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D7-4E5C-9139-1890FA0E18F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1-4)'!$J$47:$M$47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(РС-1)'!$D$116:$G$116</c:f>
              <c:numCache>
                <c:formatCode>#,##0.00</c:formatCode>
                <c:ptCount val="4"/>
                <c:pt idx="0">
                  <c:v>11.21</c:v>
                </c:pt>
                <c:pt idx="1">
                  <c:v>12.05</c:v>
                </c:pt>
                <c:pt idx="2">
                  <c:v>10.210000000000001</c:v>
                </c:pt>
                <c:pt idx="3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7D7-4E5C-9139-1890FA0E18F2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06072273084437"/>
                  <c:y val="0.369803461587899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D7-4E5C-9139-1890FA0E18F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342496008381452"/>
                  <c:y val="0.406262957800790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D7-4E5C-9139-1890FA0E18F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825078922329785"/>
                  <c:y val="0.447930953472666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7D7-4E5C-9139-1890FA0E18F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7110900381923164"/>
                  <c:y val="0.4427224540136823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D7-4E5C-9139-1890FA0E18F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8078307052092288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D7-4E5C-9139-1890FA0E18F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1-4)'!$J$47:$M$47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(РС-1)'!$E$152:$H$152</c:f>
              <c:numCache>
                <c:formatCode>#,##0.00</c:formatCode>
                <c:ptCount val="4"/>
                <c:pt idx="0">
                  <c:v>9.48</c:v>
                </c:pt>
                <c:pt idx="1">
                  <c:v>9.25</c:v>
                </c:pt>
                <c:pt idx="2">
                  <c:v>8.5500000000000007</c:v>
                </c:pt>
                <c:pt idx="3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7D7-4E5C-9139-1890FA0E1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699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2.9932294499223633E-3"/>
              <c:y val="0.3083921031610179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69935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0364336385066205E-2"/>
          <c:y val="0.79690041722462801"/>
          <c:w val="0.83737618383494694"/>
          <c:h val="0.17708898160547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31369812951"/>
          <c:y val="2.9069966254218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83485425226744"/>
          <c:y val="0.2217061131793861"/>
          <c:w val="0.7860413776907762"/>
          <c:h val="0.4339779236702877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1-4)'!$Q$47:$T$47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(РС-1)'!$J$107:$M$107</c:f>
              <c:numCache>
                <c:formatCode>#,##0.00</c:formatCode>
                <c:ptCount val="4"/>
                <c:pt idx="0">
                  <c:v>17.63</c:v>
                </c:pt>
                <c:pt idx="1">
                  <c:v>19.260000000000002</c:v>
                </c:pt>
                <c:pt idx="2">
                  <c:v>19.64</c:v>
                </c:pt>
                <c:pt idx="3">
                  <c:v>19.420000000000002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7-4629-A293-EFD3598B51DB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1-4)'!$Q$47:$T$47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(РС-1)'!$K$143:$N$143</c:f>
              <c:numCache>
                <c:formatCode>#,##0.00</c:formatCode>
                <c:ptCount val="4"/>
                <c:pt idx="0">
                  <c:v>34.75</c:v>
                </c:pt>
                <c:pt idx="1">
                  <c:v>33.229999999999997</c:v>
                </c:pt>
                <c:pt idx="2">
                  <c:v>32.99</c:v>
                </c:pt>
                <c:pt idx="3">
                  <c:v>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7-4629-A293-EFD3598B51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494170335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042840381683317"/>
                  <c:y val="0.198120356458174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37-4629-A293-EFD3598B51D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47561662402766"/>
                  <c:y val="0.2169889618351438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37-4629-A293-EFD3598B51D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4027102779285152"/>
                  <c:y val="0.2075546591466593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37-4629-A293-EFD3598B51D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459879021629492"/>
                  <c:y val="0.2169889618351438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37-4629-A293-EFD3598B51D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37-4629-A293-EFD3598B51D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1-4)'!$Q$47:$T$47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(РС-1)'!$J$98:$M$98</c:f>
              <c:numCache>
                <c:formatCode>#,##0.00</c:formatCode>
                <c:ptCount val="4"/>
                <c:pt idx="0">
                  <c:v>15.13</c:v>
                </c:pt>
                <c:pt idx="1">
                  <c:v>14.61</c:v>
                </c:pt>
                <c:pt idx="2">
                  <c:v>14.75</c:v>
                </c:pt>
                <c:pt idx="3">
                  <c:v>14.31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037-4629-A293-EFD3598B51DB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042840381683317"/>
                  <c:y val="0.2830290806545354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37-4629-A293-EFD3598B51D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111229597901604"/>
                  <c:y val="0.3018976860315044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37-4629-A293-EFD3598B51D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815231787993822"/>
                  <c:y val="0.3207662914084734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37-4629-A293-EFD3598B51D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5637943890999204"/>
                  <c:y val="0.3302005940969580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37-4629-A293-EFD3598B51DB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037-4629-A293-EFD3598B51D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1-4)'!$Q$47:$T$47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(РС-1)'!$K$134:$N$134</c:f>
              <c:numCache>
                <c:formatCode>#,##0.00</c:formatCode>
                <c:ptCount val="4"/>
                <c:pt idx="0">
                  <c:v>10.24</c:v>
                </c:pt>
                <c:pt idx="1">
                  <c:v>10.35</c:v>
                </c:pt>
                <c:pt idx="2">
                  <c:v>9.89</c:v>
                </c:pt>
                <c:pt idx="3">
                  <c:v>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037-4629-A293-EFD3598B51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703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296512335958005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70335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8985816342352003E-2"/>
          <c:y val="0.79719857717694154"/>
          <c:w val="0.83689041560069155"/>
          <c:h val="0.1792517510812057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67419293409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4711254011348"/>
          <c:y val="0.21354847781836436"/>
          <c:w val="0.79151628357019377"/>
          <c:h val="0.41667995671875979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1-4)'!$Q$47:$T$47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(РС-1)'!$J$125:$M$125</c:f>
              <c:numCache>
                <c:formatCode>#,##0.00</c:formatCode>
                <c:ptCount val="4"/>
                <c:pt idx="0">
                  <c:v>29.73</c:v>
                </c:pt>
                <c:pt idx="1">
                  <c:v>31.57</c:v>
                </c:pt>
                <c:pt idx="2">
                  <c:v>28.26</c:v>
                </c:pt>
                <c:pt idx="3">
                  <c:v>30.94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9-41B2-9C15-26E616214891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1-4)'!$Q$47:$T$47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(РС-1)'!$K$161:$N$161</c:f>
              <c:numCache>
                <c:formatCode>#,##0.00</c:formatCode>
                <c:ptCount val="4"/>
                <c:pt idx="0">
                  <c:v>35.630000000000003</c:v>
                </c:pt>
                <c:pt idx="1">
                  <c:v>35.229999999999997</c:v>
                </c:pt>
                <c:pt idx="2">
                  <c:v>34.06</c:v>
                </c:pt>
                <c:pt idx="3">
                  <c:v>36.03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9-41B2-9C15-26E616214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axId val="494145935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404711254011348"/>
                  <c:y val="0.2135484778183643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99-41B2-9C15-26E61621489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55429875974184"/>
                  <c:y val="0.2135484778183643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99-41B2-9C15-26E61621489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2980525432521031"/>
                  <c:y val="0.1718804821464884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99-41B2-9C15-26E61621489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3406752105300233"/>
                  <c:y val="0.208339978359379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99-41B2-9C15-26E61621489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99-41B2-9C15-26E61621489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1-4)'!$Q$47:$T$47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(РС-1)'!$J$116:$M$116</c:f>
              <c:numCache>
                <c:formatCode>#,##0.00</c:formatCode>
                <c:ptCount val="4"/>
                <c:pt idx="0">
                  <c:v>13.13</c:v>
                </c:pt>
                <c:pt idx="1">
                  <c:v>12.33</c:v>
                </c:pt>
                <c:pt idx="2">
                  <c:v>13.06</c:v>
                </c:pt>
                <c:pt idx="3">
                  <c:v>12.44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199-41B2-9C15-26E616214891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319670004584396"/>
                  <c:y val="0.4375139545546978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99-41B2-9C15-26E61621489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533123482855472"/>
                  <c:y val="0.4114714572597752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99-41B2-9C15-26E61621489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959350155634657"/>
                  <c:y val="0.4375139545546978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99-41B2-9C15-26E616214891}"/>
                </c:ext>
              </c:extLst>
            </c:dLbl>
            <c:dLbl>
              <c:idx val="3"/>
              <c:layout>
                <c:manualLayout>
                  <c:x val="-9.9849507720677896E-2"/>
                  <c:y val="5.63985860148985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99-41B2-9C15-26E61621489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067222236956284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199-41B2-9C15-26E61621489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1-4)'!$Q$47:$T$47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(РС-1)'!$K$152:$N$152</c:f>
              <c:numCache>
                <c:formatCode>#,##0.00</c:formatCode>
                <c:ptCount val="4"/>
                <c:pt idx="0">
                  <c:v>8.6300000000000008</c:v>
                </c:pt>
                <c:pt idx="1">
                  <c:v>9.09</c:v>
                </c:pt>
                <c:pt idx="2">
                  <c:v>8.59</c:v>
                </c:pt>
                <c:pt idx="3">
                  <c:v>8.59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199-41B2-9C15-26E616214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459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551487452081E-3"/>
              <c:y val="0.283236986681012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45935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7237009748327793E-2"/>
          <c:y val="0.81252591560158161"/>
          <c:w val="0.84470958219722281"/>
          <c:h val="0.1614634832285194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4509616897256927"/>
          <c:y val="4.3398865464397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00660961735629E-2"/>
          <c:y val="0.24084511048076199"/>
          <c:w val="0.85867729296161954"/>
          <c:h val="0.42933258824831483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1-4)'!$W$9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658633311473508"/>
                  <c:y val="0.5706981965739793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79-407D-9E4B-706BB5E96C0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8059970507099613"/>
                  <c:y val="0.6073485394732259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79-407D-9E4B-706BB5E96C0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7258897696167751"/>
                  <c:y val="0.2251378206667992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79-407D-9E4B-706BB5E96C0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1816326004362288"/>
                  <c:y val="0.256552400294724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79-407D-9E4B-706BB5E96C0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249209374643568"/>
                  <c:y val="0.3246173228218965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79-407D-9E4B-706BB5E96C06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2965299684542582"/>
                  <c:y val="0.352943429224300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79-407D-9E4B-706BB5E96C06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8107255520504288"/>
                  <c:y val="0.169935725182070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79-407D-9E4B-706BB5E96C0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1-4)'!$X$5:$AB$5</c:f>
              <c:strCache>
                <c:ptCount val="5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  <c:pt idx="4">
                  <c:v>2010-4 ожид.</c:v>
                </c:pt>
              </c:strCache>
            </c:strRef>
          </c:cat>
          <c:val>
            <c:numRef>
              <c:f>'Раздел 1 (стр 1-4)'!$X$9:$AB$9</c:f>
              <c:numCache>
                <c:formatCode>0.0</c:formatCode>
                <c:ptCount val="5"/>
                <c:pt idx="0">
                  <c:v>40.005000000000003</c:v>
                </c:pt>
                <c:pt idx="1">
                  <c:v>35.765000000000001</c:v>
                </c:pt>
                <c:pt idx="2">
                  <c:v>56.79</c:v>
                </c:pt>
                <c:pt idx="3">
                  <c:v>53.51</c:v>
                </c:pt>
                <c:pt idx="4">
                  <c:v>47.37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0B79-407D-9E4B-706BB5E96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162735"/>
        <c:axId val="1"/>
      </c:lineChart>
      <c:catAx>
        <c:axId val="4941627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62735"/>
        <c:crosses val="autoZero"/>
        <c:crossBetween val="between"/>
        <c:majorUnit val="10"/>
        <c:min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7610219608624872"/>
          <c:y val="2.610673665791775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7660593715387449"/>
          <c:w val="0.92375752203013051"/>
          <c:h val="0.38831218100447762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1-4)'!$W$33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6617495597860413E-2"/>
                  <c:y val="-8.49966754155730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6A-4160-A5D9-D69FEAFE3CC1}"/>
                </c:ext>
              </c:extLst>
            </c:dLbl>
            <c:dLbl>
              <c:idx val="1"/>
              <c:layout>
                <c:manualLayout>
                  <c:x val="-8.1596398551446889E-2"/>
                  <c:y val="-7.649833770778652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6A-4160-A5D9-D69FEAFE3CC1}"/>
                </c:ext>
              </c:extLst>
            </c:dLbl>
            <c:dLbl>
              <c:idx val="2"/>
              <c:layout>
                <c:manualLayout>
                  <c:x val="-8.1807369015581916E-2"/>
                  <c:y val="-8.876430446194225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6A-4160-A5D9-D69FEAFE3CC1}"/>
                </c:ext>
              </c:extLst>
            </c:dLbl>
            <c:dLbl>
              <c:idx val="3"/>
              <c:layout>
                <c:manualLayout>
                  <c:x val="-7.2524668593640984E-2"/>
                  <c:y val="-9.54344706911636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6A-4160-A5D9-D69FEAFE3CC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7078977420730175"/>
                  <c:y val="0.2234124877012063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6A-4160-A5D9-D69FEAFE3CC1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7658363297263298"/>
                  <c:y val="0.251748251748251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6A-4160-A5D9-D69FEAFE3CC1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6A-4160-A5D9-D69FEAFE3CC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1-4)'!$X$29:$AB$29</c:f>
              <c:strCache>
                <c:ptCount val="5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  <c:pt idx="4">
                  <c:v>2010-4 ожид.</c:v>
                </c:pt>
              </c:strCache>
            </c:strRef>
          </c:cat>
          <c:val>
            <c:numRef>
              <c:f>'Раздел 1 (стр 1-4)'!$X$33:$AB$33</c:f>
              <c:numCache>
                <c:formatCode>0.0</c:formatCode>
                <c:ptCount val="5"/>
                <c:pt idx="0">
                  <c:v>56.36</c:v>
                </c:pt>
                <c:pt idx="1">
                  <c:v>57.475000000000001</c:v>
                </c:pt>
                <c:pt idx="2">
                  <c:v>58.215000000000003</c:v>
                </c:pt>
                <c:pt idx="3">
                  <c:v>58.244999999999997</c:v>
                </c:pt>
                <c:pt idx="4">
                  <c:v>57.89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D46A-4160-A5D9-D69FEAFE3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157535"/>
        <c:axId val="1"/>
      </c:lineChart>
      <c:catAx>
        <c:axId val="4941575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57535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0206307544890223"/>
          <c:y val="2.6422871637689582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2544225519875163"/>
          <c:w val="0.9004517129880858"/>
          <c:h val="0.58961820590442737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1-4)'!$W$51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017291547148345"/>
                  <c:y val="0.2774673910138482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05-4904-8C26-96500C63E34B}"/>
                </c:ext>
              </c:extLst>
            </c:dLbl>
            <c:dLbl>
              <c:idx val="1"/>
              <c:layout>
                <c:manualLayout>
                  <c:x val="-6.5559138441028203E-2"/>
                  <c:y val="8.76126054712959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05-4904-8C26-96500C63E34B}"/>
                </c:ext>
              </c:extLst>
            </c:dLbl>
            <c:dLbl>
              <c:idx val="2"/>
              <c:layout>
                <c:manualLayout>
                  <c:x val="-7.5717868599758362E-2"/>
                  <c:y val="9.746516584755764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05-4904-8C26-96500C63E34B}"/>
                </c:ext>
              </c:extLst>
            </c:dLbl>
            <c:dLbl>
              <c:idx val="3"/>
              <c:layout>
                <c:manualLayout>
                  <c:x val="-8.2741324001166516E-2"/>
                  <c:y val="8.32376825380048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05-4904-8C26-96500C63E34B}"/>
                </c:ext>
              </c:extLst>
            </c:dLbl>
            <c:dLbl>
              <c:idx val="4"/>
              <c:layout>
                <c:manualLayout>
                  <c:x val="-3.3601133191684375E-2"/>
                  <c:y val="7.01354612552625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05-4904-8C26-96500C63E34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7143158305922328"/>
                  <c:y val="0.4100733829578746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05-4904-8C26-96500C63E34B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05-4904-8C26-96500C63E34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1-4)'!$X$47:$AB$47</c:f>
              <c:strCache>
                <c:ptCount val="5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  <c:pt idx="4">
                  <c:v>2010-4 ожид.</c:v>
                </c:pt>
              </c:strCache>
            </c:strRef>
          </c:cat>
          <c:val>
            <c:numRef>
              <c:f>'Раздел 1 (стр 1-4)'!$X$51:$AB$51</c:f>
              <c:numCache>
                <c:formatCode>0.0</c:formatCode>
                <c:ptCount val="5"/>
                <c:pt idx="0">
                  <c:v>74.905000000000001</c:v>
                </c:pt>
                <c:pt idx="1">
                  <c:v>75.724999999999994</c:v>
                </c:pt>
                <c:pt idx="2">
                  <c:v>79.11</c:v>
                </c:pt>
                <c:pt idx="3">
                  <c:v>76.31</c:v>
                </c:pt>
                <c:pt idx="4">
                  <c:v>67.724999999999994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B105-4904-8C26-96500C63E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167535"/>
        <c:axId val="1"/>
      </c:lineChart>
      <c:catAx>
        <c:axId val="4941675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67535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31369812951"/>
          <c:y val="2.90699007451654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7872451352802"/>
          <c:y val="0.25353055299262844"/>
          <c:w val="0.79239750742951554"/>
          <c:h val="0.39907587045135956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1-4)'!$X$47:$AA$47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(РС-1)'!$P$107:$S$107</c:f>
              <c:numCache>
                <c:formatCode>#,##0.00</c:formatCode>
                <c:ptCount val="4"/>
                <c:pt idx="0">
                  <c:v>15.84</c:v>
                </c:pt>
                <c:pt idx="1">
                  <c:v>18.510000000000002</c:v>
                </c:pt>
                <c:pt idx="2">
                  <c:v>18.059999999999999</c:v>
                </c:pt>
                <c:pt idx="3">
                  <c:v>16.47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F-4A31-B71E-B8521DFF7B39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1-4)'!$X$47:$AA$47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(РС-1)'!$Q$143:$T$143</c:f>
              <c:numCache>
                <c:formatCode>#,##0.00</c:formatCode>
                <c:ptCount val="4"/>
                <c:pt idx="0">
                  <c:v>25.78</c:v>
                </c:pt>
                <c:pt idx="1">
                  <c:v>23.02</c:v>
                </c:pt>
                <c:pt idx="2">
                  <c:v>24.07</c:v>
                </c:pt>
                <c:pt idx="3">
                  <c:v>23.78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DF-4A31-B71E-B8521DFF7B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494163535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466582364265946"/>
                  <c:y val="0.2018854403459818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DF-4A31-B71E-B8521DFF7B39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7077423475980004"/>
                  <c:y val="0.211275460827190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DF-4A31-B71E-B8521DFF7B39}"/>
                </c:ext>
              </c:extLst>
            </c:dLbl>
            <c:dLbl>
              <c:idx val="2"/>
              <c:layout>
                <c:manualLayout>
                  <c:x val="-7.4870974461525824E-2"/>
                  <c:y val="-7.43741515069237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DF-4A31-B71E-B8521DFF7B39}"/>
                </c:ext>
              </c:extLst>
            </c:dLbl>
            <c:dLbl>
              <c:idx val="3"/>
              <c:layout>
                <c:manualLayout>
                  <c:x val="-4.8030329542140593E-2"/>
                  <c:y val="-6.131414607656801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DF-4A31-B71E-B8521DFF7B3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DF-4A31-B71E-B8521DFF7B3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1-4)'!$X$47:$AA$47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(РС-1)'!$P$98:$S$98</c:f>
              <c:numCache>
                <c:formatCode>#,##0.00</c:formatCode>
                <c:ptCount val="4"/>
                <c:pt idx="0">
                  <c:v>16.059999999999999</c:v>
                </c:pt>
                <c:pt idx="1">
                  <c:v>15.39</c:v>
                </c:pt>
                <c:pt idx="2">
                  <c:v>15.87</c:v>
                </c:pt>
                <c:pt idx="3">
                  <c:v>15.11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9DF-4A31-B71E-B8521DFF7B39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19535641651806"/>
                  <c:y val="0.3333457270829003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DF-4A31-B71E-B8521DFF7B39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263745632736347"/>
                  <c:y val="0.3051756656392749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DF-4A31-B71E-B8521DFF7B3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815231787993822"/>
                  <c:y val="0.3192606963610876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DF-4A31-B71E-B8521DFF7B3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3307362986794744"/>
                  <c:y val="0.3192606963610876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DF-4A31-B71E-B8521DFF7B39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9DF-4A31-B71E-B8521DFF7B3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1-4)'!$X$47:$AA$47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(РС-1)'!$Q$134:$T$134</c:f>
              <c:numCache>
                <c:formatCode>#,##0.00</c:formatCode>
                <c:ptCount val="4"/>
                <c:pt idx="0">
                  <c:v>11.58</c:v>
                </c:pt>
                <c:pt idx="1">
                  <c:v>11.75</c:v>
                </c:pt>
                <c:pt idx="2">
                  <c:v>11.29</c:v>
                </c:pt>
                <c:pt idx="3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9DF-4A31-B71E-B8521DFF7B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635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2906984040788004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63535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4154846951960007E-2"/>
          <c:y val="0.79815174090271923"/>
          <c:w val="0.83689041560069155"/>
          <c:h val="0.1784103891429607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71925977607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6001460061489"/>
          <c:y val="0.23438247565430234"/>
          <c:w val="0.79451621734242861"/>
          <c:h val="0.41147145725977524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1-4)'!$X$47:$AA$47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(РС-1)'!$P$125:$S$125</c:f>
              <c:numCache>
                <c:formatCode>#,##0.00</c:formatCode>
                <c:ptCount val="4"/>
                <c:pt idx="0">
                  <c:v>23.27</c:v>
                </c:pt>
                <c:pt idx="1">
                  <c:v>24.63</c:v>
                </c:pt>
                <c:pt idx="2">
                  <c:v>20.8</c:v>
                </c:pt>
                <c:pt idx="3">
                  <c:v>15.09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929-957C-EFB6514EE92F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1-4)'!$X$47:$AA$47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(РС-1)'!$Q$161:$T$161</c:f>
              <c:numCache>
                <c:formatCode>#,##0.00</c:formatCode>
                <c:ptCount val="4"/>
                <c:pt idx="0">
                  <c:v>27.19</c:v>
                </c:pt>
                <c:pt idx="1">
                  <c:v>28.91</c:v>
                </c:pt>
                <c:pt idx="2">
                  <c:v>27.08</c:v>
                </c:pt>
                <c:pt idx="3">
                  <c:v>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07-4929-957C-EFB6514EE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94155535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9128525600966541E-2"/>
                  <c:y val="-7.032118095064707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07-4929-957C-EFB6514EE92F}"/>
                </c:ext>
              </c:extLst>
            </c:dLbl>
            <c:dLbl>
              <c:idx val="1"/>
              <c:layout>
                <c:manualLayout>
                  <c:x val="-3.8053909927925678E-2"/>
                  <c:y val="-5.81736531488477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07-4929-957C-EFB6514EE92F}"/>
                </c:ext>
              </c:extLst>
            </c:dLbl>
            <c:dLbl>
              <c:idx val="2"/>
              <c:layout>
                <c:manualLayout>
                  <c:x val="-4.4741740615756365E-2"/>
                  <c:y val="-7.33087554807094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07-4929-957C-EFB6514EE92F}"/>
                </c:ext>
              </c:extLst>
            </c:dLbl>
            <c:dLbl>
              <c:idx val="3"/>
              <c:layout>
                <c:manualLayout>
                  <c:x val="-3.1656376286297548E-2"/>
                  <c:y val="-6.818806608711483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07-4929-957C-EFB6514EE92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07-4929-957C-EFB6514EE92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1-4)'!$X$47:$AA$47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(РС-1)'!$P$116:$S$116</c:f>
              <c:numCache>
                <c:formatCode>#,##0.00</c:formatCode>
                <c:ptCount val="4"/>
                <c:pt idx="0">
                  <c:v>14.12</c:v>
                </c:pt>
                <c:pt idx="1">
                  <c:v>13.53</c:v>
                </c:pt>
                <c:pt idx="2">
                  <c:v>12.9</c:v>
                </c:pt>
                <c:pt idx="3">
                  <c:v>12.73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307-4929-957C-EFB6514EE92F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25471137297463"/>
                  <c:y val="0.3281354659160233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07-4929-957C-EFB6514EE92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170584554358175"/>
                  <c:y val="0.4010544583418063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07-4929-957C-EFB6514EE92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2078200448355092"/>
                  <c:y val="0.4427224540136823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07-4929-957C-EFB6514EE92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606168587358183"/>
                  <c:y val="0.4323054550957132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07-4929-957C-EFB6514EE92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1-4)'!$X$47:$AA$47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(РС-1)'!$Q$152:$T$152</c:f>
              <c:numCache>
                <c:formatCode>#,##0.00</c:formatCode>
                <c:ptCount val="4"/>
                <c:pt idx="0">
                  <c:v>9.59</c:v>
                </c:pt>
                <c:pt idx="1">
                  <c:v>10.81</c:v>
                </c:pt>
                <c:pt idx="2">
                  <c:v>9.3800000000000008</c:v>
                </c:pt>
                <c:pt idx="3">
                  <c:v>9.3800000000000008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307-4929-957C-EFB6514EE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555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283236986681012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55535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1104526255265147E-2"/>
          <c:y val="0.80210891668361262"/>
          <c:w val="0.83689041560069155"/>
          <c:h val="0.171880482146488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4509616897256927"/>
          <c:y val="5.22875285750571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7895829360650171"/>
          <c:w val="0.88985816342352009"/>
          <c:h val="0.38948893824304015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1-4)'!$AD$9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441033529730972"/>
                  <c:y val="0.4579126706370876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CD-4FE2-B7BB-C2E552A52159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0933164728531892"/>
                  <c:y val="0.515809674970512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CD-4FE2-B7BB-C2E552A5215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8730327997002293"/>
                  <c:y val="0.3473820260005492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CD-4FE2-B7BB-C2E552A5215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4408781352559552"/>
                  <c:y val="0.1894811050912086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CD-4FE2-B7BB-C2E552A5215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384009490399659"/>
                  <c:y val="0.1894811050912086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CD-4FE2-B7BB-C2E552A52159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2965299684542582"/>
                  <c:y val="0.352943429224300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CD-4FE2-B7BB-C2E552A52159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8107255520504288"/>
                  <c:y val="0.169935725182070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CD-4FE2-B7BB-C2E552A5215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1-4)'!$AE$5:$AI$5</c:f>
              <c:strCache>
                <c:ptCount val="5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  <c:pt idx="4">
                  <c:v>2010-4 ожид.</c:v>
                </c:pt>
              </c:strCache>
            </c:strRef>
          </c:cat>
          <c:val>
            <c:numRef>
              <c:f>'Раздел 1 (стр 1-4)'!$AE$9:$AI$9</c:f>
              <c:numCache>
                <c:formatCode>0.0</c:formatCode>
                <c:ptCount val="5"/>
                <c:pt idx="0">
                  <c:v>40.344999999999999</c:v>
                </c:pt>
                <c:pt idx="1">
                  <c:v>35.954999999999998</c:v>
                </c:pt>
                <c:pt idx="2">
                  <c:v>51.734999999999999</c:v>
                </c:pt>
                <c:pt idx="3">
                  <c:v>52.685000000000002</c:v>
                </c:pt>
                <c:pt idx="4">
                  <c:v>52.164999999999999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40CD-4FE2-B7BB-C2E552A52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154735"/>
        <c:axId val="1"/>
      </c:lineChart>
      <c:catAx>
        <c:axId val="4941547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54735"/>
        <c:crosses val="autoZero"/>
        <c:crossBetween val="between"/>
        <c:majorUnit val="10"/>
        <c:min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50151167812884"/>
          <c:y val="2.66996037260048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804339215268023"/>
          <c:w val="0.92375752203013051"/>
          <c:h val="0.38096683679112764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1-4)'!$AD$33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7714209774411106E-2"/>
                  <c:y val="-7.071943821591837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EC-40C0-961F-8D5885C621D5}"/>
                </c:ext>
              </c:extLst>
            </c:dLbl>
            <c:dLbl>
              <c:idx val="1"/>
              <c:layout>
                <c:manualLayout>
                  <c:x val="-8.5815807834147315E-2"/>
                  <c:y val="-7.9060680328866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EC-40C0-961F-8D5885C621D5}"/>
                </c:ext>
              </c:extLst>
            </c:dLbl>
            <c:dLbl>
              <c:idx val="2"/>
              <c:layout>
                <c:manualLayout>
                  <c:x val="-7.3368550450181064E-2"/>
                  <c:y val="-7.234986355182423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EC-40C0-961F-8D5885C621D5}"/>
                </c:ext>
              </c:extLst>
            </c:dLbl>
            <c:dLbl>
              <c:idx val="3"/>
              <c:layout>
                <c:manualLayout>
                  <c:x val="-7.2524668593640984E-2"/>
                  <c:y val="-6.77721576193704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EC-40C0-961F-8D5885C621D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6231493455564923"/>
                  <c:y val="0.2063570365951941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EC-40C0-961F-8D5885C621D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7658363297263298"/>
                  <c:y val="0.251748251748251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EC-40C0-961F-8D5885C621D5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C-40C0-961F-8D5885C621D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1-4)'!$AE$29:$AI$29</c:f>
              <c:strCache>
                <c:ptCount val="5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  <c:pt idx="4">
                  <c:v>2010-4 ожид.</c:v>
                </c:pt>
              </c:strCache>
            </c:strRef>
          </c:cat>
          <c:val>
            <c:numRef>
              <c:f>'Раздел 1 (стр 1-4)'!$AE$33:$AI$33</c:f>
              <c:numCache>
                <c:formatCode>0.0</c:formatCode>
                <c:ptCount val="5"/>
                <c:pt idx="0">
                  <c:v>57.085000000000001</c:v>
                </c:pt>
                <c:pt idx="1">
                  <c:v>59.164999999999999</c:v>
                </c:pt>
                <c:pt idx="2">
                  <c:v>57.494999999999997</c:v>
                </c:pt>
                <c:pt idx="3">
                  <c:v>63.61</c:v>
                </c:pt>
                <c:pt idx="4">
                  <c:v>61.65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9EEC-40C0-961F-8D5885C62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166335"/>
        <c:axId val="1"/>
      </c:lineChart>
      <c:catAx>
        <c:axId val="4941663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66335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'[1]РС-Б3.1'!#REF!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A5-48C7-8F63-F0076885F42E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A5-48C7-8F63-F0076885F42E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A5-48C7-8F63-F0076885F42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1A5-48C7-8F63-F0076885F42E}"/>
            </c:ext>
          </c:extLst>
        </c:ser>
        <c:ser>
          <c:idx val="2"/>
          <c:order val="1"/>
          <c:tx>
            <c:strRef>
              <c:f>'[1]РС-Б3.1'!#REF!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A5-48C7-8F63-F0076885F42E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A5-48C7-8F63-F0076885F42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1A5-48C7-8F63-F0076885F42E}"/>
            </c:ext>
          </c:extLst>
        </c:ser>
        <c:ser>
          <c:idx val="3"/>
          <c:order val="2"/>
          <c:tx>
            <c:strRef>
              <c:f>'[1]РС-Б3.1'!#REF!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A5-48C7-8F63-F0076885F42E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A5-48C7-8F63-F0076885F42E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A5-48C7-8F63-F0076885F42E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A5-48C7-8F63-F0076885F42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B1A5-48C7-8F63-F0076885F42E}"/>
            </c:ext>
          </c:extLst>
        </c:ser>
        <c:ser>
          <c:idx val="4"/>
          <c:order val="3"/>
          <c:tx>
            <c:strRef>
              <c:f>'[1]РС-Б3.1'!#REF!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1A5-48C7-8F63-F0076885F42E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A5-48C7-8F63-F0076885F42E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1A5-48C7-8F63-F0076885F42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F-B1A5-48C7-8F63-F0076885F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499631"/>
        <c:axId val="1"/>
      </c:lineChart>
      <c:catAx>
        <c:axId val="5024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502499631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37803607881"/>
          <c:y val="2.9069966254218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4711254011348"/>
          <c:y val="0.22536049154900306"/>
          <c:w val="0.79151628357019377"/>
          <c:h val="0.45541599333861033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1-4)'!$AE$29:$AH$29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(РС-1)'!$V$107:$Y$107</c:f>
              <c:numCache>
                <c:formatCode>#,##0.00</c:formatCode>
                <c:ptCount val="4"/>
                <c:pt idx="0">
                  <c:v>16.649999999999999</c:v>
                </c:pt>
                <c:pt idx="1">
                  <c:v>15.31</c:v>
                </c:pt>
                <c:pt idx="2">
                  <c:v>14.65</c:v>
                </c:pt>
                <c:pt idx="3">
                  <c:v>12.75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2-4710-A863-9D393EACA226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1-4)'!$AE$29:$AH$29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(РС-1)'!$W$143:$Z$143</c:f>
              <c:numCache>
                <c:formatCode>#,##0.00</c:formatCode>
                <c:ptCount val="4"/>
                <c:pt idx="0">
                  <c:v>27.94</c:v>
                </c:pt>
                <c:pt idx="1">
                  <c:v>30.74</c:v>
                </c:pt>
                <c:pt idx="2">
                  <c:v>27.14</c:v>
                </c:pt>
                <c:pt idx="3">
                  <c:v>27.87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52-4710-A863-9D393EACA2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494167935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957989588108745"/>
                  <c:y val="0.2018854403459818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52-4710-A863-9D393EACA22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6596989455396056"/>
                  <c:y val="0.211275460827190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52-4710-A863-9D393EACA22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108257377602199"/>
                  <c:y val="0.2065804505865861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52-4710-A863-9D393EACA226}"/>
                </c:ext>
              </c:extLst>
            </c:dLbl>
            <c:dLbl>
              <c:idx val="3"/>
              <c:layout>
                <c:manualLayout>
                  <c:x val="-5.2208807232429294E-2"/>
                  <c:y val="-6.05786276715411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52-4710-A863-9D393EACA22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52-4710-A863-9D393EACA22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1-4)'!$AE$29:$AH$29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(РС-1)'!$V$98:$Y$98</c:f>
              <c:numCache>
                <c:formatCode>#,##0.00</c:formatCode>
                <c:ptCount val="4"/>
                <c:pt idx="0">
                  <c:v>15.48</c:v>
                </c:pt>
                <c:pt idx="1">
                  <c:v>14.87</c:v>
                </c:pt>
                <c:pt idx="2">
                  <c:v>14.94</c:v>
                </c:pt>
                <c:pt idx="3">
                  <c:v>14.67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552-4710-A863-9D393EACA226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043030837535697"/>
                  <c:y val="0.3239557066016919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52-4710-A863-9D393EACA22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405391537774309"/>
                  <c:y val="0.3145656861204834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52-4710-A863-9D393EACA22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831618210553489"/>
                  <c:y val="0.3098706758798792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52-4710-A863-9D393EACA22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3406752105300233"/>
                  <c:y val="0.3192606963610876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52-4710-A863-9D393EACA226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52-4710-A863-9D393EACA22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1-4)'!$AE$29:$AH$29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(РС-1)'!$W$134:$Z$134</c:f>
              <c:numCache>
                <c:formatCode>#,##0.00</c:formatCode>
                <c:ptCount val="4"/>
                <c:pt idx="0">
                  <c:v>11.1</c:v>
                </c:pt>
                <c:pt idx="1">
                  <c:v>10.85</c:v>
                </c:pt>
                <c:pt idx="2">
                  <c:v>10.91</c:v>
                </c:pt>
                <c:pt idx="3">
                  <c:v>10.69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552-4710-A863-9D393EACA2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679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5988001499816E-3"/>
              <c:y val="0.312007799025121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67935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6598350022921965E-2"/>
          <c:y val="0.8216267921057403"/>
          <c:w val="0.83619865441689822"/>
          <c:h val="0.15493533793993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71925977607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4711254011348"/>
          <c:y val="0.23438247565430234"/>
          <c:w val="0.79151628357019377"/>
          <c:h val="0.40105445834180631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1-4)'!$AE$29:$AH$29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(РС-1)'!$V$125:$Y$125</c:f>
              <c:numCache>
                <c:formatCode>#,##0.00</c:formatCode>
                <c:ptCount val="4"/>
                <c:pt idx="0">
                  <c:v>18.61</c:v>
                </c:pt>
                <c:pt idx="1">
                  <c:v>19.11</c:v>
                </c:pt>
                <c:pt idx="2">
                  <c:v>18.64</c:v>
                </c:pt>
                <c:pt idx="3">
                  <c:v>19.309999999999999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E-45C9-ABEF-2B4481C3FF95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1-4)'!$AE$29:$AH$29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(РС-1)'!$W$161:$Z$161</c:f>
              <c:numCache>
                <c:formatCode>#,##0.00</c:formatCode>
                <c:ptCount val="4"/>
                <c:pt idx="0">
                  <c:v>26.91</c:v>
                </c:pt>
                <c:pt idx="1">
                  <c:v>33.479999999999997</c:v>
                </c:pt>
                <c:pt idx="2">
                  <c:v>28.3</c:v>
                </c:pt>
                <c:pt idx="3">
                  <c:v>32.47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9E-45C9-ABEF-2B4481C3F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94155935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051729293332003"/>
                  <c:y val="-6.06751323714593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9E-45C9-ABEF-2B4481C3FF95}"/>
                </c:ext>
              </c:extLst>
            </c:dLbl>
            <c:dLbl>
              <c:idx val="1"/>
              <c:layout>
                <c:manualLayout>
                  <c:x val="-0.11784726589687435"/>
                  <c:y val="-6.58316265380125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9E-45C9-ABEF-2B4481C3FF95}"/>
                </c:ext>
              </c:extLst>
            </c:dLbl>
            <c:dLbl>
              <c:idx val="2"/>
              <c:layout>
                <c:manualLayout>
                  <c:x val="-9.9209932091821898E-2"/>
                  <c:y val="-6.085233565457497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9E-45C9-ABEF-2B4481C3FF95}"/>
                </c:ext>
              </c:extLst>
            </c:dLbl>
            <c:dLbl>
              <c:idx val="3"/>
              <c:layout>
                <c:manualLayout>
                  <c:x val="-5.8774045649357121E-2"/>
                  <c:y val="-7.506925796125195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9E-45C9-ABEF-2B4481C3FF9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9E-45C9-ABEF-2B4481C3FF9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1-4)'!$AE$29:$AH$29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(РС-1)'!$V$116:$Y$116</c:f>
              <c:numCache>
                <c:formatCode>#,##0.00</c:formatCode>
                <c:ptCount val="4"/>
                <c:pt idx="0">
                  <c:v>14.57</c:v>
                </c:pt>
                <c:pt idx="1">
                  <c:v>14.69</c:v>
                </c:pt>
                <c:pt idx="2">
                  <c:v>13.77</c:v>
                </c:pt>
                <c:pt idx="3">
                  <c:v>12.95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9E-45C9-ABEF-2B4481C3FF95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957989588108745"/>
                  <c:y val="0.302092968621100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9E-45C9-ABEF-2B4481C3FF95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107577093839237"/>
                  <c:y val="0.3385524648339923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9E-45C9-ABEF-2B4481C3FF9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533803766618428"/>
                  <c:y val="0.3073014680800853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9E-45C9-ABEF-2B4481C3FF9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5747257244889499"/>
                  <c:y val="0.3229269664570388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9E-45C9-ABEF-2B4481C3FF9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1-4)'!$AE$29:$AH$29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(РС-1)'!$W$152:$Z$152</c:f>
              <c:numCache>
                <c:formatCode>#,##0.00</c:formatCode>
                <c:ptCount val="4"/>
                <c:pt idx="0">
                  <c:v>9.7799999999999994</c:v>
                </c:pt>
                <c:pt idx="1">
                  <c:v>8.8699999999999992</c:v>
                </c:pt>
                <c:pt idx="2">
                  <c:v>9.4499999999999993</c:v>
                </c:pt>
                <c:pt idx="3">
                  <c:v>9.36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79E-45C9-ABEF-2B4481C3F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559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3066784043298935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55935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2342886132759646E-2"/>
          <c:y val="0.79690041722462801"/>
          <c:w val="0.84045411830706052"/>
          <c:h val="0.17708898160547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4089007012924645"/>
          <c:y val="2.6481076962153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30001174972774713"/>
          <c:w val="0.88985816342352009"/>
          <c:h val="0.36843548212179467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1-4)'!$AK$9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288517494896228"/>
                  <c:y val="0.2631682015155676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FA-4E50-B79E-2968D3AEC62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8814454815618745"/>
                  <c:y val="0.4789661267583331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FA-4E50-B79E-2968D3AEC62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788284403183703"/>
                  <c:y val="0.3684354821217947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FA-4E50-B79E-2968D3AEC62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5468136309016112"/>
                  <c:y val="0.1631642849396519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FA-4E50-B79E-2968D3AEC62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595880481690978"/>
                  <c:y val="0.2368513813640108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FA-4E50-B79E-2968D3AEC62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2965299684542582"/>
                  <c:y val="0.352943429224300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FA-4E50-B79E-2968D3AEC62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8107255520504288"/>
                  <c:y val="0.169935725182070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FA-4E50-B79E-2968D3AEC62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1-4)'!$AL$5:$AP$5</c:f>
              <c:strCache>
                <c:ptCount val="5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  <c:pt idx="4">
                  <c:v>2010-4 ожид.</c:v>
                </c:pt>
              </c:strCache>
            </c:strRef>
          </c:cat>
          <c:val>
            <c:numRef>
              <c:f>'Раздел 1 (стр 1-4)'!$AL$9:$AP$9</c:f>
              <c:numCache>
                <c:formatCode>0.0</c:formatCode>
                <c:ptCount val="5"/>
                <c:pt idx="0">
                  <c:v>47.12</c:v>
                </c:pt>
                <c:pt idx="1">
                  <c:v>45.6</c:v>
                </c:pt>
                <c:pt idx="2">
                  <c:v>55.03</c:v>
                </c:pt>
                <c:pt idx="3">
                  <c:v>57.594999999999999</c:v>
                </c:pt>
                <c:pt idx="4">
                  <c:v>49.994999999999997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12FA-4E50-B79E-2968D3AEC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156335"/>
        <c:axId val="1"/>
      </c:lineChart>
      <c:catAx>
        <c:axId val="4941563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56335"/>
        <c:crosses val="autoZero"/>
        <c:crossBetween val="between"/>
        <c:majorUnit val="10"/>
        <c:min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6766836107511879"/>
          <c:y val="1.597200349956255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237009748327793E-2"/>
          <c:y val="0.24868668512754166"/>
          <c:w val="0.85747597386770991"/>
          <c:h val="0.39154924892421455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1-4)'!$AK$33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91529889245453"/>
                  <c:y val="0.2592690972606285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47-4484-B0CF-4A9410DD81A6}"/>
                </c:ext>
              </c:extLst>
            </c:dLbl>
            <c:dLbl>
              <c:idx val="1"/>
              <c:layout>
                <c:manualLayout>
                  <c:x val="-7.3157579986046051E-2"/>
                  <c:y val="-7.650253718285214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47-4484-B0CF-4A9410DD81A6}"/>
                </c:ext>
              </c:extLst>
            </c:dLbl>
            <c:dLbl>
              <c:idx val="2"/>
              <c:layout>
                <c:manualLayout>
                  <c:x val="-6.0710322602079807E-2"/>
                  <c:y val="-8.23867016622922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47-4484-B0CF-4A9410DD81A6}"/>
                </c:ext>
              </c:extLst>
            </c:dLbl>
            <c:dLbl>
              <c:idx val="3"/>
              <c:layout>
                <c:manualLayout>
                  <c:x val="-7.4634382193833421E-2"/>
                  <c:y val="-9.43185947910357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47-4484-B0CF-4A9410DD81A6}"/>
                </c:ext>
              </c:extLst>
            </c:dLbl>
            <c:dLbl>
              <c:idx val="4"/>
              <c:layout>
                <c:manualLayout>
                  <c:x val="-2.7367354397156051E-2"/>
                  <c:y val="-9.57760279965004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47-4484-B0CF-4A9410DD81A6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7658363297263298"/>
                  <c:y val="0.251748251748251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47-4484-B0CF-4A9410DD81A6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47-4484-B0CF-4A9410DD81A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1-4)'!$AL$29:$AP$29</c:f>
              <c:strCache>
                <c:ptCount val="5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  <c:pt idx="4">
                  <c:v>2010-4 ожид.</c:v>
                </c:pt>
              </c:strCache>
            </c:strRef>
          </c:cat>
          <c:val>
            <c:numRef>
              <c:f>'Раздел 1 (стр 1-4)'!$AL$33:$AP$33</c:f>
              <c:numCache>
                <c:formatCode>0.0</c:formatCode>
                <c:ptCount val="5"/>
                <c:pt idx="0">
                  <c:v>51.725000000000001</c:v>
                </c:pt>
                <c:pt idx="1">
                  <c:v>53.84</c:v>
                </c:pt>
                <c:pt idx="2">
                  <c:v>53.44</c:v>
                </c:pt>
                <c:pt idx="3">
                  <c:v>54.445</c:v>
                </c:pt>
                <c:pt idx="4">
                  <c:v>55.5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9347-4484-B0CF-4A9410DD8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166735"/>
        <c:axId val="1"/>
      </c:lineChart>
      <c:catAx>
        <c:axId val="4941667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66735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6823964827740381"/>
          <c:y val="4.49343832020997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00660961735629E-2"/>
          <c:y val="0.27933961006345492"/>
          <c:w val="0.92408023173756604"/>
          <c:h val="0.53074525912056436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1-4)'!$AK$51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4758155230596178E-2"/>
                  <c:y val="8.12675932286987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49-42EB-B712-8DF9779D07B2}"/>
                </c:ext>
              </c:extLst>
            </c:dLbl>
            <c:dLbl>
              <c:idx val="1"/>
              <c:layout>
                <c:manualLayout>
                  <c:x val="-6.6821314002416393E-2"/>
                  <c:y val="9.289577057901340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49-42EB-B712-8DF9779D07B2}"/>
                </c:ext>
              </c:extLst>
            </c:dLbl>
            <c:dLbl>
              <c:idx val="2"/>
              <c:layout>
                <c:manualLayout>
                  <c:x val="-8.9678790151231244E-2"/>
                  <c:y val="7.68912610755870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49-42EB-B712-8DF9779D07B2}"/>
                </c:ext>
              </c:extLst>
            </c:dLbl>
            <c:dLbl>
              <c:idx val="3"/>
              <c:layout>
                <c:manualLayout>
                  <c:x val="-8.0789981835977479E-2"/>
                  <c:y val="7.86955975681870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49-42EB-B712-8DF9779D07B2}"/>
                </c:ext>
              </c:extLst>
            </c:dLbl>
            <c:dLbl>
              <c:idx val="4"/>
              <c:layout>
                <c:manualLayout>
                  <c:x val="-2.7456234637336999E-2"/>
                  <c:y val="9.11807403384921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49-42EB-B712-8DF9779D07B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7143158305922328"/>
                  <c:y val="0.4100733829578746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49-42EB-B712-8DF9779D07B2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49-42EB-B712-8DF9779D07B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1-4)'!$AL$47:$AP$47</c:f>
              <c:strCache>
                <c:ptCount val="5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  <c:pt idx="4">
                  <c:v>2010-4 ожид.</c:v>
                </c:pt>
              </c:strCache>
            </c:strRef>
          </c:cat>
          <c:val>
            <c:numRef>
              <c:f>'Раздел 1 (стр 1-4)'!$AL$51:$AP$51</c:f>
              <c:numCache>
                <c:formatCode>0.0</c:formatCode>
                <c:ptCount val="5"/>
                <c:pt idx="0">
                  <c:v>79.599999999999994</c:v>
                </c:pt>
                <c:pt idx="1">
                  <c:v>76.655000000000001</c:v>
                </c:pt>
                <c:pt idx="2">
                  <c:v>74.069999999999993</c:v>
                </c:pt>
                <c:pt idx="3">
                  <c:v>77.489999999999995</c:v>
                </c:pt>
                <c:pt idx="4">
                  <c:v>75.394999999999996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449-42EB-B712-8DF9779D0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156735"/>
        <c:axId val="1"/>
      </c:lineChart>
      <c:catAx>
        <c:axId val="4941567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56735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6459350809"/>
          <c:y val="2.9069966254218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71614433935431"/>
          <c:y val="0.25582180896630191"/>
          <c:w val="0.78816008760368927"/>
          <c:h val="0.40001228311094483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1-4)'!$AL$47:$AO$47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(РС-1)'!$AB$107:$AE$107</c:f>
              <c:numCache>
                <c:formatCode>#,##0.00</c:formatCode>
                <c:ptCount val="4"/>
                <c:pt idx="0">
                  <c:v>21.55</c:v>
                </c:pt>
                <c:pt idx="1">
                  <c:v>17.64</c:v>
                </c:pt>
                <c:pt idx="2">
                  <c:v>20.81</c:v>
                </c:pt>
                <c:pt idx="3">
                  <c:v>27.23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C-4534-8CF8-F93529F45B91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1-4)'!$AL$47:$AO$47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(РС-1)'!$AC$143:$AF$143</c:f>
              <c:numCache>
                <c:formatCode>#,##0.00</c:formatCode>
                <c:ptCount val="4"/>
                <c:pt idx="0">
                  <c:v>39.22</c:v>
                </c:pt>
                <c:pt idx="1">
                  <c:v>33.700000000000003</c:v>
                </c:pt>
                <c:pt idx="2">
                  <c:v>38.14</c:v>
                </c:pt>
                <c:pt idx="3">
                  <c:v>33.53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C-4534-8CF8-F93529F45B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494153535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2525233396458355"/>
                  <c:y val="-6.354105736782901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5C-4534-8CF8-F93529F45B91}"/>
                </c:ext>
              </c:extLst>
            </c:dLbl>
            <c:dLbl>
              <c:idx val="1"/>
              <c:layout>
                <c:manualLayout>
                  <c:x val="-0.13355161301039903"/>
                  <c:y val="-7.21151856017997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5C-4534-8CF8-F93529F45B91}"/>
                </c:ext>
              </c:extLst>
            </c:dLbl>
            <c:dLbl>
              <c:idx val="2"/>
              <c:layout>
                <c:manualLayout>
                  <c:x val="-0.13735838399946843"/>
                  <c:y val="-6.45627296587926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5C-4534-8CF8-F93529F45B9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3519233978086063"/>
                  <c:y val="0.204657447173041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5C-4534-8CF8-F93529F45B9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5C-4534-8CF8-F93529F45B9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1-4)'!$AL$47:$AO$47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(РС-1)'!$AB$98:$AE$98</c:f>
              <c:numCache>
                <c:formatCode>#,##0.00</c:formatCode>
                <c:ptCount val="4"/>
                <c:pt idx="0">
                  <c:v>15.38</c:v>
                </c:pt>
                <c:pt idx="1">
                  <c:v>15.34</c:v>
                </c:pt>
                <c:pt idx="2">
                  <c:v>13.08</c:v>
                </c:pt>
                <c:pt idx="3">
                  <c:v>15.23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85C-4534-8CF8-F93529F45B91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3147745772284794"/>
                  <c:y val="-4.92364454443194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5C-4534-8CF8-F93529F45B91}"/>
                </c:ext>
              </c:extLst>
            </c:dLbl>
            <c:dLbl>
              <c:idx val="1"/>
              <c:layout>
                <c:manualLayout>
                  <c:x val="-0.11977929276412352"/>
                  <c:y val="-6.05615577122626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5C-4534-8CF8-F93529F45B91}"/>
                </c:ext>
              </c:extLst>
            </c:dLbl>
            <c:dLbl>
              <c:idx val="2"/>
              <c:layout>
                <c:manualLayout>
                  <c:x val="-0.12262699757467026"/>
                  <c:y val="-5.69844769403824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85C-4534-8CF8-F93529F45B9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459879021629492"/>
                  <c:y val="0.353499226935253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5C-4534-8CF8-F93529F45B91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85C-4534-8CF8-F93529F45B9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1-4)'!$AL$47:$AO$47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(РС-1)'!$AC$134:$AF$134</c:f>
              <c:numCache>
                <c:formatCode>#,##0.00</c:formatCode>
                <c:ptCount val="4"/>
                <c:pt idx="0">
                  <c:v>10.17</c:v>
                </c:pt>
                <c:pt idx="1">
                  <c:v>10.07</c:v>
                </c:pt>
                <c:pt idx="2">
                  <c:v>10.67</c:v>
                </c:pt>
                <c:pt idx="3">
                  <c:v>10.06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85C-4534-8CF8-F93529F45B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535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2.1187099129131432E-2"/>
              <c:y val="0.358150532552822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53535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4154846951960007E-2"/>
          <c:y val="0.80932717745702787"/>
          <c:w val="0.83689041560069155"/>
          <c:h val="0.1674470022324885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67419293409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4711254011348"/>
          <c:y val="0.23438247565430234"/>
          <c:w val="0.79151628357019377"/>
          <c:h val="0.42709695563672878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1-4)'!$AL$47:$AO$47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(РС-1)'!$AB$125:$AE$125</c:f>
              <c:numCache>
                <c:formatCode>#,##0.00</c:formatCode>
                <c:ptCount val="4"/>
                <c:pt idx="0">
                  <c:v>31.4</c:v>
                </c:pt>
                <c:pt idx="1">
                  <c:v>40.33</c:v>
                </c:pt>
                <c:pt idx="2">
                  <c:v>24.2</c:v>
                </c:pt>
                <c:pt idx="3">
                  <c:v>42.5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5-4826-B1DE-48372B98F11A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1-4)'!$AL$47:$AO$47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(РС-1)'!$AC$161:$AF$161</c:f>
              <c:numCache>
                <c:formatCode>#,##0.00</c:formatCode>
                <c:ptCount val="4"/>
                <c:pt idx="0">
                  <c:v>45.06</c:v>
                </c:pt>
                <c:pt idx="1">
                  <c:v>53.58</c:v>
                </c:pt>
                <c:pt idx="2">
                  <c:v>47.66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B5-4826-B1DE-48372B98F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94159935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106896810076278"/>
                  <c:y val="0.2552164734902403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B5-4826-B1DE-48372B98F11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830937926790539"/>
                  <c:y val="0.1354209859335969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B5-4826-B1DE-48372B98F11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61884501604538"/>
                  <c:y val="0.1718804821464884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B5-4826-B1DE-48372B98F11A}"/>
                </c:ext>
              </c:extLst>
            </c:dLbl>
            <c:dLbl>
              <c:idx val="3"/>
              <c:layout>
                <c:manualLayout>
                  <c:x val="-8.1970573867541002E-2"/>
                  <c:y val="-6.31596194984297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B5-4826-B1DE-48372B98F11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B5-4826-B1DE-48372B98F11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1-4)'!$AL$47:$AO$47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(РС-1)'!$AB$116:$AE$116</c:f>
              <c:numCache>
                <c:formatCode>#,##0.00</c:formatCode>
                <c:ptCount val="4"/>
                <c:pt idx="0">
                  <c:v>12.43</c:v>
                </c:pt>
                <c:pt idx="1">
                  <c:v>17</c:v>
                </c:pt>
                <c:pt idx="2">
                  <c:v>16.5</c:v>
                </c:pt>
                <c:pt idx="3">
                  <c:v>12.41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DB5-4826-B1DE-48372B98F11A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319670004584396"/>
                  <c:y val="0.3437609642929768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B5-4826-B1DE-48372B98F11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319295848514767"/>
                  <c:y val="0.354177963210945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B5-4826-B1DE-48372B98F11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533803766618428"/>
                  <c:y val="0.3333439653750078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B5-4826-B1DE-48372B98F11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7023896411938209"/>
                  <c:y val="0.354177963210945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B5-4826-B1DE-48372B98F11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1-4)'!$AL$47:$AO$47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'РС-П3.2 (РС-1)'!$AC$152:$AF$152</c:f>
              <c:numCache>
                <c:formatCode>#,##0.00</c:formatCode>
                <c:ptCount val="4"/>
                <c:pt idx="0">
                  <c:v>8.5500000000000007</c:v>
                </c:pt>
                <c:pt idx="1">
                  <c:v>8.39</c:v>
                </c:pt>
                <c:pt idx="2">
                  <c:v>8.74</c:v>
                </c:pt>
                <c:pt idx="3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DB5-4826-B1DE-48372B98F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599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551487452081E-3"/>
              <c:y val="0.314492427576987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59935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7237009748327793E-2"/>
          <c:y val="0.81252591560158161"/>
          <c:w val="0.84470958219722281"/>
          <c:h val="0.1614634832285194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614227941214963E-2"/>
          <c:y val="8.2399811919966454E-2"/>
          <c:w val="0.92624357873072038"/>
          <c:h val="0.595525913421575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1-4)'!$A$122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9088697290674824E-3"/>
                  <c:y val="2.63176754008046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8D-42FE-A32C-8FBCA228CA3D}"/>
                </c:ext>
              </c:extLst>
            </c:dLbl>
            <c:dLbl>
              <c:idx val="1"/>
              <c:layout>
                <c:manualLayout>
                  <c:x val="6.507736984285253E-4"/>
                  <c:y val="3.21125670171351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8D-42FE-A32C-8FBCA228CA3D}"/>
                </c:ext>
              </c:extLst>
            </c:dLbl>
            <c:dLbl>
              <c:idx val="2"/>
              <c:layout>
                <c:manualLayout>
                  <c:x val="-7.3665572396534882E-3"/>
                  <c:y val="2.84491436066730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8D-42FE-A32C-8FBCA228CA3D}"/>
                </c:ext>
              </c:extLst>
            </c:dLbl>
            <c:dLbl>
              <c:idx val="3"/>
              <c:layout>
                <c:manualLayout>
                  <c:x val="-6.6378259029011124E-3"/>
                  <c:y val="3.266774329458321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8D-42FE-A32C-8FBCA228CA3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1-4)'!$C$121:$F$121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1-4)'!$C$122:$F$122</c:f>
              <c:numCache>
                <c:formatCode>0.0</c:formatCode>
                <c:ptCount val="4"/>
                <c:pt idx="0">
                  <c:v>38.054968287526428</c:v>
                </c:pt>
                <c:pt idx="1">
                  <c:v>38.38961038961039</c:v>
                </c:pt>
                <c:pt idx="2">
                  <c:v>38.83299798792757</c:v>
                </c:pt>
                <c:pt idx="3">
                  <c:v>37.286481210346516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8D-42FE-A32C-8FBCA228CA3D}"/>
            </c:ext>
          </c:extLst>
        </c:ser>
        <c:ser>
          <c:idx val="0"/>
          <c:order val="1"/>
          <c:tx>
            <c:strRef>
              <c:f>'Раздел 2 (стр 1-4)'!$A$123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8D-42FE-A32C-8FBCA228CA3D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8D-42FE-A32C-8FBCA228CA3D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8D-42FE-A32C-8FBCA228CA3D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8D-42FE-A32C-8FBCA228CA3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1-4)'!$C$121:$F$121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1-4)'!$C$123:$F$123</c:f>
              <c:numCache>
                <c:formatCode>0.00</c:formatCode>
                <c:ptCount val="4"/>
                <c:pt idx="0">
                  <c:v>41.173361522198732</c:v>
                </c:pt>
                <c:pt idx="1">
                  <c:v>40.259740259740262</c:v>
                </c:pt>
                <c:pt idx="2">
                  <c:v>39.386317907444671</c:v>
                </c:pt>
                <c:pt idx="3">
                  <c:v>41.044411908247923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68D-42FE-A32C-8FBCA228CA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94159135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1-4)'!$A$124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637431684518237"/>
                  <c:y val="4.169647487479211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68D-42FE-A32C-8FBCA228CA3D}"/>
                </c:ext>
              </c:extLst>
            </c:dLbl>
            <c:dLbl>
              <c:idx val="1"/>
              <c:layout>
                <c:manualLayout>
                  <c:x val="-9.9092591005386477E-2"/>
                  <c:y val="4.238757369759665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8D-42FE-A32C-8FBCA228CA3D}"/>
                </c:ext>
              </c:extLst>
            </c:dLbl>
            <c:dLbl>
              <c:idx val="2"/>
              <c:layout>
                <c:manualLayout>
                  <c:x val="-0.10212460519574701"/>
                  <c:y val="5.724767920853050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68D-42FE-A32C-8FBCA228CA3D}"/>
                </c:ext>
              </c:extLst>
            </c:dLbl>
            <c:dLbl>
              <c:idx val="3"/>
              <c:layout>
                <c:manualLayout>
                  <c:x val="-0.10226715096846153"/>
                  <c:y val="4.2500650352429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68D-42FE-A32C-8FBCA228CA3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1-4)'!$C$121:$F$121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1-4)'!$C$124:$F$124</c:f>
              <c:numCache>
                <c:formatCode>#,##0.00</c:formatCode>
                <c:ptCount val="4"/>
                <c:pt idx="0">
                  <c:v>32.880844645550525</c:v>
                </c:pt>
                <c:pt idx="1">
                  <c:v>32.573128408527516</c:v>
                </c:pt>
                <c:pt idx="2">
                  <c:v>31.195756991321119</c:v>
                </c:pt>
                <c:pt idx="3">
                  <c:v>31.756440281030446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68D-42FE-A32C-8FBCA228CA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4159135"/>
        <c:axId val="1"/>
      </c:lineChart>
      <c:catAx>
        <c:axId val="4941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1359914813496698E-2"/>
              <c:y val="0.112363379890863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59135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3497848816396172E-2"/>
          <c:y val="0.79777999722512982"/>
          <c:w val="0.83109486728878068"/>
          <c:h val="0.183526853821743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70278576950033"/>
          <c:y val="9.1168539829957151E-2"/>
          <c:w val="0.7725958520235362"/>
          <c:h val="0.472823204791708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1-4)'!$A$133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884362280801865E-3"/>
                  <c:y val="2.05222424120061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DD-49A9-BA2F-B04A06D4342C}"/>
                </c:ext>
              </c:extLst>
            </c:dLbl>
            <c:dLbl>
              <c:idx val="1"/>
              <c:layout>
                <c:manualLayout>
                  <c:x val="4.9925063714861733E-3"/>
                  <c:y val="1.5969221795993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DD-49A9-BA2F-B04A06D4342C}"/>
                </c:ext>
              </c:extLst>
            </c:dLbl>
            <c:dLbl>
              <c:idx val="2"/>
              <c:layout>
                <c:manualLayout>
                  <c:x val="-2.631062421545133E-3"/>
                  <c:y val="1.99116136124010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DD-49A9-BA2F-B04A06D4342C}"/>
                </c:ext>
              </c:extLst>
            </c:dLbl>
            <c:dLbl>
              <c:idx val="3"/>
              <c:layout>
                <c:manualLayout>
                  <c:x val="1.8340750884400319E-3"/>
                  <c:y val="8.030598739260156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DD-49A9-BA2F-B04A06D4342C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DD-49A9-BA2F-B04A06D4342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1-4)'!$C$132:$F$132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1-4)'!$C$133:$F$133</c:f>
              <c:numCache>
                <c:formatCode>0.00</c:formatCode>
                <c:ptCount val="4"/>
                <c:pt idx="0">
                  <c:v>57.951070336391432</c:v>
                </c:pt>
                <c:pt idx="1">
                  <c:v>45.806127574083376</c:v>
                </c:pt>
                <c:pt idx="2">
                  <c:v>56.33528265107212</c:v>
                </c:pt>
                <c:pt idx="3">
                  <c:v>57.874762808349146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DD-49A9-BA2F-B04A06D4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94154335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1-4)'!$A$134</c:f>
              <c:strCache>
                <c:ptCount val="1"/>
                <c:pt idx="0">
                  <c:v>Среднее значение КООС по экономике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0.10369751193809071"/>
                  <c:y val="1.944121091654427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DD-49A9-BA2F-B04A06D4342C}"/>
                </c:ext>
              </c:extLst>
            </c:dLbl>
            <c:dLbl>
              <c:idx val="1"/>
              <c:layout>
                <c:manualLayout>
                  <c:x val="-7.3970967211583361E-2"/>
                  <c:y val="3.905175899571233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DD-49A9-BA2F-B04A06D4342C}"/>
                </c:ext>
              </c:extLst>
            </c:dLbl>
            <c:dLbl>
              <c:idx val="2"/>
              <c:layout>
                <c:manualLayout>
                  <c:x val="-5.9748807524990344E-2"/>
                  <c:y val="2.848349467585997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DD-49A9-BA2F-B04A06D4342C}"/>
                </c:ext>
              </c:extLst>
            </c:dLbl>
            <c:dLbl>
              <c:idx val="3"/>
              <c:layout>
                <c:manualLayout>
                  <c:x val="-4.3588599708407894E-2"/>
                  <c:y val="-8.440872551784828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DD-49A9-BA2F-B04A06D4342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1-4)'!$C$134:$F$134</c:f>
              <c:numCache>
                <c:formatCode>0.00</c:formatCode>
                <c:ptCount val="4"/>
                <c:pt idx="0">
                  <c:v>0.45183026964813428</c:v>
                </c:pt>
                <c:pt idx="1">
                  <c:v>0.38202546701901247</c:v>
                </c:pt>
                <c:pt idx="2">
                  <c:v>0.42416174099897713</c:v>
                </c:pt>
                <c:pt idx="3">
                  <c:v>0.45205196012770854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6DD-49A9-BA2F-B04A06D4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543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3.6822914469796304E-2"/>
              <c:y val="0.15035510785252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5433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b"/>
      <c:layout>
        <c:manualLayout>
          <c:xMode val="edge"/>
          <c:yMode val="edge"/>
          <c:x val="9.6902406499463953E-2"/>
          <c:y val="0.81471488673574843"/>
          <c:w val="0.84886508093530433"/>
          <c:h val="0.167838259928394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77" r="0.75000000000000477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769082622715676E-2"/>
          <c:y val="7.8016765093921664E-2"/>
          <c:w val="0.83271139908591008"/>
          <c:h val="0.606403037775482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1-4)'!$A$139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0311613119521784"/>
                  <c:y val="0.3014284105901519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3A-40F3-84E0-02A8F319338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8211017025106766"/>
                  <c:y val="0.3617140927081823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3A-40F3-84E0-02A8F319338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503652978650762"/>
                  <c:y val="0.3191594935660432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3A-40F3-84E0-02A8F319338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764968050965029"/>
                  <c:y val="0.2056805625203389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3A-40F3-84E0-02A8F319338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1-4)'!$C$139:$F$139</c:f>
              <c:numCache>
                <c:formatCode>0.00</c:formatCode>
                <c:ptCount val="4"/>
                <c:pt idx="0">
                  <c:v>37.994858611825187</c:v>
                </c:pt>
                <c:pt idx="1">
                  <c:v>32.006048387096776</c:v>
                </c:pt>
                <c:pt idx="2">
                  <c:v>39.990186457311097</c:v>
                </c:pt>
                <c:pt idx="3">
                  <c:v>39.44735588375417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3A-40F3-84E0-02A8F3193384}"/>
            </c:ext>
          </c:extLst>
        </c:ser>
        <c:ser>
          <c:idx val="2"/>
          <c:order val="1"/>
          <c:tx>
            <c:strRef>
              <c:f>'Раздел 2 (стр 1-4)'!$A$140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9066756334210089"/>
                  <c:y val="0.1595797467830215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A3A-40F3-84E0-02A8F319338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8911747620836923"/>
                  <c:y val="0.1134789310457042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3A-40F3-84E0-02A8F319338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1480561240922327"/>
                  <c:y val="0.1737646131637346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3A-40F3-84E0-02A8F319338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520111265653339"/>
                  <c:y val="0.1702183965685563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3A-40F3-84E0-02A8F319338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1-4)'!$C$140:$F$140</c:f>
              <c:numCache>
                <c:formatCode>0.00</c:formatCode>
                <c:ptCount val="4"/>
                <c:pt idx="0">
                  <c:v>42.724935732647815</c:v>
                </c:pt>
                <c:pt idx="1">
                  <c:v>47.782258064516121</c:v>
                </c:pt>
                <c:pt idx="2">
                  <c:v>40.578999018645732</c:v>
                </c:pt>
                <c:pt idx="3">
                  <c:v>40.352548832777508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A3A-40F3-84E0-02A8F3193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164735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1-4)'!$A$141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7899403905584985"/>
                  <c:y val="0.2624200280431910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A3A-40F3-84E0-02A8F319338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8717188882732734"/>
                  <c:y val="0.2624200280431910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A3A-40F3-84E0-02A8F319338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953497385988048"/>
                  <c:y val="0.265966244638369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A3A-40F3-84E0-02A8F319338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130993789444972"/>
                  <c:y val="0.276604894423904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A3A-40F3-84E0-02A8F319338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1-4)'!$C$141:$F$141</c:f>
              <c:numCache>
                <c:formatCode>0.00</c:formatCode>
                <c:ptCount val="4"/>
                <c:pt idx="0">
                  <c:v>0.54965647496245162</c:v>
                </c:pt>
                <c:pt idx="1">
                  <c:v>0.51401885085086363</c:v>
                </c:pt>
                <c:pt idx="2">
                  <c:v>0.53614017412929338</c:v>
                </c:pt>
                <c:pt idx="3">
                  <c:v>0.55554638553136848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A3A-40F3-84E0-02A8F3193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647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94164735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5333781671050444E-2"/>
          <c:y val="0.80853738370064265"/>
          <c:w val="0.81130993789444983"/>
          <c:h val="0.1737646131637346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'[1]РС-Б3.1'!#REF!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2D-4169-B136-2E0762A394C9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2D-4169-B136-2E0762A394C9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2D-4169-B136-2E0762A394C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A2D-4169-B136-2E0762A394C9}"/>
            </c:ext>
          </c:extLst>
        </c:ser>
        <c:ser>
          <c:idx val="2"/>
          <c:order val="1"/>
          <c:tx>
            <c:strRef>
              <c:f>'[1]РС-Б3.1'!#REF!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2D-4169-B136-2E0762A394C9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2D-4169-B136-2E0762A394C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EA2D-4169-B136-2E0762A394C9}"/>
            </c:ext>
          </c:extLst>
        </c:ser>
        <c:ser>
          <c:idx val="3"/>
          <c:order val="2"/>
          <c:tx>
            <c:strRef>
              <c:f>'[1]РС-Б3.1'!#REF!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2D-4169-B136-2E0762A394C9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A2D-4169-B136-2E0762A394C9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2D-4169-B136-2E0762A394C9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A2D-4169-B136-2E0762A394C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EA2D-4169-B136-2E0762A394C9}"/>
            </c:ext>
          </c:extLst>
        </c:ser>
        <c:ser>
          <c:idx val="4"/>
          <c:order val="3"/>
          <c:tx>
            <c:strRef>
              <c:f>'[1]РС-Б3.1'!#REF!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A2D-4169-B136-2E0762A394C9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A2D-4169-B136-2E0762A394C9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A2D-4169-B136-2E0762A394C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F-EA2D-4169-B136-2E0762A39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505231"/>
        <c:axId val="1"/>
      </c:lineChart>
      <c:catAx>
        <c:axId val="50250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502505231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9727705201997"/>
          <c:y val="0.11637955528428762"/>
          <c:w val="0.84104164932043224"/>
          <c:h val="0.549039996978917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1-4)'!$A$148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5E-491F-9B93-2851FB2BE29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1-4)'!$C$145:$F$145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1-4)'!$C$148:$F$148</c:f>
              <c:numCache>
                <c:formatCode>#,##0.00</c:formatCode>
                <c:ptCount val="4"/>
                <c:pt idx="0">
                  <c:v>27.879103699843665</c:v>
                </c:pt>
                <c:pt idx="1">
                  <c:v>29.826407154129409</c:v>
                </c:pt>
                <c:pt idx="2">
                  <c:v>26.163081540770385</c:v>
                </c:pt>
                <c:pt idx="3">
                  <c:v>26.47058823529412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5E-491F-9B93-2851FB2BE29E}"/>
            </c:ext>
          </c:extLst>
        </c:ser>
        <c:ser>
          <c:idx val="2"/>
          <c:order val="1"/>
          <c:tx>
            <c:strRef>
              <c:f>'Раздел 2 (стр 1-4)'!$A$147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5E-491F-9B93-2851FB2BE29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1-4)'!$C$145:$F$145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1-4)'!$C$147:$F$147</c:f>
              <c:numCache>
                <c:formatCode>#,##0.00</c:formatCode>
                <c:ptCount val="4"/>
                <c:pt idx="0">
                  <c:v>42.730588848358522</c:v>
                </c:pt>
                <c:pt idx="1">
                  <c:v>40.241977906365065</c:v>
                </c:pt>
                <c:pt idx="2">
                  <c:v>42.121060530265133</c:v>
                </c:pt>
                <c:pt idx="3">
                  <c:v>42.990196078431367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5E-491F-9B93-2851FB2BE29E}"/>
            </c:ext>
          </c:extLst>
        </c:ser>
        <c:ser>
          <c:idx val="3"/>
          <c:order val="2"/>
          <c:tx>
            <c:strRef>
              <c:f>'Раздел 2 (стр 1-4)'!$A$146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1-4)'!$C$145:$F$145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1-4)'!$C$146:$F$146</c:f>
              <c:numCache>
                <c:formatCode>#,##0.00</c:formatCode>
                <c:ptCount val="4"/>
                <c:pt idx="0">
                  <c:v>29.39030745179781</c:v>
                </c:pt>
                <c:pt idx="1">
                  <c:v>29.931614939505526</c:v>
                </c:pt>
                <c:pt idx="2">
                  <c:v>31.715857928964482</c:v>
                </c:pt>
                <c:pt idx="3">
                  <c:v>30.539215686274513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5E-491F-9B93-2851FB2BE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494161535"/>
        <c:axId val="1"/>
      </c:barChart>
      <c:lineChart>
        <c:grouping val="standard"/>
        <c:varyColors val="0"/>
        <c:ser>
          <c:idx val="1"/>
          <c:order val="3"/>
          <c:tx>
            <c:strRef>
              <c:f>'Раздел 2 (стр 1-4)'!$B$153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1-4)'!$C$145:$F$145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1-4)'!$B$151</c:f>
              <c:numCache>
                <c:formatCode>0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5E-491F-9B93-2851FB2BE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161535"/>
        <c:axId val="1"/>
      </c:lineChart>
      <c:catAx>
        <c:axId val="4941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8.7381469691577396E-2"/>
              <c:y val="2.43909912822502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61535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7672417503624358E-2"/>
          <c:y val="0.78748057568407848"/>
          <c:w val="0.77672417503624358"/>
          <c:h val="0.1951279302580017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166991973800271E-2"/>
          <c:y val="8.2399811919966454E-2"/>
          <c:w val="0.91986949551156905"/>
          <c:h val="0.569307791447040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'Раздел 2 (стр 1-4)'!$A$122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632614156803676E-3"/>
                  <c:y val="2.831153263053978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87-492B-846F-612B7B7A47FE}"/>
                </c:ext>
              </c:extLst>
            </c:dLbl>
            <c:dLbl>
              <c:idx val="1"/>
              <c:layout>
                <c:manualLayout>
                  <c:x val="9.480856554478112E-3"/>
                  <c:y val="7.4312965320612601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87-492B-846F-612B7B7A47FE}"/>
                </c:ext>
              </c:extLst>
            </c:dLbl>
            <c:dLbl>
              <c:idx val="2"/>
              <c:layout>
                <c:manualLayout>
                  <c:x val="-1.2062918200697492E-2"/>
                  <c:y val="-3.835443773743485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87-492B-846F-612B7B7A47FE}"/>
                </c:ext>
              </c:extLst>
            </c:dLbl>
            <c:dLbl>
              <c:idx val="3"/>
              <c:layout>
                <c:manualLayout>
                  <c:x val="-3.545598331311961E-3"/>
                  <c:y val="-1.16283096762103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87-492B-846F-612B7B7A47F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1-4)'!$J$121:$M$121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1-4)'!$J$122:$M$122</c:f>
              <c:numCache>
                <c:formatCode>0.00</c:formatCode>
                <c:ptCount val="4"/>
                <c:pt idx="0">
                  <c:v>38.793103448275865</c:v>
                </c:pt>
                <c:pt idx="1">
                  <c:v>34.745762711864408</c:v>
                </c:pt>
                <c:pt idx="2">
                  <c:v>37.815126050420169</c:v>
                </c:pt>
                <c:pt idx="3">
                  <c:v>34.710743801652889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87-492B-846F-612B7B7A47FE}"/>
            </c:ext>
          </c:extLst>
        </c:ser>
        <c:ser>
          <c:idx val="1"/>
          <c:order val="1"/>
          <c:tx>
            <c:strRef>
              <c:f>'Раздел 2 (стр 1-4)'!$A$123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408514118799552E-3"/>
                  <c:y val="2.727358956167245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87-492B-846F-612B7B7A47FE}"/>
                </c:ext>
              </c:extLst>
            </c:dLbl>
            <c:dLbl>
              <c:idx val="1"/>
              <c:layout>
                <c:manualLayout>
                  <c:x val="8.0375709712843767E-4"/>
                  <c:y val="3.103363242385448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87-492B-846F-612B7B7A47FE}"/>
                </c:ext>
              </c:extLst>
            </c:dLbl>
            <c:dLbl>
              <c:idx val="2"/>
              <c:layout>
                <c:manualLayout>
                  <c:x val="3.0156467830244542E-3"/>
                  <c:y val="2.440166053690441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87-492B-846F-612B7B7A47FE}"/>
                </c:ext>
              </c:extLst>
            </c:dLbl>
            <c:dLbl>
              <c:idx val="3"/>
              <c:layout>
                <c:manualLayout>
                  <c:x val="7.241602218120406E-3"/>
                  <c:y val="2.09276373695460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87-492B-846F-612B7B7A47F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1-4)'!$J$121:$M$121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1-4)'!$J$123:$M$123</c:f>
              <c:numCache>
                <c:formatCode>0.00</c:formatCode>
                <c:ptCount val="4"/>
                <c:pt idx="0">
                  <c:v>47.413793103448278</c:v>
                </c:pt>
                <c:pt idx="1">
                  <c:v>48.305084745762713</c:v>
                </c:pt>
                <c:pt idx="2">
                  <c:v>44.537815126050425</c:v>
                </c:pt>
                <c:pt idx="3">
                  <c:v>47.933884297520656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E87-492B-846F-612B7B7A47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94159535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1-4)'!$A$124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12944177731359E-2"/>
                  <c:y val="5.43333453181367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E87-492B-846F-612B7B7A47FE}"/>
                </c:ext>
              </c:extLst>
            </c:dLbl>
            <c:dLbl>
              <c:idx val="1"/>
              <c:layout>
                <c:manualLayout>
                  <c:x val="-3.0853568453643895E-2"/>
                  <c:y val="5.300399093948873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87-492B-846F-612B7B7A47FE}"/>
                </c:ext>
              </c:extLst>
            </c:dLbl>
            <c:dLbl>
              <c:idx val="2"/>
              <c:layout>
                <c:manualLayout>
                  <c:x val="-2.2435286016729727E-2"/>
                  <c:y val="3.536740887438605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E87-492B-846F-612B7B7A47FE}"/>
                </c:ext>
              </c:extLst>
            </c:dLbl>
            <c:dLbl>
              <c:idx val="3"/>
              <c:layout>
                <c:manualLayout>
                  <c:x val="-2.4358212708441386E-2"/>
                  <c:y val="3.940075983652728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E87-492B-846F-612B7B7A47F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1-4)'!$J$121:$M$121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1-4)'!$J$124:$M$124</c:f>
              <c:numCache>
                <c:formatCode>#,##0.00</c:formatCode>
                <c:ptCount val="4"/>
                <c:pt idx="0">
                  <c:v>39.83050847457627</c:v>
                </c:pt>
                <c:pt idx="1">
                  <c:v>41.17647058823529</c:v>
                </c:pt>
                <c:pt idx="2">
                  <c:v>40.833333333333336</c:v>
                </c:pt>
                <c:pt idx="3">
                  <c:v>40.983606557377044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AE87-492B-846F-612B7B7A47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5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2044802724678122E-2"/>
              <c:y val="0.1161088258872254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5953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0"/>
          <c:min val="0"/>
        </c:scaling>
        <c:delete val="1"/>
        <c:axPos val="r"/>
        <c:numFmt formatCode="#,##0.00" sourceLinked="1"/>
        <c:majorTickMark val="out"/>
        <c:minorTickMark val="none"/>
        <c:tickLblPos val="nextTo"/>
        <c:crossAx val="3"/>
        <c:crosses val="max"/>
        <c:crossBetween val="between"/>
        <c:majorUnit val="20"/>
        <c:minorUnit val="2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</c:legendEntry>
      <c:layout>
        <c:manualLayout>
          <c:xMode val="edge"/>
          <c:yMode val="edge"/>
          <c:x val="8.417106494877101E-2"/>
          <c:y val="0.78279821323968146"/>
          <c:w val="0.83770250353776865"/>
          <c:h val="0.1985086378071919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166991973800271E-2"/>
          <c:y val="8.3919129964197273E-2"/>
          <c:w val="0.84371472246268087"/>
          <c:h val="0.5804406489190311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1-4)'!$A$133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016905666836156E-3"/>
                  <c:y val="0.1165412888794255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EA-43F8-8105-716F4699FF9C}"/>
                </c:ext>
              </c:extLst>
            </c:dLbl>
            <c:dLbl>
              <c:idx val="1"/>
              <c:layout>
                <c:manualLayout>
                  <c:x val="2.5157026113208913E-3"/>
                  <c:y val="0.1088149856002300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EA-43F8-8105-716F4699FF9C}"/>
                </c:ext>
              </c:extLst>
            </c:dLbl>
            <c:dLbl>
              <c:idx val="2"/>
              <c:layout>
                <c:manualLayout>
                  <c:x val="4.01883561701466E-3"/>
                  <c:y val="9.155749750740055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EA-43F8-8105-716F4699FF9C}"/>
                </c:ext>
              </c:extLst>
            </c:dLbl>
            <c:dLbl>
              <c:idx val="3"/>
              <c:layout>
                <c:manualLayout>
                  <c:x val="3.5178956477377454E-3"/>
                  <c:y val="9.866188881647985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EA-43F8-8105-716F4699FF9C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2891094242873864"/>
                  <c:y val="0.2595750074281237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A-43F8-8105-716F4699FF9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1-4)'!$J$132:$M$132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1-4)'!$J$133:$M$133</c:f>
              <c:numCache>
                <c:formatCode>0.00</c:formatCode>
                <c:ptCount val="4"/>
                <c:pt idx="0">
                  <c:v>45.762711864406782</c:v>
                </c:pt>
                <c:pt idx="1">
                  <c:v>33.613445378151262</c:v>
                </c:pt>
                <c:pt idx="2">
                  <c:v>37.5</c:v>
                </c:pt>
                <c:pt idx="3">
                  <c:v>44.26229508196721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EA-43F8-8105-716F4699F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94162335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1-4)'!$I$134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7.0318083525035352E-2"/>
                  <c:y val="-6.51491795951793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EA-43F8-8105-716F4699FF9C}"/>
                </c:ext>
              </c:extLst>
            </c:dLbl>
            <c:dLbl>
              <c:idx val="1"/>
              <c:layout>
                <c:manualLayout>
                  <c:x val="-6.4806804569399967E-2"/>
                  <c:y val="-6.23138033872446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EA-43F8-8105-716F4699FF9C}"/>
                </c:ext>
              </c:extLst>
            </c:dLbl>
            <c:dLbl>
              <c:idx val="2"/>
              <c:layout>
                <c:manualLayout>
                  <c:x val="-6.5307744538677159E-2"/>
                  <c:y val="-6.47291346429608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EA-43F8-8105-716F4699FF9C}"/>
                </c:ext>
              </c:extLst>
            </c:dLbl>
            <c:dLbl>
              <c:idx val="3"/>
              <c:layout>
                <c:manualLayout>
                  <c:x val="-7.7833122357778284E-2"/>
                  <c:y val="-7.60547831021534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EA-43F8-8105-716F4699FF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1-4)'!$J$134:$M$134</c:f>
              <c:numCache>
                <c:formatCode>0.00</c:formatCode>
                <c:ptCount val="4"/>
                <c:pt idx="0">
                  <c:v>0.57598751645377333</c:v>
                </c:pt>
                <c:pt idx="1">
                  <c:v>0.49653512837521968</c:v>
                </c:pt>
                <c:pt idx="2">
                  <c:v>0.5345424018008248</c:v>
                </c:pt>
                <c:pt idx="3">
                  <c:v>0.63551232370843858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4EA-43F8-8105-716F4699F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623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6233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6052948674619603E-2"/>
              <c:y val="0.122382064531121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b"/>
      <c:layout>
        <c:manualLayout>
          <c:xMode val="edge"/>
          <c:yMode val="edge"/>
          <c:x val="9.2187356848653979E-2"/>
          <c:y val="0.82170814756609811"/>
          <c:w val="0.78559660618852944"/>
          <c:h val="0.1538517382676949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40481820562912"/>
          <c:y val="0.13542092853289436"/>
          <c:w val="0.88155430384542366"/>
          <c:h val="0.513905062124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1-4)'!$A$148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1-4)'!$J$145:$M$145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1-4)'!$J$148:$M$148</c:f>
              <c:numCache>
                <c:formatCode>#,##0.00</c:formatCode>
                <c:ptCount val="4"/>
                <c:pt idx="0">
                  <c:v>10.619469026548671</c:v>
                </c:pt>
                <c:pt idx="1">
                  <c:v>13.392857142857142</c:v>
                </c:pt>
                <c:pt idx="2">
                  <c:v>17.094017094017094</c:v>
                </c:pt>
                <c:pt idx="3">
                  <c:v>16.239316239316238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1-41F6-A2E1-05403BF61BED}"/>
            </c:ext>
          </c:extLst>
        </c:ser>
        <c:ser>
          <c:idx val="2"/>
          <c:order val="1"/>
          <c:tx>
            <c:strRef>
              <c:f>'Раздел 2 (стр 1-4)'!$A$147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1-4)'!$J$145:$M$145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1-4)'!$J$147:$M$147</c:f>
              <c:numCache>
                <c:formatCode>#,##0.00</c:formatCode>
                <c:ptCount val="4"/>
                <c:pt idx="0">
                  <c:v>29.20353982300886</c:v>
                </c:pt>
                <c:pt idx="1">
                  <c:v>33.035714285714278</c:v>
                </c:pt>
                <c:pt idx="2">
                  <c:v>18.803418803418804</c:v>
                </c:pt>
                <c:pt idx="3">
                  <c:v>23.07692307692308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1-41F6-A2E1-05403BF61BED}"/>
            </c:ext>
          </c:extLst>
        </c:ser>
        <c:ser>
          <c:idx val="3"/>
          <c:order val="2"/>
          <c:tx>
            <c:strRef>
              <c:f>'Раздел 2 (стр 1-4)'!$A$146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1-4)'!$J$145:$M$145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1-4)'!$J$146:$M$146</c:f>
              <c:numCache>
                <c:formatCode>#,##0.00</c:formatCode>
                <c:ptCount val="4"/>
                <c:pt idx="0">
                  <c:v>60.176991150442483</c:v>
                </c:pt>
                <c:pt idx="1">
                  <c:v>53.571428571428569</c:v>
                </c:pt>
                <c:pt idx="2">
                  <c:v>64.102564102564102</c:v>
                </c:pt>
                <c:pt idx="3">
                  <c:v>60.683760683760681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A1-41F6-A2E1-05403BF61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494161135"/>
        <c:axId val="1"/>
      </c:barChart>
      <c:lineChart>
        <c:grouping val="stacked"/>
        <c:varyColors val="0"/>
        <c:ser>
          <c:idx val="1"/>
          <c:order val="3"/>
          <c:tx>
            <c:strRef>
              <c:f>'Раздел 2 (стр 1-4)'!$J$152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1-4)'!$J$145:$M$145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1-4)'!$J$151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A1-41F6-A2E1-05403BF61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161135"/>
        <c:axId val="1"/>
      </c:lineChart>
      <c:catAx>
        <c:axId val="49416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3253436003143046"/>
              <c:y val="2.43063205059041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61135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0323854564503305E-2"/>
          <c:y val="0.7812745876897752"/>
          <c:w val="0.80926283473737082"/>
          <c:h val="0.2013952270489198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3413712947635"/>
          <c:y val="8.2399811919966454E-2"/>
          <c:w val="0.79136458728395276"/>
          <c:h val="0.565562345450678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'Раздел 2 (стр 1-4)'!$A$122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456448757858791E-4"/>
                  <c:y val="1.869905412766802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63-4A9F-931E-6807A69B4299}"/>
                </c:ext>
              </c:extLst>
            </c:dLbl>
            <c:dLbl>
              <c:idx val="1"/>
              <c:layout>
                <c:manualLayout>
                  <c:x val="-3.4456448757860781E-4"/>
                  <c:y val="2.692744089305640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63-4A9F-931E-6807A69B4299}"/>
                </c:ext>
              </c:extLst>
            </c:dLbl>
            <c:dLbl>
              <c:idx val="2"/>
              <c:layout>
                <c:manualLayout>
                  <c:x val="-6.1585179759506437E-3"/>
                  <c:y val="3.37604097206146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63-4A9F-931E-6807A69B4299}"/>
                </c:ext>
              </c:extLst>
            </c:dLbl>
            <c:dLbl>
              <c:idx val="3"/>
              <c:layout>
                <c:manualLayout>
                  <c:x val="8.4443830486101521E-3"/>
                  <c:y val="3.641310891184473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63-4A9F-931E-6807A69B429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1-4)'!$Q$121:$T$121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1-4)'!$Q$122:$T$122</c:f>
              <c:numCache>
                <c:formatCode>0.00</c:formatCode>
                <c:ptCount val="4"/>
                <c:pt idx="0">
                  <c:v>37.547892720306514</c:v>
                </c:pt>
                <c:pt idx="1">
                  <c:v>36.711281070745692</c:v>
                </c:pt>
                <c:pt idx="2">
                  <c:v>36.753731343283583</c:v>
                </c:pt>
                <c:pt idx="3">
                  <c:v>33.639705882352942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63-4A9F-931E-6807A69B4299}"/>
            </c:ext>
          </c:extLst>
        </c:ser>
        <c:ser>
          <c:idx val="1"/>
          <c:order val="1"/>
          <c:tx>
            <c:strRef>
              <c:f>'Раздел 2 (стр 1-4)'!$A$123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8519196728315941E-3"/>
                  <c:y val="2.125092853959293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63-4A9F-931E-6807A69B4299}"/>
                </c:ext>
              </c:extLst>
            </c:dLbl>
            <c:dLbl>
              <c:idx val="1"/>
              <c:layout>
                <c:manualLayout>
                  <c:x val="-4.7588964170176924E-3"/>
                  <c:y val="2.296227451603655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63-4A9F-931E-6807A69B4299}"/>
                </c:ext>
              </c:extLst>
            </c:dLbl>
            <c:dLbl>
              <c:idx val="2"/>
              <c:layout>
                <c:manualLayout>
                  <c:x val="-4.7588964170176534E-3"/>
                  <c:y val="2.259693953350171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63-4A9F-931E-6807A69B4299}"/>
                </c:ext>
              </c:extLst>
            </c:dLbl>
            <c:dLbl>
              <c:idx val="3"/>
              <c:layout>
                <c:manualLayout>
                  <c:x val="-4.7588964170176334E-3"/>
                  <c:y val="2.752429750581343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63-4A9F-931E-6807A69B429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1-4)'!$Q$121:$T$121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1-4)'!$Q$123:$T$123</c:f>
              <c:numCache>
                <c:formatCode>0.00</c:formatCode>
                <c:ptCount val="4"/>
                <c:pt idx="0">
                  <c:v>43.678160919540232</c:v>
                </c:pt>
                <c:pt idx="1">
                  <c:v>44.168260038240916</c:v>
                </c:pt>
                <c:pt idx="2">
                  <c:v>43.097014925373131</c:v>
                </c:pt>
                <c:pt idx="3">
                  <c:v>45.404411764705884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763-4A9F-931E-6807A69B42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94161935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1-4)'!$A$124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065231943410608"/>
                  <c:y val="4.27913024633388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63-4A9F-931E-6807A69B4299}"/>
                </c:ext>
              </c:extLst>
            </c:dLbl>
            <c:dLbl>
              <c:idx val="1"/>
              <c:layout>
                <c:manualLayout>
                  <c:x val="-0.11065231943410596"/>
                  <c:y val="5.636494979411976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63-4A9F-931E-6807A69B4299}"/>
                </c:ext>
              </c:extLst>
            </c:dLbl>
            <c:dLbl>
              <c:idx val="2"/>
              <c:layout>
                <c:manualLayout>
                  <c:x val="-0.10965820822206158"/>
                  <c:y val="4.683570516988128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63-4A9F-931E-6807A69B4299}"/>
                </c:ext>
              </c:extLst>
            </c:dLbl>
            <c:dLbl>
              <c:idx val="3"/>
              <c:layout>
                <c:manualLayout>
                  <c:x val="-8.8752991257432412E-2"/>
                  <c:y val="4.144757766654311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63-4A9F-931E-6807A69B429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1-4)'!$Q$121:$T$121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1-4)'!$Q$124:$T$124</c:f>
              <c:numCache>
                <c:formatCode>0.00</c:formatCode>
                <c:ptCount val="4"/>
                <c:pt idx="0">
                  <c:v>33.882783882783883</c:v>
                </c:pt>
                <c:pt idx="1">
                  <c:v>33.639705882352942</c:v>
                </c:pt>
                <c:pt idx="2">
                  <c:v>32.078853046594979</c:v>
                </c:pt>
                <c:pt idx="3">
                  <c:v>32.212389380530979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9763-4A9F-931E-6807A69B42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6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4.1339941126773652E-2"/>
              <c:y val="0.134836055869036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6193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0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3"/>
        <c:crosses val="max"/>
        <c:crossBetween val="between"/>
        <c:majorUnit val="20"/>
        <c:minorUnit val="2"/>
      </c:valAx>
      <c:spPr>
        <a:noFill/>
        <a:ln w="25400"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</c:legendEntry>
      <c:layout>
        <c:manualLayout>
          <c:xMode val="edge"/>
          <c:yMode val="edge"/>
          <c:x val="8.071131362846283E-2"/>
          <c:y val="0.79028910523240559"/>
          <c:w val="0.84057880291106413"/>
          <c:h val="0.191017745814467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70469782370211E-2"/>
          <c:y val="7.7467473340117998E-2"/>
          <c:w val="0.84618125699114222"/>
          <c:h val="0.6021335427800080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1-4)'!$A$133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9611150754700888E-3"/>
                  <c:y val="2.382726920132749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8D-4274-9C7C-4258C9A7178B}"/>
                </c:ext>
              </c:extLst>
            </c:dLbl>
            <c:dLbl>
              <c:idx val="1"/>
              <c:layout>
                <c:manualLayout>
                  <c:x val="2.8334177526054857E-3"/>
                  <c:y val="2.218979093130600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8D-4274-9C7C-4258C9A7178B}"/>
                </c:ext>
              </c:extLst>
            </c:dLbl>
            <c:dLbl>
              <c:idx val="2"/>
              <c:layout>
                <c:manualLayout>
                  <c:x val="-2.3572930576659661E-3"/>
                  <c:y val="2.496741786587021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8D-4274-9C7C-4258C9A7178B}"/>
                </c:ext>
              </c:extLst>
            </c:dLbl>
            <c:dLbl>
              <c:idx val="3"/>
              <c:layout>
                <c:manualLayout>
                  <c:x val="7.3940310799688325E-3"/>
                  <c:y val="9.590346463599810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8D-4274-9C7C-4258C9A7178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333567185162938"/>
                  <c:y val="0.2629315878645018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8D-4274-9C7C-4258C9A7178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1-4)'!$Q$132:$T$132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1-4)'!$Q$133:$T$133</c:f>
              <c:numCache>
                <c:formatCode>0.00</c:formatCode>
                <c:ptCount val="4"/>
                <c:pt idx="0">
                  <c:v>63.77079482439926</c:v>
                </c:pt>
                <c:pt idx="1">
                  <c:v>50.278293135435987</c:v>
                </c:pt>
                <c:pt idx="2">
                  <c:v>61.91335740072202</c:v>
                </c:pt>
                <c:pt idx="3">
                  <c:v>66.13190730837789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8D-4274-9C7C-4258C9A7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94163935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1-4)'!$I$134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7242046257341093E-2"/>
                  <c:y val="-7.59400749666770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8D-4274-9C7C-4258C9A7178B}"/>
                </c:ext>
              </c:extLst>
            </c:dLbl>
            <c:dLbl>
              <c:idx val="1"/>
              <c:layout>
                <c:manualLayout>
                  <c:x val="-7.1680132802182106E-2"/>
                  <c:y val="-6.06016192019843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8D-4274-9C7C-4258C9A7178B}"/>
                </c:ext>
              </c:extLst>
            </c:dLbl>
            <c:dLbl>
              <c:idx val="2"/>
              <c:layout>
                <c:manualLayout>
                  <c:x val="-6.0338356583551356E-2"/>
                  <c:y val="-6.82239326200280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8D-4274-9C7C-4258C9A7178B}"/>
                </c:ext>
              </c:extLst>
            </c:dLbl>
            <c:dLbl>
              <c:idx val="3"/>
              <c:layout>
                <c:manualLayout>
                  <c:x val="-6.872134409338615E-2"/>
                  <c:y val="-6.94967549496635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8D-4274-9C7C-4258C9A7178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1-4)'!$Q$134:$T$134</c:f>
              <c:numCache>
                <c:formatCode>0.00</c:formatCode>
                <c:ptCount val="4"/>
                <c:pt idx="0">
                  <c:v>0.30223269214388959</c:v>
                </c:pt>
                <c:pt idx="1">
                  <c:v>0.30431465117047535</c:v>
                </c:pt>
                <c:pt idx="2">
                  <c:v>0.36767952593409997</c:v>
                </c:pt>
                <c:pt idx="3">
                  <c:v>0.35971722567040365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98D-4274-9C7C-4258C9A7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639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6393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1.3807153377477843E-2"/>
              <c:y val="9.50737172810539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b"/>
      <c:layout>
        <c:manualLayout>
          <c:xMode val="edge"/>
          <c:yMode val="edge"/>
          <c:x val="8.876027171235755E-2"/>
          <c:y val="0.82397221643580032"/>
          <c:w val="0.82251185120118009"/>
          <c:h val="0.1549349466802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042523531018486E-2"/>
          <c:y val="0.14236559153458125"/>
          <c:w val="0.88238271177916638"/>
          <c:h val="0.520849725126516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1-4)'!$A$148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1-4)'!$Q$145:$T$145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1-4)'!$Q$148:$T$148</c:f>
              <c:numCache>
                <c:formatCode>0.00</c:formatCode>
                <c:ptCount val="4"/>
                <c:pt idx="0">
                  <c:v>30.898876404494384</c:v>
                </c:pt>
                <c:pt idx="1">
                  <c:v>33.013435700575819</c:v>
                </c:pt>
                <c:pt idx="2">
                  <c:v>24.493554327808472</c:v>
                </c:pt>
                <c:pt idx="3">
                  <c:v>21.217712177121776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B4-4FF6-9B87-D97155BA522E}"/>
            </c:ext>
          </c:extLst>
        </c:ser>
        <c:ser>
          <c:idx val="2"/>
          <c:order val="1"/>
          <c:tx>
            <c:strRef>
              <c:f>'Раздел 2 (стр 1-4)'!$A$147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1-4)'!$Q$145:$T$145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1-4)'!$Q$147:$T$147</c:f>
              <c:numCache>
                <c:formatCode>0.00</c:formatCode>
                <c:ptCount val="4"/>
                <c:pt idx="0">
                  <c:v>45.318352059925076</c:v>
                </c:pt>
                <c:pt idx="1">
                  <c:v>44.337811900191944</c:v>
                </c:pt>
                <c:pt idx="2">
                  <c:v>46.777163904235735</c:v>
                </c:pt>
                <c:pt idx="3">
                  <c:v>49.630996309963088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B4-4FF6-9B87-D97155BA522E}"/>
            </c:ext>
          </c:extLst>
        </c:ser>
        <c:ser>
          <c:idx val="3"/>
          <c:order val="2"/>
          <c:tx>
            <c:strRef>
              <c:f>'Раздел 2 (стр 1-4)'!$A$148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1-4)'!$Q$145:$T$145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1-4)'!$Q$146:$T$146</c:f>
              <c:numCache>
                <c:formatCode>0.00</c:formatCode>
                <c:ptCount val="4"/>
                <c:pt idx="0">
                  <c:v>23.782771535580522</c:v>
                </c:pt>
                <c:pt idx="1">
                  <c:v>22.648752399232247</c:v>
                </c:pt>
                <c:pt idx="2">
                  <c:v>28.729281767955801</c:v>
                </c:pt>
                <c:pt idx="3">
                  <c:v>29.15129151291513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B4-4FF6-9B87-D97155BA5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494167135"/>
        <c:axId val="1"/>
      </c:barChart>
      <c:lineChart>
        <c:grouping val="stacked"/>
        <c:varyColors val="0"/>
        <c:ser>
          <c:idx val="1"/>
          <c:order val="3"/>
          <c:tx>
            <c:strRef>
              <c:f>'Раздел 2 (стр 1-4)'!$P$152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1-4)'!$Q$145:$T$145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1-4)'!$Q$151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4-4FF6-9B87-D97155BA5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167135"/>
        <c:axId val="1"/>
      </c:lineChart>
      <c:catAx>
        <c:axId val="49416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2745528059032404"/>
              <c:y val="3.819564650927789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67135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922038341404624"/>
          <c:y val="0.77085759318724478"/>
          <c:w val="0.66276745906968504"/>
          <c:h val="0.211812221551450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637858649319879E-2"/>
          <c:y val="8.2399811919966454E-2"/>
          <c:w val="0.92526195198569128"/>
          <c:h val="0.573053237443403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'Раздел 2 (стр 1-4)'!$A$122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1566868094976534E-4"/>
                  <c:y val="2.695352637743450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B9-4325-86D0-158FE368FD1B}"/>
                </c:ext>
              </c:extLst>
            </c:dLbl>
            <c:dLbl>
              <c:idx val="1"/>
              <c:layout>
                <c:manualLayout>
                  <c:x val="-2.2959775376915656E-3"/>
                  <c:y val="2.778387398810806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B9-4325-86D0-158FE368FD1B}"/>
                </c:ext>
              </c:extLst>
            </c:dLbl>
            <c:dLbl>
              <c:idx val="2"/>
              <c:layout>
                <c:manualLayout>
                  <c:x val="-4.4759812000243924E-3"/>
                  <c:y val="3.155143562298240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B9-4325-86D0-158FE368FD1B}"/>
                </c:ext>
              </c:extLst>
            </c:dLbl>
            <c:dLbl>
              <c:idx val="3"/>
              <c:layout>
                <c:manualLayout>
                  <c:x val="-5.1588379038827047E-5"/>
                  <c:y val="1.754696941952023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B9-4325-86D0-158FE368FD1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1-4)'!$X$121:$AA$121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1-4)'!$X$122:$AA$122</c:f>
              <c:numCache>
                <c:formatCode>0.00</c:formatCode>
                <c:ptCount val="4"/>
                <c:pt idx="0">
                  <c:v>39.846743295019159</c:v>
                </c:pt>
                <c:pt idx="1">
                  <c:v>42.366412213740453</c:v>
                </c:pt>
                <c:pt idx="2">
                  <c:v>45.925925925925924</c:v>
                </c:pt>
                <c:pt idx="3">
                  <c:v>43.636363636363633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B9-4325-86D0-158FE368FD1B}"/>
            </c:ext>
          </c:extLst>
        </c:ser>
        <c:ser>
          <c:idx val="1"/>
          <c:order val="1"/>
          <c:tx>
            <c:strRef>
              <c:f>'Раздел 2 (стр 1-4)'!$A$123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3538423976072686E-3"/>
                  <c:y val="2.224215391241980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B9-4325-86D0-158FE368FD1B}"/>
                </c:ext>
              </c:extLst>
            </c:dLbl>
            <c:dLbl>
              <c:idx val="1"/>
              <c:layout>
                <c:manualLayout>
                  <c:x val="2.2798022340230388E-3"/>
                  <c:y val="2.291655293856147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B9-4325-86D0-158FE368FD1B}"/>
                </c:ext>
              </c:extLst>
            </c:dLbl>
            <c:dLbl>
              <c:idx val="2"/>
              <c:layout>
                <c:manualLayout>
                  <c:x val="-2.8071781724958041E-3"/>
                  <c:y val="2.80092686966126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B9-4325-86D0-158FE368FD1B}"/>
                </c:ext>
              </c:extLst>
            </c:dLbl>
            <c:dLbl>
              <c:idx val="3"/>
              <c:layout>
                <c:manualLayout>
                  <c:x val="8.2646645913451381E-4"/>
                  <c:y val="2.09092374861659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B9-4325-86D0-158FE368FD1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1-4)'!$X$121:$AA$121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1-4)'!$X$123:$AA$123</c:f>
              <c:numCache>
                <c:formatCode>0.00</c:formatCode>
                <c:ptCount val="4"/>
                <c:pt idx="0">
                  <c:v>35.249042145593869</c:v>
                </c:pt>
                <c:pt idx="1">
                  <c:v>29.389312977099237</c:v>
                </c:pt>
                <c:pt idx="2">
                  <c:v>27.037037037037042</c:v>
                </c:pt>
                <c:pt idx="3">
                  <c:v>30.909090909090903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B9-4325-86D0-158FE368FD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94164335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1-4)'!$A$124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3843215883045283E-2"/>
                  <c:y val="4.070118502777431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B9-4325-86D0-158FE368FD1B}"/>
                </c:ext>
              </c:extLst>
            </c:dLbl>
            <c:dLbl>
              <c:idx val="1"/>
              <c:layout>
                <c:manualLayout>
                  <c:x val="-9.8983475247035047E-2"/>
                  <c:y val="4.28882776305135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B9-4325-86D0-158FE368FD1B}"/>
                </c:ext>
              </c:extLst>
            </c:dLbl>
            <c:dLbl>
              <c:idx val="2"/>
              <c:layout>
                <c:manualLayout>
                  <c:x val="-0.10579289507416219"/>
                  <c:y val="5.648375732322643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B9-4325-86D0-158FE368FD1B}"/>
                </c:ext>
              </c:extLst>
            </c:dLbl>
            <c:dLbl>
              <c:idx val="3"/>
              <c:layout>
                <c:manualLayout>
                  <c:x val="-0.10480620155038772"/>
                  <c:y val="4.977202553498283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B9-4325-86D0-158FE368FD1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1-4)'!$X$121:$AA$121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1-4)'!$X$124:$AA$124</c:f>
              <c:numCache>
                <c:formatCode>0.00</c:formatCode>
                <c:ptCount val="4"/>
                <c:pt idx="0">
                  <c:v>27.007299270072991</c:v>
                </c:pt>
                <c:pt idx="1">
                  <c:v>29.197080291970806</c:v>
                </c:pt>
                <c:pt idx="2">
                  <c:v>23.214285714285715</c:v>
                </c:pt>
                <c:pt idx="3">
                  <c:v>25.263157894736842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42B9-4325-86D0-158FE368FD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6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0561376710793139E-2"/>
              <c:y val="0.101127041901777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6433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3"/>
        <c:crosses val="max"/>
        <c:crossBetween val="between"/>
        <c:majorUnit val="5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5330019295495463E-2"/>
          <c:y val="0.7790527672433194"/>
          <c:w val="0.79067839533322704"/>
          <c:h val="0.1985086378071919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11472290779011E-2"/>
          <c:y val="7.719572127660379E-2"/>
          <c:w val="0.82619350056096075"/>
          <c:h val="0.578967909574528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1-4)'!$A$133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770843217568023E-2"/>
                  <c:y val="1.904992265132816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8A-44C2-84DB-651720A79B49}"/>
                </c:ext>
              </c:extLst>
            </c:dLbl>
            <c:dLbl>
              <c:idx val="1"/>
              <c:layout>
                <c:manualLayout>
                  <c:x val="-2.600606156322171E-3"/>
                  <c:y val="1.858221055701371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8A-44C2-84DB-651720A79B49}"/>
                </c:ext>
              </c:extLst>
            </c:dLbl>
            <c:dLbl>
              <c:idx val="2"/>
              <c:layout>
                <c:manualLayout>
                  <c:x val="-3.555715993953408E-3"/>
                  <c:y val="1.772271799358414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8A-44C2-84DB-651720A79B49}"/>
                </c:ext>
              </c:extLst>
            </c:dLbl>
            <c:dLbl>
              <c:idx val="3"/>
              <c:layout>
                <c:manualLayout>
                  <c:x val="5.0403095299815775E-3"/>
                  <c:y val="1.467844259236223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8A-44C2-84DB-651720A79B4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094672130574143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8A-44C2-84DB-651720A79B4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1-4)'!$X$132:$AA$132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1-4)'!$X$133:$AA$133</c:f>
              <c:numCache>
                <c:formatCode>0.00</c:formatCode>
                <c:ptCount val="4"/>
                <c:pt idx="0">
                  <c:v>69.372693726937271</c:v>
                </c:pt>
                <c:pt idx="1">
                  <c:v>44.981412639405207</c:v>
                </c:pt>
                <c:pt idx="2">
                  <c:v>67.266187050359719</c:v>
                </c:pt>
                <c:pt idx="3">
                  <c:v>71.785714285714292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8A-44C2-84DB-651720A79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94149535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1-4)'!$I$134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778744696518213E-2"/>
                  <c:y val="-6.73010156870886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C8A-44C2-84DB-651720A79B49}"/>
                </c:ext>
              </c:extLst>
            </c:dLbl>
            <c:dLbl>
              <c:idx val="1"/>
              <c:layout>
                <c:manualLayout>
                  <c:x val="-6.685292003491744E-2"/>
                  <c:y val="-5.85763317848102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C8A-44C2-84DB-651720A79B49}"/>
                </c:ext>
              </c:extLst>
            </c:dLbl>
            <c:dLbl>
              <c:idx val="2"/>
              <c:layout>
                <c:manualLayout>
                  <c:x val="-6.0310499236208459E-2"/>
                  <c:y val="-8.4658305996628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8A-44C2-84DB-651720A79B49}"/>
                </c:ext>
              </c:extLst>
            </c:dLbl>
            <c:dLbl>
              <c:idx val="3"/>
              <c:layout>
                <c:manualLayout>
                  <c:x val="-5.9375972305943714E-2"/>
                  <c:y val="-8.0617325025033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8A-44C2-84DB-651720A79B4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1-4)'!$X$134:$AA$134</c:f>
              <c:numCache>
                <c:formatCode>0.00</c:formatCode>
                <c:ptCount val="4"/>
                <c:pt idx="0">
                  <c:v>0.3943444562160347</c:v>
                </c:pt>
                <c:pt idx="1">
                  <c:v>0.15486887108210043</c:v>
                </c:pt>
                <c:pt idx="2">
                  <c:v>0.29163790182578259</c:v>
                </c:pt>
                <c:pt idx="3">
                  <c:v>0.32892021594934068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C8A-44C2-84DB-651720A79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495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4953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0561376710793139E-2"/>
              <c:y val="8.7722410541595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5330019295495463E-2"/>
          <c:y val="0.7719572127660379"/>
          <c:w val="0.79067839533322704"/>
          <c:h val="0.185971510348181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36102638404661E-2"/>
          <c:y val="0.13937709304142984"/>
          <c:w val="0.88579753095930813"/>
          <c:h val="0.512210816927254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1-4)'!$A$148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1-4)'!$X$145:$AA$145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1-4)'!$X$148:$AA$148</c:f>
              <c:numCache>
                <c:formatCode>0.00</c:formatCode>
                <c:ptCount val="4"/>
                <c:pt idx="0">
                  <c:v>36.398467432950191</c:v>
                </c:pt>
                <c:pt idx="1">
                  <c:v>45.418326693227087</c:v>
                </c:pt>
                <c:pt idx="2">
                  <c:v>35.055350553505534</c:v>
                </c:pt>
                <c:pt idx="3">
                  <c:v>35.555555555555557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50-4727-AB3F-BA941F76DA27}"/>
            </c:ext>
          </c:extLst>
        </c:ser>
        <c:ser>
          <c:idx val="2"/>
          <c:order val="1"/>
          <c:tx>
            <c:strRef>
              <c:f>'Раздел 2 (стр 1-4)'!$A$147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1-4)'!$X$145:$AA$145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1-4)'!$X$147:$AA$147</c:f>
              <c:numCache>
                <c:formatCode>0.00</c:formatCode>
                <c:ptCount val="4"/>
                <c:pt idx="0">
                  <c:v>42.145593869731805</c:v>
                </c:pt>
                <c:pt idx="1">
                  <c:v>32.270916334661365</c:v>
                </c:pt>
                <c:pt idx="2">
                  <c:v>40.221402214022149</c:v>
                </c:pt>
                <c:pt idx="3">
                  <c:v>40.740740740740733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50-4727-AB3F-BA941F76DA27}"/>
            </c:ext>
          </c:extLst>
        </c:ser>
        <c:ser>
          <c:idx val="3"/>
          <c:order val="2"/>
          <c:tx>
            <c:strRef>
              <c:f>'Раздел 2 (стр 1-4)'!$A$146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1-4)'!$X$145:$AA$145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1-4)'!$X$146:$AA$146</c:f>
              <c:numCache>
                <c:formatCode>0.00</c:formatCode>
                <c:ptCount val="4"/>
                <c:pt idx="0">
                  <c:v>21.455938697318004</c:v>
                </c:pt>
                <c:pt idx="1">
                  <c:v>22.310756972111552</c:v>
                </c:pt>
                <c:pt idx="2">
                  <c:v>24.723247232472325</c:v>
                </c:pt>
                <c:pt idx="3">
                  <c:v>23.703703703703706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50-4727-AB3F-BA941F76D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494148335"/>
        <c:axId val="1"/>
      </c:barChart>
      <c:lineChart>
        <c:grouping val="stacked"/>
        <c:varyColors val="0"/>
        <c:ser>
          <c:idx val="1"/>
          <c:order val="3"/>
          <c:tx>
            <c:strRef>
              <c:f>'Раздел 2 (стр 1-4)'!$I$146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1-4)'!$X$145:$AA$145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50-4727-AB3F-BA941F76D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148335"/>
        <c:axId val="1"/>
      </c:lineChart>
      <c:catAx>
        <c:axId val="49414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3296326574653461"/>
              <c:y val="3.832870058639320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48335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2399770321796101E-2"/>
          <c:y val="0.77005843905389981"/>
          <c:w val="0.72099799031571588"/>
          <c:h val="0.2125500668881804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38-4713-AAD7-3BC7C18F8922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38-4713-AAD7-3BC7C18F8922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38-4713-AAD7-3BC7C18F892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9638-4713-AAD7-3BC7C18F8922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38-4713-AAD7-3BC7C18F8922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38-4713-AAD7-3BC7C18F892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9638-4713-AAD7-3BC7C18F8922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38-4713-AAD7-3BC7C18F8922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38-4713-AAD7-3BC7C18F8922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38-4713-AAD7-3BC7C18F8922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38-4713-AAD7-3BC7C18F892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9638-4713-AAD7-3BC7C18F8922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638-4713-AAD7-3BC7C18F8922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638-4713-AAD7-3BC7C18F8922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638-4713-AAD7-3BC7C18F892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9638-4713-AAD7-3BC7C18F8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508831"/>
        <c:axId val="1"/>
      </c:lineChart>
      <c:catAx>
        <c:axId val="50250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502508831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60099020681E-2"/>
          <c:y val="8.270952033088122E-2"/>
          <c:w val="0.92695184578730938"/>
          <c:h val="0.58648568961897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'Раздел 2 (стр 1-4)'!$A$122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0226454251358137E-3"/>
                  <c:y val="2.574864188488066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BF-4908-ABD2-42BA334D9639}"/>
                </c:ext>
              </c:extLst>
            </c:dLbl>
            <c:dLbl>
              <c:idx val="1"/>
              <c:layout>
                <c:manualLayout>
                  <c:x val="6.1099920649452014E-4"/>
                  <c:y val="2.801879997558446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BF-4908-ABD2-42BA334D9639}"/>
                </c:ext>
              </c:extLst>
            </c:dLbl>
            <c:dLbl>
              <c:idx val="2"/>
              <c:layout>
                <c:manualLayout>
                  <c:x val="-6.0001220777635539E-4"/>
                  <c:y val="2.591640667558064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BF-4908-ABD2-42BA334D9639}"/>
                </c:ext>
              </c:extLst>
            </c:dLbl>
            <c:dLbl>
              <c:idx val="3"/>
              <c:layout>
                <c:manualLayout>
                  <c:x val="-8.4233656839407145E-4"/>
                  <c:y val="2.803735579564185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BF-4908-ABD2-42BA334D963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1-4)'!$AE$121:$AH$121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1-4)'!$AE$122:$AH$122</c:f>
              <c:numCache>
                <c:formatCode>0.00</c:formatCode>
                <c:ptCount val="4"/>
                <c:pt idx="0">
                  <c:v>33.07692307692308</c:v>
                </c:pt>
                <c:pt idx="1">
                  <c:v>35.523114355231151</c:v>
                </c:pt>
                <c:pt idx="2">
                  <c:v>34.085778781038371</c:v>
                </c:pt>
                <c:pt idx="3">
                  <c:v>31.759656652360519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BF-4908-ABD2-42BA334D9639}"/>
            </c:ext>
          </c:extLst>
        </c:ser>
        <c:ser>
          <c:idx val="1"/>
          <c:order val="1"/>
          <c:tx>
            <c:strRef>
              <c:f>'Раздел 2 (стр 1-4)'!$A$123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96969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2115746525948116E-3"/>
                  <c:y val="3.59813688579039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BF-4908-ABD2-42BA334D9639}"/>
                </c:ext>
              </c:extLst>
            </c:dLbl>
            <c:dLbl>
              <c:idx val="1"/>
              <c:layout>
                <c:manualLayout>
                  <c:x val="2.2798022340230388E-3"/>
                  <c:y val="3.643435268265930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BF-4908-ABD2-42BA334D9639}"/>
                </c:ext>
              </c:extLst>
            </c:dLbl>
            <c:dLbl>
              <c:idx val="2"/>
              <c:layout>
                <c:manualLayout>
                  <c:x val="1.2562723607675842E-2"/>
                  <c:y val="4.205578953793569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BF-4908-ABD2-42BA334D9639}"/>
                </c:ext>
              </c:extLst>
            </c:dLbl>
            <c:dLbl>
              <c:idx val="3"/>
              <c:layout>
                <c:manualLayout>
                  <c:x val="8.2646645913451381E-4"/>
                  <c:y val="3.157516938289690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CBF-4908-ABD2-42BA334D963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1-4)'!$AE$121:$AH$121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1-4)'!$AE$123:$AH$123</c:f>
              <c:numCache>
                <c:formatCode>0.00</c:formatCode>
                <c:ptCount val="4"/>
                <c:pt idx="0">
                  <c:v>36.410256410256416</c:v>
                </c:pt>
                <c:pt idx="1">
                  <c:v>33.576642335766415</c:v>
                </c:pt>
                <c:pt idx="2">
                  <c:v>35.891647855530465</c:v>
                </c:pt>
                <c:pt idx="3">
                  <c:v>38.197424892703864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CBF-4908-ABD2-42BA334D96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94149135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1-4)'!$A$124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9.8079967085379208E-2"/>
                  <c:y val="0.4323452199114245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CBF-4908-ABD2-42BA334D9639}"/>
                </c:ext>
              </c:extLst>
            </c:dLbl>
            <c:dLbl>
              <c:idx val="1"/>
              <c:layout>
                <c:manualLayout>
                  <c:x val="-0.1094268449002027"/>
                  <c:y val="3.239064884331321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BF-4908-ABD2-42BA334D9639}"/>
                </c:ext>
              </c:extLst>
            </c:dLbl>
            <c:dLbl>
              <c:idx val="2"/>
              <c:layout>
                <c:manualLayout>
                  <c:x val="-0.10869987181834824"/>
                  <c:y val="3.409924922175425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CBF-4908-ABD2-42BA334D963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0002482955917154"/>
                  <c:y val="0.4661809327740578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CBF-4908-ABD2-42BA334D963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1-4)'!$AE$121:$AH$121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1-4)'!$AE$124:$AH$124</c:f>
              <c:numCache>
                <c:formatCode>0.00</c:formatCode>
                <c:ptCount val="4"/>
                <c:pt idx="0">
                  <c:v>19.901719901719904</c:v>
                </c:pt>
                <c:pt idx="1">
                  <c:v>18.372093023255815</c:v>
                </c:pt>
                <c:pt idx="2">
                  <c:v>18.082788671023966</c:v>
                </c:pt>
                <c:pt idx="3">
                  <c:v>20.24793388429752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ECBF-4908-ABD2-42BA334D96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4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1154502704689632E-2"/>
              <c:y val="0.1203047568449181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4913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0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3"/>
        <c:crosses val="max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4618010818758541E-2"/>
          <c:y val="0.80077853774898633"/>
          <c:w val="0.81348678582579226"/>
          <c:h val="0.1804571352673771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00488766600541E-2"/>
          <c:y val="7.719572127660379E-2"/>
          <c:w val="0.84588328215945452"/>
          <c:h val="0.564932323887873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1-4)'!$A$133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0853470902344414E-3"/>
                  <c:y val="3.187214931466921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F7-4695-BC1D-32E0B401AC49}"/>
                </c:ext>
              </c:extLst>
            </c:dLbl>
            <c:dLbl>
              <c:idx val="1"/>
              <c:layout>
                <c:manualLayout>
                  <c:x val="1.0522822578212276E-3"/>
                  <c:y val="2.93921259842519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F7-4695-BC1D-32E0B401AC49}"/>
                </c:ext>
              </c:extLst>
            </c:dLbl>
            <c:dLbl>
              <c:idx val="2"/>
              <c:layout>
                <c:manualLayout>
                  <c:x val="6.3520077231725433E-3"/>
                  <c:y val="2.471678219709713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F7-4695-BC1D-32E0B401AC49}"/>
                </c:ext>
              </c:extLst>
            </c:dLbl>
            <c:dLbl>
              <c:idx val="3"/>
              <c:layout>
                <c:manualLayout>
                  <c:x val="1.5404410655564622E-2"/>
                  <c:y val="2.448258070305315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F7-4695-BC1D-32E0B401AC4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333567185162938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F7-4695-BC1D-32E0B401AC4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1-4)'!$AE$132:$AH$132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1-4)'!$AE$133:$AH$133</c:f>
              <c:numCache>
                <c:formatCode>0.00</c:formatCode>
                <c:ptCount val="4"/>
                <c:pt idx="0">
                  <c:v>77.475247524752476</c:v>
                </c:pt>
                <c:pt idx="1">
                  <c:v>72.663551401869157</c:v>
                </c:pt>
                <c:pt idx="2">
                  <c:v>77.802197802197796</c:v>
                </c:pt>
                <c:pt idx="3">
                  <c:v>76.458333333333329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F7-4695-BC1D-32E0B401A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94172335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1-4)'!$I$134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102520088119113"/>
                  <c:y val="0.40352308849133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F7-4695-BC1D-32E0B401AC49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646562004441718"/>
                  <c:y val="0.452647638394631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F7-4695-BC1D-32E0B401AC4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300342136620384"/>
                  <c:y val="0.4210675705996570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F7-4695-BC1D-32E0B401AC4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745901581505712"/>
                  <c:y val="0.410540881334665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F7-4695-BC1D-32E0B401AC4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1-4)'!$AE$134:$AH$134</c:f>
              <c:numCache>
                <c:formatCode>0.00</c:formatCode>
                <c:ptCount val="4"/>
                <c:pt idx="0">
                  <c:v>0.23513460533523345</c:v>
                </c:pt>
                <c:pt idx="1">
                  <c:v>0.14888157259413895</c:v>
                </c:pt>
                <c:pt idx="2">
                  <c:v>0.18977290157829974</c:v>
                </c:pt>
                <c:pt idx="3">
                  <c:v>0.2108616851708488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CF7-4695-BC1D-32E0B401A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723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7233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1195253083722096E-2"/>
              <c:y val="8.070461769826760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0561535903176241E-2"/>
          <c:y val="0.80002838413934829"/>
          <c:w val="0.8150538231285861"/>
          <c:h val="0.178953717504854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528349428854299E-2"/>
          <c:y val="0.15278258603711162"/>
          <c:w val="0.88419968076830546"/>
          <c:h val="0.503488067622299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1-4)'!$A$148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1-4)'!$AE$145:$AH$145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1-4)'!$AE$148:$AH$148</c:f>
              <c:numCache>
                <c:formatCode>0.00</c:formatCode>
                <c:ptCount val="4"/>
                <c:pt idx="0">
                  <c:v>20.153061224489793</c:v>
                </c:pt>
                <c:pt idx="1">
                  <c:v>22.058823529411764</c:v>
                </c:pt>
                <c:pt idx="2">
                  <c:v>19.144144144144143</c:v>
                </c:pt>
                <c:pt idx="3">
                  <c:v>22.961373390557934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77-4821-B598-82E7512B7483}"/>
            </c:ext>
          </c:extLst>
        </c:ser>
        <c:ser>
          <c:idx val="2"/>
          <c:order val="1"/>
          <c:tx>
            <c:strRef>
              <c:f>'Раздел 2 (стр 1-4)'!$A$147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1-4)'!$AE$145:$AH$145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1-4)'!$AE$147:$AH$147</c:f>
              <c:numCache>
                <c:formatCode>0.00</c:formatCode>
                <c:ptCount val="4"/>
                <c:pt idx="0">
                  <c:v>56.377551020408163</c:v>
                </c:pt>
                <c:pt idx="1">
                  <c:v>53.67647058823529</c:v>
                </c:pt>
                <c:pt idx="2">
                  <c:v>55.405405405405396</c:v>
                </c:pt>
                <c:pt idx="3">
                  <c:v>56.866952789699567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77-4821-B598-82E7512B7483}"/>
            </c:ext>
          </c:extLst>
        </c:ser>
        <c:ser>
          <c:idx val="3"/>
          <c:order val="2"/>
          <c:tx>
            <c:strRef>
              <c:f>'Раздел 2 (стр 1-4)'!$A$146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1-4)'!$AE$145:$AH$145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1-4)'!$AE$146:$AH$146</c:f>
              <c:numCache>
                <c:formatCode>0.00</c:formatCode>
                <c:ptCount val="4"/>
                <c:pt idx="0">
                  <c:v>23.469387755102041</c:v>
                </c:pt>
                <c:pt idx="1">
                  <c:v>24.264705882352942</c:v>
                </c:pt>
                <c:pt idx="2">
                  <c:v>25.450450450450447</c:v>
                </c:pt>
                <c:pt idx="3">
                  <c:v>20.171673819742487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77-4821-B598-82E7512B7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494177535"/>
        <c:axId val="1"/>
      </c:barChart>
      <c:lineChart>
        <c:grouping val="stacked"/>
        <c:varyColors val="0"/>
        <c:ser>
          <c:idx val="1"/>
          <c:order val="3"/>
          <c:tx>
            <c:strRef>
              <c:f>'Раздел 2 (стр 1-4)'!$P$154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1-4)'!$AE$145:$AH$145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1-4)'!$R$159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77-4821-B598-82E7512B7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177535"/>
        <c:axId val="1"/>
      </c:lineChart>
      <c:catAx>
        <c:axId val="4941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1197288533747098"/>
              <c:y val="2.43063205059041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77535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9500411588775096E-2"/>
          <c:y val="0.7916915821923054"/>
          <c:w val="0.73940715662502399"/>
          <c:h val="0.1875059010455460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60099020681E-2"/>
          <c:y val="8.3021557701435197E-2"/>
          <c:w val="0.92695184578730938"/>
          <c:h val="0.566056075237058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'Раздел 2 (стр 1-4)'!$A$122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1585179759506897E-3"/>
                  <c:y val="2.278312885307967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64-4BCD-9500-1AEC2E0FA354}"/>
                </c:ext>
              </c:extLst>
            </c:dLbl>
            <c:dLbl>
              <c:idx val="1"/>
              <c:layout>
                <c:manualLayout>
                  <c:x val="-6.1585179759507079E-3"/>
                  <c:y val="3.49845571629128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64-4BCD-9500-1AEC2E0FA354}"/>
                </c:ext>
              </c:extLst>
            </c:dLbl>
            <c:dLbl>
              <c:idx val="2"/>
              <c:layout>
                <c:manualLayout>
                  <c:x val="-6.1584279042483734E-3"/>
                  <c:y val="3.330623206982848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64-4BCD-9500-1AEC2E0FA354}"/>
                </c:ext>
              </c:extLst>
            </c:dLbl>
            <c:dLbl>
              <c:idx val="3"/>
              <c:layout>
                <c:manualLayout>
                  <c:x val="-9.0654947201368411E-3"/>
                  <c:y val="3.405823109320639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64-4BCD-9500-1AEC2E0FA35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1-4)'!$AL$121:$AO$121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1-4)'!$AL$122:$AO$122</c:f>
              <c:numCache>
                <c:formatCode>0.00</c:formatCode>
                <c:ptCount val="4"/>
                <c:pt idx="0">
                  <c:v>48.795180722891565</c:v>
                </c:pt>
                <c:pt idx="1">
                  <c:v>46.470588235294123</c:v>
                </c:pt>
                <c:pt idx="2">
                  <c:v>44.632768361581924</c:v>
                </c:pt>
                <c:pt idx="3">
                  <c:v>45.604395604395606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64-4BCD-9500-1AEC2E0FA354}"/>
            </c:ext>
          </c:extLst>
        </c:ser>
        <c:ser>
          <c:idx val="1"/>
          <c:order val="1"/>
          <c:tx>
            <c:strRef>
              <c:f>'Раздел 2 (стр 1-4)'!$A$123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8519196728315921E-3"/>
                  <c:y val="2.549618506988959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64-4BCD-9500-1AEC2E0FA354}"/>
                </c:ext>
              </c:extLst>
            </c:dLbl>
            <c:dLbl>
              <c:idx val="1"/>
              <c:layout>
                <c:manualLayout>
                  <c:x val="-4.7588964170176924E-3"/>
                  <c:y val="3.124409448818899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64-4BCD-9500-1AEC2E0FA354}"/>
                </c:ext>
              </c:extLst>
            </c:dLbl>
            <c:dLbl>
              <c:idx val="2"/>
              <c:layout>
                <c:manualLayout>
                  <c:x val="-4.7588964170175814E-3"/>
                  <c:y val="3.24223890618324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64-4BCD-9500-1AEC2E0FA354}"/>
                </c:ext>
              </c:extLst>
            </c:dLbl>
            <c:dLbl>
              <c:idx val="3"/>
              <c:layout>
                <c:manualLayout>
                  <c:x val="1.134546869854196E-2"/>
                  <c:y val="3.255830012711893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64-4BCD-9500-1AEC2E0FA35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1-4)'!$AL$121:$AO$121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1-4)'!$AL$123:$AO$123</c:f>
              <c:numCache>
                <c:formatCode>0.00</c:formatCode>
                <c:ptCount val="4"/>
                <c:pt idx="0">
                  <c:v>39.75903614457831</c:v>
                </c:pt>
                <c:pt idx="1">
                  <c:v>43.529411764705884</c:v>
                </c:pt>
                <c:pt idx="2">
                  <c:v>38.418079096045204</c:v>
                </c:pt>
                <c:pt idx="3">
                  <c:v>37.91208791208792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64-4BCD-9500-1AEC2E0FA3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94176735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1-4)'!$A$124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19627131135831"/>
                  <c:y val="4.95269486663004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D64-4BCD-9500-1AEC2E0FA354}"/>
                </c:ext>
              </c:extLst>
            </c:dLbl>
            <c:dLbl>
              <c:idx val="1"/>
              <c:layout>
                <c:manualLayout>
                  <c:x val="-0.10470304584020139"/>
                  <c:y val="5.63178904962467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64-4BCD-9500-1AEC2E0FA354}"/>
                </c:ext>
              </c:extLst>
            </c:dLbl>
            <c:dLbl>
              <c:idx val="2"/>
              <c:layout>
                <c:manualLayout>
                  <c:x val="-0.11342397607275832"/>
                  <c:y val="5.028285417811147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D64-4BCD-9500-1AEC2E0FA354}"/>
                </c:ext>
              </c:extLst>
            </c:dLbl>
            <c:dLbl>
              <c:idx val="3"/>
              <c:layout>
                <c:manualLayout>
                  <c:x val="-0.1018992248062022"/>
                  <c:y val="4.86665445889031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D64-4BCD-9500-1AEC2E0FA35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1-4)'!$AL$121:$AO$121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1-4)'!$AL$124:$AO$124</c:f>
              <c:numCache>
                <c:formatCode>0.00</c:formatCode>
                <c:ptCount val="4"/>
                <c:pt idx="0">
                  <c:v>27.011494252873558</c:v>
                </c:pt>
                <c:pt idx="1">
                  <c:v>29.281767955801108</c:v>
                </c:pt>
                <c:pt idx="2">
                  <c:v>32.446808510638299</c:v>
                </c:pt>
                <c:pt idx="3">
                  <c:v>30.526315789473685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AD64-4BCD-9500-1AEC2E0FA3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7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6923912533241352E-2"/>
              <c:y val="0.1094375078791645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7673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75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3"/>
        <c:crosses val="max"/>
        <c:crossBetween val="between"/>
        <c:majorUnit val="25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154192335199987"/>
          <c:y val="0.78115738382714039"/>
          <c:w val="0.78463973668303366"/>
          <c:h val="0.200006479917093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53246531660518E-2"/>
          <c:y val="7.6925869133847496E-2"/>
          <c:w val="0.84558834099676372"/>
          <c:h val="0.587433909749380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1-4)'!$A$133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8.0097746402389355E-3"/>
                  <c:y val="5.190767463080016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3D-4152-B362-4BF107E54E12}"/>
                </c:ext>
              </c:extLst>
            </c:dLbl>
            <c:dLbl>
              <c:idx val="1"/>
              <c:layout>
                <c:manualLayout>
                  <c:x val="-7.5494011524421516E-3"/>
                  <c:y val="2.283802507519178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3D-4152-B362-4BF107E54E1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8496179753885713"/>
                  <c:y val="0.1398652166069954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3D-4152-B362-4BF107E54E12}"/>
                </c:ext>
              </c:extLst>
            </c:dLbl>
            <c:dLbl>
              <c:idx val="3"/>
              <c:layout>
                <c:manualLayout>
                  <c:x val="4.0845023682384532E-2"/>
                  <c:y val="1.454811710767913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3D-4152-B362-4BF107E54E1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573487031700733"/>
                  <c:y val="0.2663761138273482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3D-4152-B362-4BF107E54E1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1-4)'!$AL$132:$AO$132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1-4)'!$AL$133:$AO$133</c:f>
              <c:numCache>
                <c:formatCode>0.00</c:formatCode>
                <c:ptCount val="4"/>
                <c:pt idx="0">
                  <c:v>52.1</c:v>
                </c:pt>
                <c:pt idx="1">
                  <c:v>46.89</c:v>
                </c:pt>
                <c:pt idx="2">
                  <c:v>55.74</c:v>
                </c:pt>
                <c:pt idx="3">
                  <c:v>55.38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D-4152-B362-4BF107E54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94176335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1-4)'!$I$134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9032189941774735E-2"/>
                  <c:y val="6.53926119497076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D-4152-B362-4BF107E54E12}"/>
                </c:ext>
              </c:extLst>
            </c:dLbl>
            <c:dLbl>
              <c:idx val="1"/>
              <c:layout>
                <c:manualLayout>
                  <c:x val="-6.9164265129683031E-2"/>
                  <c:y val="5.68772134924181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3D-4152-B362-4BF107E54E12}"/>
                </c:ext>
              </c:extLst>
            </c:dLbl>
            <c:dLbl>
              <c:idx val="2"/>
              <c:layout>
                <c:manualLayout>
                  <c:x val="-6.9164328596856423E-2"/>
                  <c:y val="5.50818920560694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3D-4152-B362-4BF107E54E12}"/>
                </c:ext>
              </c:extLst>
            </c:dLbl>
            <c:dLbl>
              <c:idx val="3"/>
              <c:layout>
                <c:manualLayout>
                  <c:x val="-6.9164265129683031E-2"/>
                  <c:y val="5.64283831333311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3D-4152-B362-4BF107E54E1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1-4)'!$AL$134:$AO$134</c:f>
              <c:numCache>
                <c:formatCode>0.00</c:formatCode>
                <c:ptCount val="4"/>
                <c:pt idx="0">
                  <c:v>0.67073337856812232</c:v>
                </c:pt>
                <c:pt idx="1">
                  <c:v>0.58983330279136914</c:v>
                </c:pt>
                <c:pt idx="2">
                  <c:v>0.63096874134979242</c:v>
                </c:pt>
                <c:pt idx="3">
                  <c:v>0.60718844905556613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A3D-4152-B362-4BF107E54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763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7633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3.4750205794387548E-2"/>
              <c:y val="7.69258691338474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8806081474545967E-2"/>
          <c:y val="0.81471488673574843"/>
          <c:w val="0.81662983616810736"/>
          <c:h val="0.167838259928394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5561959654178"/>
          <c:y val="0.11504449634544445"/>
          <c:w val="0.84149855907780979"/>
          <c:h val="0.537072874071736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1-4)'!$A$148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1-4)'!$AL$145:$AO$145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1-4)'!$AL$148:$AO$148</c:f>
              <c:numCache>
                <c:formatCode>0.00</c:formatCode>
                <c:ptCount val="4"/>
                <c:pt idx="0">
                  <c:v>29.239766081871345</c:v>
                </c:pt>
                <c:pt idx="1">
                  <c:v>22.033898305084744</c:v>
                </c:pt>
                <c:pt idx="2">
                  <c:v>21.621621621621621</c:v>
                </c:pt>
                <c:pt idx="3">
                  <c:v>28.648648648648649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8-43C7-8217-7F0CCDDB3950}"/>
            </c:ext>
          </c:extLst>
        </c:ser>
        <c:ser>
          <c:idx val="2"/>
          <c:order val="1"/>
          <c:tx>
            <c:strRef>
              <c:f>'Раздел 2 (стр 1-4)'!$A$147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1-4)'!$AL$145:$AO$145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1-4)'!$AL$147:$AO$147</c:f>
              <c:numCache>
                <c:formatCode>0.00</c:formatCode>
                <c:ptCount val="4"/>
                <c:pt idx="0">
                  <c:v>35.672514619883039</c:v>
                </c:pt>
                <c:pt idx="1">
                  <c:v>40.677966101694921</c:v>
                </c:pt>
                <c:pt idx="2">
                  <c:v>44.32432432432433</c:v>
                </c:pt>
                <c:pt idx="3">
                  <c:v>37.837837837837839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B8-43C7-8217-7F0CCDDB3950}"/>
            </c:ext>
          </c:extLst>
        </c:ser>
        <c:ser>
          <c:idx val="3"/>
          <c:order val="2"/>
          <c:tx>
            <c:strRef>
              <c:f>'Раздел 2 (стр 1-4)'!$A$146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1-4)'!$AL$145:$AO$145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1-4)'!$AL$146:$AO$146</c:f>
              <c:numCache>
                <c:formatCode>0.00</c:formatCode>
                <c:ptCount val="4"/>
                <c:pt idx="0">
                  <c:v>35.087719298245617</c:v>
                </c:pt>
                <c:pt idx="1">
                  <c:v>37.288135593220339</c:v>
                </c:pt>
                <c:pt idx="2">
                  <c:v>34.054054054054056</c:v>
                </c:pt>
                <c:pt idx="3">
                  <c:v>33.513513513513516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B8-43C7-8217-7F0CCDDB3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494171135"/>
        <c:axId val="1"/>
      </c:barChart>
      <c:lineChart>
        <c:grouping val="stacked"/>
        <c:varyColors val="0"/>
        <c:ser>
          <c:idx val="1"/>
          <c:order val="3"/>
          <c:tx>
            <c:strRef>
              <c:f>'Раздел 2 (стр 1-4)'!$N$143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1-4)'!$AL$145:$AO$145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1-4)'!$P$140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B8-43C7-8217-7F0CCDDB3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171135"/>
        <c:axId val="1"/>
      </c:lineChart>
      <c:catAx>
        <c:axId val="4941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8245455707721349E-2"/>
              <c:y val="1.047897397104837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71135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370871062304384E-2"/>
          <c:y val="0.79516391369314898"/>
          <c:w val="0.67183731202482588"/>
          <c:h val="0.1875059010455460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380529113291381E-2"/>
          <c:y val="7.8016765093921664E-2"/>
          <c:w val="0.81528712382970847"/>
          <c:h val="0.620587904156195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1-4)'!$A$139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1847768548264238"/>
                  <c:y val="0.1241175808312390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98-4EC1-AF99-240C6CE7BBE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129541825801322"/>
                  <c:y val="0.251781378257656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98-4EC1-AF99-240C6CE7BBE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2612124739749655"/>
                  <c:y val="9.57478480698129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98-4EC1-AF99-240C6CE7BBE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693088380875481"/>
                  <c:y val="0.1383024472119520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98-4EC1-AF99-240C6CE7BBE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1-4)'!$J$139:$M$139</c:f>
              <c:numCache>
                <c:formatCode>0.00</c:formatCode>
                <c:ptCount val="4"/>
                <c:pt idx="0">
                  <c:v>38.135593220338983</c:v>
                </c:pt>
                <c:pt idx="1">
                  <c:v>29.411764705882355</c:v>
                </c:pt>
                <c:pt idx="2">
                  <c:v>41.666666666666671</c:v>
                </c:pt>
                <c:pt idx="3">
                  <c:v>38.524590163934427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98-4EC1-AF99-240C6CE7BBEE}"/>
            </c:ext>
          </c:extLst>
        </c:ser>
        <c:ser>
          <c:idx val="2"/>
          <c:order val="1"/>
          <c:tx>
            <c:strRef>
              <c:f>'Раздел 2 (стр 1-4)'!$A$140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0080963641125826"/>
                  <c:y val="0.18440326294926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98-4EC1-AF99-240C6CE7BBE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9358688736606617"/>
                  <c:y val="0.145394880402308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98-4EC1-AF99-240C6CE7BBE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164855837825628"/>
                  <c:y val="0.2056805625203389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98-4EC1-AF99-240C6CE7BBE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127093110148329"/>
                  <c:y val="0.18440326294926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98-4EC1-AF99-240C6CE7BBE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1-4)'!$J$140:$M$140</c:f>
              <c:numCache>
                <c:formatCode>0.00</c:formatCode>
                <c:ptCount val="4"/>
                <c:pt idx="0">
                  <c:v>33.898305084745758</c:v>
                </c:pt>
                <c:pt idx="1">
                  <c:v>37.815126050420169</c:v>
                </c:pt>
                <c:pt idx="2">
                  <c:v>31.666666666666664</c:v>
                </c:pt>
                <c:pt idx="3">
                  <c:v>32.786885245901644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798-4EC1-AF99-240C6CE7B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175535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1-4)'!$A$141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9076915459069535"/>
                  <c:y val="0.3971762586599649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98-4EC1-AF99-240C6CE7BBE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9358688736606617"/>
                  <c:y val="0.3794451756840736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98-4EC1-AF99-240C6CE7BBE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984127165055495"/>
                  <c:y val="0.39008382546960835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98-4EC1-AF99-240C6CE7BBE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9721425655269518"/>
                  <c:y val="0.37235274249371708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98-4EC1-AF99-240C6CE7BBEE}"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1-4)'!$J$141:$M$141</c:f>
              <c:numCache>
                <c:formatCode>General</c:formatCode>
                <c:ptCount val="4"/>
                <c:pt idx="0">
                  <c:v>0.34533199152782773</c:v>
                </c:pt>
                <c:pt idx="1">
                  <c:v>0.3379469014132126</c:v>
                </c:pt>
                <c:pt idx="2">
                  <c:v>0.34734638531919371</c:v>
                </c:pt>
                <c:pt idx="3">
                  <c:v>0.36610440175593445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798-4EC1-AF99-240C6CE7B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755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94175535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8396721841516543E-2"/>
          <c:y val="0.81562981689099934"/>
          <c:w val="0.83737618383494694"/>
          <c:h val="0.163125963378199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71131362846283E-2"/>
          <c:y val="7.8016765093921664E-2"/>
          <c:w val="0.82286168528530412"/>
          <c:h val="0.617041687561016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1-4)'!$A$139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2522725378969592E-2"/>
                  <c:y val="0.2907897608046171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B6-43BA-8AD4-5037449916A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1300241138842905"/>
                  <c:y val="0.3475292263274692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B6-43BA-8AD4-5037449916A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1773354839721275"/>
                  <c:y val="0.2659662446383693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B6-43BA-8AD4-5037449916A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246468540599662"/>
                  <c:y val="0.2801511110190823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B6-43BA-8AD4-5037449916A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1-4)'!$Q$139:$T$139</c:f>
              <c:numCache>
                <c:formatCode>0.00</c:formatCode>
                <c:ptCount val="4"/>
                <c:pt idx="0">
                  <c:v>31.598513011152416</c:v>
                </c:pt>
                <c:pt idx="1">
                  <c:v>25.8364312267658</c:v>
                </c:pt>
                <c:pt idx="2">
                  <c:v>33.333333333333336</c:v>
                </c:pt>
                <c:pt idx="3">
                  <c:v>32.558139534883722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B6-43BA-8AD4-5037449916AA}"/>
            </c:ext>
          </c:extLst>
        </c:ser>
        <c:ser>
          <c:idx val="2"/>
          <c:order val="1"/>
          <c:tx>
            <c:strRef>
              <c:f>'Раздел 2 (стр 1-4)'!$A$140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8898258800810813"/>
                  <c:y val="0.1383024472119520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B6-43BA-8AD4-5037449916A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8387088189146956"/>
                  <c:y val="5.31932489276738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B6-43BA-8AD4-5037449916A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0828770515109787"/>
                  <c:y val="0.2695124612335476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B6-43BA-8AD4-5037449916A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2089311666021958"/>
                  <c:y val="0.2730586778287258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B6-43BA-8AD4-5037449916A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1-4)'!$Q$140:$T$140</c:f>
              <c:numCache>
                <c:formatCode>0.00</c:formatCode>
                <c:ptCount val="4"/>
                <c:pt idx="0">
                  <c:v>45.167286245353161</c:v>
                </c:pt>
                <c:pt idx="1">
                  <c:v>53.717472118959108</c:v>
                </c:pt>
                <c:pt idx="2">
                  <c:v>41.485507246376805</c:v>
                </c:pt>
                <c:pt idx="3">
                  <c:v>40.966010733452592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1B6-43BA-8AD4-503744991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172735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1-4)'!$A$141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8110831350777026"/>
                  <c:y val="0.26951246123354761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1B6-43BA-8AD4-5037449916A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8977658776672297"/>
                  <c:y val="0.18085704635409114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1B6-43BA-8AD4-5037449916A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7088490127449321"/>
                  <c:y val="0.16312596337819987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B6-43BA-8AD4-5037449916A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0120743040937492"/>
                  <c:y val="0.18794947954444766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B6-43BA-8AD4-5037449916AA}"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1-4)'!$Q$141:$T$141</c:f>
              <c:numCache>
                <c:formatCode>0.00</c:formatCode>
                <c:ptCount val="4"/>
                <c:pt idx="0">
                  <c:v>0.6741612935557032</c:v>
                </c:pt>
                <c:pt idx="1">
                  <c:v>0.6930704514849606</c:v>
                </c:pt>
                <c:pt idx="2">
                  <c:v>0.67904383508795585</c:v>
                </c:pt>
                <c:pt idx="3">
                  <c:v>0.6659179205008916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B6-43BA-8AD4-503744991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727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94172735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2522725378969592E-2"/>
          <c:y val="0.80144495051028619"/>
          <c:w val="0.82089311666021958"/>
          <c:h val="0.1808570463540911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508824691172736E-2"/>
          <c:y val="0.1138826851167259"/>
          <c:w val="0.81088864884858436"/>
          <c:h val="0.569413425583629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1-4)'!$A$139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0674515700778131"/>
                  <c:y val="0.2170888685037587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3A-47CF-ABD7-75E3018E705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585363718164817"/>
                  <c:y val="0.323853885800689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3A-47CF-ABD7-75E3018E705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281076188806022"/>
                  <c:y val="0.1672651937651911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3A-47CF-ABD7-75E3018E705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661615647402011"/>
                  <c:y val="0.160147525945395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3A-47CF-ABD7-75E3018E705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1-4)'!$X$139:$AA$139</c:f>
              <c:numCache>
                <c:formatCode>0.00</c:formatCode>
                <c:ptCount val="4"/>
                <c:pt idx="0">
                  <c:v>40.530303030303031</c:v>
                </c:pt>
                <c:pt idx="1">
                  <c:v>28.731343283582088</c:v>
                </c:pt>
                <c:pt idx="2">
                  <c:v>45.18518518518519</c:v>
                </c:pt>
                <c:pt idx="3">
                  <c:v>46.181818181818187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3A-47CF-ABD7-75E3018E705D}"/>
            </c:ext>
          </c:extLst>
        </c:ser>
        <c:ser>
          <c:idx val="2"/>
          <c:order val="1"/>
          <c:tx>
            <c:strRef>
              <c:f>'Раздел 2 (стр 1-4)'!$A$140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0225398169895406"/>
                  <c:y val="0.1743828615849865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3A-47CF-ABD7-75E3018E705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9701707518683577"/>
                  <c:y val="0.1387945224860096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3A-47CF-ABD7-75E3018E705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1799827741347069"/>
                  <c:y val="0.32741271971058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3A-47CF-ABD7-75E3018E705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2774314732349707"/>
                  <c:y val="0.330971553620484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3A-47CF-ABD7-75E3018E705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1-4)'!$X$140:$AA$140</c:f>
              <c:numCache>
                <c:formatCode>0.00</c:formatCode>
                <c:ptCount val="4"/>
                <c:pt idx="0">
                  <c:v>43.939393939393945</c:v>
                </c:pt>
                <c:pt idx="1">
                  <c:v>53.731343283582092</c:v>
                </c:pt>
                <c:pt idx="2">
                  <c:v>36.666666666666664</c:v>
                </c:pt>
                <c:pt idx="3">
                  <c:v>36.363636363636367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03A-47CF-ABD7-75E3018E7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174735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1-4)'!$A$141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419959806314317"/>
                  <c:y val="0.1103238512068282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3A-47CF-ABD7-75E3018E705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083541360379294"/>
                  <c:y val="6.4059010378158324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03A-47CF-ABD7-75E3018E705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8428928046364503"/>
                  <c:y val="2.8470671279181476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03A-47CF-ABD7-75E3018E705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0527048269028001"/>
                  <c:y val="0.11744151902662359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3A-47CF-ABD7-75E3018E705D}"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1-4)'!$X$141:$AA$141</c:f>
              <c:numCache>
                <c:formatCode>0.00</c:formatCode>
                <c:ptCount val="4"/>
                <c:pt idx="0">
                  <c:v>0.84356470070218659</c:v>
                </c:pt>
                <c:pt idx="1">
                  <c:v>0.91072694265675036</c:v>
                </c:pt>
                <c:pt idx="2">
                  <c:v>0.99465684629933904</c:v>
                </c:pt>
                <c:pt idx="3">
                  <c:v>0.8293799976854449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03A-47CF-ABD7-75E3018E7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747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94174735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423604521885368"/>
          <c:y val="0.79361996190718354"/>
          <c:w val="0.78092509600429494"/>
          <c:h val="0.1886181972245772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26890066089336E-2"/>
          <c:y val="0.1138826851167259"/>
          <c:w val="0.80734645837086905"/>
          <c:h val="0.580089927313322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1-4)'!$A$139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2331783612347402"/>
                  <c:y val="0.2135300345938610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DF-43EA-AE15-D9864E2A993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370931982411932"/>
                  <c:y val="0.2597948754225309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DF-43EA-AE15-D9864E2A993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8941766211503746"/>
                  <c:y val="0.1957358650443726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DF-43EA-AE15-D9864E2A993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1485808127826334"/>
                  <c:y val="0.2170888685037587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DF-43EA-AE15-D9864E2A993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1-4)'!$AE$139:$AH$139</c:f>
              <c:numCache>
                <c:formatCode>0.00</c:formatCode>
                <c:ptCount val="4"/>
                <c:pt idx="0">
                  <c:v>57.215189873417728</c:v>
                </c:pt>
                <c:pt idx="1">
                  <c:v>50.947867298578196</c:v>
                </c:pt>
                <c:pt idx="2">
                  <c:v>58.444444444444443</c:v>
                </c:pt>
                <c:pt idx="3">
                  <c:v>56.871035940803381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DF-43EA-AE15-D9864E2A993A}"/>
            </c:ext>
          </c:extLst>
        </c:ser>
        <c:ser>
          <c:idx val="2"/>
          <c:order val="1"/>
          <c:tx>
            <c:strRef>
              <c:f>'Раздел 2 (стр 1-4)'!$A$140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0424516607950385"/>
                  <c:y val="0.3630010588095638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DF-43EA-AE15-D9864E2A993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0656349096957839"/>
                  <c:y val="0.3167362179808939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DF-43EA-AE15-D9864E2A993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0310129229136511"/>
                  <c:y val="0.3630010588095638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DF-43EA-AE15-D9864E2A993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0927329956029825"/>
                  <c:y val="0.3452068892600754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DF-43EA-AE15-D9864E2A993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1-4)'!$AE$140:$AH$140</c:f>
              <c:numCache>
                <c:formatCode>0.00</c:formatCode>
                <c:ptCount val="4"/>
                <c:pt idx="0">
                  <c:v>28.860759493670884</c:v>
                </c:pt>
                <c:pt idx="1">
                  <c:v>33.649289099526072</c:v>
                </c:pt>
                <c:pt idx="2">
                  <c:v>28</c:v>
                </c:pt>
                <c:pt idx="3">
                  <c:v>28.752642706131077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9DF-43EA-AE15-D9864E2A9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171935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1-4)'!$A$141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64399303966254"/>
                  <c:y val="0.12455918684641895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9DF-43EA-AE15-D9864E2A993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297773171841217"/>
                  <c:y val="0.1103238512068282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9DF-43EA-AE15-D9864E2A993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8575972158650158"/>
                  <c:y val="0.1281180207563166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DF-43EA-AE15-D9864E2A993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0541961718143962"/>
                  <c:y val="0.10320618338703284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DF-43EA-AE15-D9864E2A993A}"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1-4)'!$AE$141:$AH$141</c:f>
              <c:numCache>
                <c:formatCode>0.00</c:formatCode>
                <c:ptCount val="4"/>
                <c:pt idx="0">
                  <c:v>0.82513481877792239</c:v>
                </c:pt>
                <c:pt idx="1">
                  <c:v>0.83660109377443881</c:v>
                </c:pt>
                <c:pt idx="2">
                  <c:v>0.82170005253126355</c:v>
                </c:pt>
                <c:pt idx="3">
                  <c:v>0.85989138546777344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9DF-43EA-AE15-D9864E2A9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41719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94171935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40494242291812"/>
          <c:y val="0.79361996190718354"/>
          <c:w val="0.80349277599201052"/>
          <c:h val="0.1886181972245772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24-4AF7-B20C-EDFA13FDBB60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24-4AF7-B20C-EDFA13FDBB60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24-4AF7-B20C-EDFA13FDBB6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AE24-4AF7-B20C-EDFA13FDBB60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24-4AF7-B20C-EDFA13FDBB60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24-4AF7-B20C-EDFA13FDBB6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AE24-4AF7-B20C-EDFA13FDBB60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24-4AF7-B20C-EDFA13FDBB60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24-4AF7-B20C-EDFA13FDBB60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24-4AF7-B20C-EDFA13FDBB60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E24-4AF7-B20C-EDFA13FDBB6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AE24-4AF7-B20C-EDFA13FDBB60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E24-4AF7-B20C-EDFA13FDBB60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E24-4AF7-B20C-EDFA13FDBB60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E24-4AF7-B20C-EDFA13FDBB6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AE24-4AF7-B20C-EDFA13FDB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512431"/>
        <c:axId val="1"/>
      </c:lineChart>
      <c:catAx>
        <c:axId val="50251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502512431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26890066089336E-2"/>
          <c:y val="0.1138826851167259"/>
          <c:w val="0.80734645837086905"/>
          <c:h val="0.57653109340342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1-4)'!$A$139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2331783612347402"/>
                  <c:y val="0.2740302110621217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2D-4F59-88B9-ECE43C16691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370931982411932"/>
                  <c:y val="0.3558833909897685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2D-4F59-88B9-ECE43C16691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4529605660848668"/>
                  <c:y val="7.473551210785138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2D-4F59-88B9-ECE43C16691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834596960426845"/>
                  <c:y val="0.330971553620484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2D-4F59-88B9-ECE43C16691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1-4)'!$AL$139:$AO$139</c:f>
              <c:numCache>
                <c:formatCode>0.00</c:formatCode>
                <c:ptCount val="4"/>
                <c:pt idx="0">
                  <c:v>38.69047619047619</c:v>
                </c:pt>
                <c:pt idx="1">
                  <c:v>36.72316384180791</c:v>
                </c:pt>
                <c:pt idx="2">
                  <c:v>40.322580645161288</c:v>
                </c:pt>
                <c:pt idx="3">
                  <c:v>38.297872340425535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2D-4F59-88B9-ECE43C16691B}"/>
            </c:ext>
          </c:extLst>
        </c:ser>
        <c:ser>
          <c:idx val="2"/>
          <c:order val="1"/>
          <c:tx>
            <c:strRef>
              <c:f>'Раздел 2 (стр 1-4)'!$A$140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0424516607950385"/>
                  <c:y val="6.40590103781583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2D-4F59-88B9-ECE43C16691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0656349096957839"/>
                  <c:y val="0.1352356885761120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2D-4F59-88B9-ECE43C16691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0310129229136511"/>
                  <c:y val="0.3167362179808939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D-4F59-88B9-ECE43C16691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0927329956029825"/>
                  <c:y val="0.1387945224860096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2D-4F59-88B9-ECE43C16691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</c:strCache>
            </c:strRef>
          </c:cat>
          <c:val>
            <c:numRef>
              <c:f>'Раздел 2 (стр 1-4)'!$AL$140:$AO$140</c:f>
              <c:numCache>
                <c:formatCode>0.00</c:formatCode>
                <c:ptCount val="4"/>
                <c:pt idx="0">
                  <c:v>40.476190476190474</c:v>
                </c:pt>
                <c:pt idx="1">
                  <c:v>39.548022598870055</c:v>
                </c:pt>
                <c:pt idx="2">
                  <c:v>38.172043010752695</c:v>
                </c:pt>
                <c:pt idx="3">
                  <c:v>39.361702127659576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F2D-4F59-88B9-ECE43C166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507631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1-4)'!$A$141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56104713657569"/>
                  <c:y val="0.17082402767508886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2D-4F59-88B9-ECE43C16691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1022143149811438"/>
                  <c:y val="0.18861819722457729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2D-4F59-88B9-ECE43C16691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951553304019872"/>
                  <c:y val="0.20997120068396341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F2D-4F59-88B9-ECE43C16691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449228722540993"/>
                  <c:y val="0.21353003459386108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F2D-4F59-88B9-ECE43C16691B}"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1-4)'!$AL$141:$AO$141</c:f>
              <c:numCache>
                <c:formatCode>0.00</c:formatCode>
                <c:ptCount val="4"/>
                <c:pt idx="0">
                  <c:v>0.74664286080966458</c:v>
                </c:pt>
                <c:pt idx="1">
                  <c:v>0.70698542312219526</c:v>
                </c:pt>
                <c:pt idx="2">
                  <c:v>0.67842793861016659</c:v>
                </c:pt>
                <c:pt idx="3">
                  <c:v>0.66604582732242368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F2D-4F59-88B9-ECE43C166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0250763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0250763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8634694713746964E-2"/>
          <c:y val="0.79361996190718354"/>
          <c:w val="0.80349277599201052"/>
          <c:h val="0.1886181972245772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D5-4756-B0D7-FD1D6D4F7CC3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D5-4756-B0D7-FD1D6D4F7CC3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D5-4756-B0D7-FD1D6D4F7CC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4AD5-4756-B0D7-FD1D6D4F7CC3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D5-4756-B0D7-FD1D6D4F7CC3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D5-4756-B0D7-FD1D6D4F7CC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4AD5-4756-B0D7-FD1D6D4F7CC3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D5-4756-B0D7-FD1D6D4F7CC3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AD5-4756-B0D7-FD1D6D4F7CC3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D5-4756-B0D7-FD1D6D4F7CC3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AD5-4756-B0D7-FD1D6D4F7CC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4AD5-4756-B0D7-FD1D6D4F7CC3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AD5-4756-B0D7-FD1D6D4F7CC3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AD5-4756-B0D7-FD1D6D4F7CC3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AD5-4756-B0D7-FD1D6D4F7CC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4AD5-4756-B0D7-FD1D6D4F7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502031"/>
        <c:axId val="1"/>
      </c:lineChart>
      <c:catAx>
        <c:axId val="5025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502502031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2653466159910565"/>
          <c:y val="3.68435482121794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76147186505331E-2"/>
          <c:y val="0.25264147345494492"/>
          <c:w val="0.88574263119373942"/>
          <c:h val="0.41580575839459682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1-4)'!$B$9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7770305307581231E-2"/>
                  <c:y val="8.666530320073627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60-4FB7-B9AD-6E32F0D5014F}"/>
                </c:ext>
              </c:extLst>
            </c:dLbl>
            <c:dLbl>
              <c:idx val="1"/>
              <c:layout>
                <c:manualLayout>
                  <c:x val="-7.304980494459469E-2"/>
                  <c:y val="8.831714217540989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60-4FB7-B9AD-6E32F0D5014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0613864639642248"/>
                  <c:y val="0.1579009209093405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60-4FB7-B9AD-6E32F0D5014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4695947946639487"/>
                  <c:y val="0.1526375568790292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60-4FB7-B9AD-6E32F0D5014F}"/>
                </c:ext>
              </c:extLst>
            </c:dLbl>
            <c:dLbl>
              <c:idx val="4"/>
              <c:layout>
                <c:manualLayout>
                  <c:x val="-4.6265706148433575E-2"/>
                  <c:y val="-8.43474111190646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60-4FB7-B9AD-6E32F0D5014F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60-4FB7-B9AD-6E32F0D5014F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60-4FB7-B9AD-6E32F0D5014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1-4)'!$C$5:$G$5</c:f>
              <c:strCache>
                <c:ptCount val="5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  <c:pt idx="4">
                  <c:v>2010-4 ожид.</c:v>
                </c:pt>
              </c:strCache>
            </c:strRef>
          </c:cat>
          <c:val>
            <c:numRef>
              <c:f>'Раздел 1 (стр 1-4)'!$C$9:$G$9</c:f>
              <c:numCache>
                <c:formatCode>0.0</c:formatCode>
                <c:ptCount val="5"/>
                <c:pt idx="0">
                  <c:v>44.53</c:v>
                </c:pt>
                <c:pt idx="1">
                  <c:v>40.880000000000003</c:v>
                </c:pt>
                <c:pt idx="2">
                  <c:v>54.664999999999999</c:v>
                </c:pt>
                <c:pt idx="3">
                  <c:v>55.12</c:v>
                </c:pt>
                <c:pt idx="4">
                  <c:v>52.5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C960-4FB7-B9AD-6E32F0D50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229343"/>
        <c:axId val="1"/>
      </c:lineChart>
      <c:catAx>
        <c:axId val="15022934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5022934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000000000000455" r="0.7500000000000045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7842022040822877"/>
          <c:y val="2.86511244917914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191487179713212E-2"/>
          <c:y val="0.29630753972643264"/>
          <c:w val="0.92610635897684546"/>
          <c:h val="0.37038442465804078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1-4)'!$B$33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910456147110051E-2"/>
                  <c:y val="-0.1030518244043023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45-4988-9B77-67E35A6CA974}"/>
                </c:ext>
              </c:extLst>
            </c:dLbl>
            <c:dLbl>
              <c:idx val="1"/>
              <c:layout>
                <c:manualLayout>
                  <c:x val="-7.4951961280069354E-2"/>
                  <c:y val="-9.33552913728921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45-4988-9B77-67E35A6CA97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03095472171457"/>
                  <c:y val="0.2539778911940850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45-4988-9B77-67E35A6CA974}"/>
                </c:ext>
              </c:extLst>
            </c:dLbl>
            <c:dLbl>
              <c:idx val="3"/>
              <c:layout>
                <c:manualLayout>
                  <c:x val="-6.9776461428559963E-2"/>
                  <c:y val="-8.50510352872557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45-4988-9B77-67E35A6CA97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6450283177217713"/>
                  <c:y val="0.2222306547948244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45-4988-9B77-67E35A6CA97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3846264793065575"/>
                  <c:y val="0.2328767123287666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45-4988-9B77-67E35A6CA974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7384746671794877"/>
                  <c:y val="0.2602739726027397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45-4988-9B77-67E35A6CA97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1-4)'!$C$29:$G$29</c:f>
              <c:strCache>
                <c:ptCount val="5"/>
                <c:pt idx="0">
                  <c:v>2009-4</c:v>
                </c:pt>
                <c:pt idx="1">
                  <c:v>2010-1</c:v>
                </c:pt>
                <c:pt idx="2">
                  <c:v>2010-2</c:v>
                </c:pt>
                <c:pt idx="3">
                  <c:v>2010-3</c:v>
                </c:pt>
                <c:pt idx="4">
                  <c:v>2010-4 ожид.</c:v>
                </c:pt>
              </c:strCache>
            </c:strRef>
          </c:cat>
          <c:val>
            <c:numRef>
              <c:f>'Раздел 1 (стр 1-4)'!$C$33:$G$33</c:f>
              <c:numCache>
                <c:formatCode>0.0</c:formatCode>
                <c:ptCount val="5"/>
                <c:pt idx="0">
                  <c:v>52.935000000000002</c:v>
                </c:pt>
                <c:pt idx="1">
                  <c:v>55.59</c:v>
                </c:pt>
                <c:pt idx="2">
                  <c:v>54.935000000000002</c:v>
                </c:pt>
                <c:pt idx="3">
                  <c:v>59.755000000000003</c:v>
                </c:pt>
                <c:pt idx="4">
                  <c:v>59.35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7945-4988-9B77-67E35A6CA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168735"/>
        <c:axId val="1"/>
      </c:lineChart>
      <c:catAx>
        <c:axId val="4941687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494168735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13" Type="http://schemas.openxmlformats.org/officeDocument/2006/relationships/chart" Target="../charts/chart20.xml"/><Relationship Id="rId18" Type="http://schemas.openxmlformats.org/officeDocument/2006/relationships/chart" Target="../charts/chart25.xml"/><Relationship Id="rId26" Type="http://schemas.openxmlformats.org/officeDocument/2006/relationships/chart" Target="../charts/chart33.xml"/><Relationship Id="rId3" Type="http://schemas.openxmlformats.org/officeDocument/2006/relationships/chart" Target="../charts/chart10.xml"/><Relationship Id="rId21" Type="http://schemas.openxmlformats.org/officeDocument/2006/relationships/chart" Target="../charts/chart28.xml"/><Relationship Id="rId7" Type="http://schemas.openxmlformats.org/officeDocument/2006/relationships/chart" Target="../charts/chart14.xml"/><Relationship Id="rId12" Type="http://schemas.openxmlformats.org/officeDocument/2006/relationships/chart" Target="../charts/chart19.xml"/><Relationship Id="rId17" Type="http://schemas.openxmlformats.org/officeDocument/2006/relationships/chart" Target="../charts/chart24.xml"/><Relationship Id="rId25" Type="http://schemas.openxmlformats.org/officeDocument/2006/relationships/chart" Target="../charts/chart32.xml"/><Relationship Id="rId2" Type="http://schemas.openxmlformats.org/officeDocument/2006/relationships/chart" Target="../charts/chart9.xml"/><Relationship Id="rId16" Type="http://schemas.openxmlformats.org/officeDocument/2006/relationships/chart" Target="../charts/chart23.xml"/><Relationship Id="rId20" Type="http://schemas.openxmlformats.org/officeDocument/2006/relationships/chart" Target="../charts/chart27.xml"/><Relationship Id="rId29" Type="http://schemas.openxmlformats.org/officeDocument/2006/relationships/chart" Target="../charts/chart36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11" Type="http://schemas.openxmlformats.org/officeDocument/2006/relationships/chart" Target="../charts/chart18.xml"/><Relationship Id="rId24" Type="http://schemas.openxmlformats.org/officeDocument/2006/relationships/chart" Target="../charts/chart31.xml"/><Relationship Id="rId5" Type="http://schemas.openxmlformats.org/officeDocument/2006/relationships/chart" Target="../charts/chart12.xml"/><Relationship Id="rId15" Type="http://schemas.openxmlformats.org/officeDocument/2006/relationships/chart" Target="../charts/chart22.xml"/><Relationship Id="rId23" Type="http://schemas.openxmlformats.org/officeDocument/2006/relationships/chart" Target="../charts/chart30.xml"/><Relationship Id="rId28" Type="http://schemas.openxmlformats.org/officeDocument/2006/relationships/chart" Target="../charts/chart35.xml"/><Relationship Id="rId10" Type="http://schemas.openxmlformats.org/officeDocument/2006/relationships/chart" Target="../charts/chart17.xml"/><Relationship Id="rId19" Type="http://schemas.openxmlformats.org/officeDocument/2006/relationships/chart" Target="../charts/chart26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Relationship Id="rId14" Type="http://schemas.openxmlformats.org/officeDocument/2006/relationships/chart" Target="../charts/chart21.xml"/><Relationship Id="rId22" Type="http://schemas.openxmlformats.org/officeDocument/2006/relationships/chart" Target="../charts/chart29.xml"/><Relationship Id="rId27" Type="http://schemas.openxmlformats.org/officeDocument/2006/relationships/chart" Target="../charts/chart34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13" Type="http://schemas.openxmlformats.org/officeDocument/2006/relationships/chart" Target="../charts/chart49.xml"/><Relationship Id="rId18" Type="http://schemas.openxmlformats.org/officeDocument/2006/relationships/chart" Target="../charts/chart54.xml"/><Relationship Id="rId3" Type="http://schemas.openxmlformats.org/officeDocument/2006/relationships/chart" Target="../charts/chart39.xml"/><Relationship Id="rId21" Type="http://schemas.openxmlformats.org/officeDocument/2006/relationships/chart" Target="../charts/chart57.xml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17" Type="http://schemas.openxmlformats.org/officeDocument/2006/relationships/chart" Target="../charts/chart53.xml"/><Relationship Id="rId2" Type="http://schemas.openxmlformats.org/officeDocument/2006/relationships/chart" Target="../charts/chart38.xml"/><Relationship Id="rId16" Type="http://schemas.openxmlformats.org/officeDocument/2006/relationships/chart" Target="../charts/chart52.xml"/><Relationship Id="rId20" Type="http://schemas.openxmlformats.org/officeDocument/2006/relationships/chart" Target="../charts/chart56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11" Type="http://schemas.openxmlformats.org/officeDocument/2006/relationships/chart" Target="../charts/chart47.xml"/><Relationship Id="rId24" Type="http://schemas.openxmlformats.org/officeDocument/2006/relationships/chart" Target="../charts/chart60.xml"/><Relationship Id="rId5" Type="http://schemas.openxmlformats.org/officeDocument/2006/relationships/chart" Target="../charts/chart41.xml"/><Relationship Id="rId15" Type="http://schemas.openxmlformats.org/officeDocument/2006/relationships/chart" Target="../charts/chart51.xml"/><Relationship Id="rId23" Type="http://schemas.openxmlformats.org/officeDocument/2006/relationships/chart" Target="../charts/chart59.xml"/><Relationship Id="rId10" Type="http://schemas.openxmlformats.org/officeDocument/2006/relationships/chart" Target="../charts/chart46.xml"/><Relationship Id="rId19" Type="http://schemas.openxmlformats.org/officeDocument/2006/relationships/chart" Target="../charts/chart55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Relationship Id="rId14" Type="http://schemas.openxmlformats.org/officeDocument/2006/relationships/chart" Target="../charts/chart50.xml"/><Relationship Id="rId22" Type="http://schemas.openxmlformats.org/officeDocument/2006/relationships/chart" Target="../charts/chart5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67035136" name="Chart 1">
          <a:extLst>
            <a:ext uri="{FF2B5EF4-FFF2-40B4-BE49-F238E27FC236}">
              <a16:creationId xmlns:a16="http://schemas.microsoft.com/office/drawing/2014/main" id="{CA5F685B-247C-4F2B-9116-1E8F25A793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67035137" name="Chart 6">
          <a:extLst>
            <a:ext uri="{FF2B5EF4-FFF2-40B4-BE49-F238E27FC236}">
              <a16:creationId xmlns:a16="http://schemas.microsoft.com/office/drawing/2014/main" id="{A568B45B-8A2E-4C80-B97F-BF53BE361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67035139" name="Chart 1">
          <a:extLst>
            <a:ext uri="{FF2B5EF4-FFF2-40B4-BE49-F238E27FC236}">
              <a16:creationId xmlns:a16="http://schemas.microsoft.com/office/drawing/2014/main" id="{172DC75B-807E-45A8-9ED7-5BF0F432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67035140" name="Chart 1">
          <a:extLst>
            <a:ext uri="{FF2B5EF4-FFF2-40B4-BE49-F238E27FC236}">
              <a16:creationId xmlns:a16="http://schemas.microsoft.com/office/drawing/2014/main" id="{61541854-74BA-4254-930B-A1DF64D186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41</xdr:row>
      <xdr:rowOff>0</xdr:rowOff>
    </xdr:from>
    <xdr:to>
      <xdr:col>10</xdr:col>
      <xdr:colOff>0</xdr:colOff>
      <xdr:row>41</xdr:row>
      <xdr:rowOff>0</xdr:rowOff>
    </xdr:to>
    <xdr:graphicFrame macro="">
      <xdr:nvGraphicFramePr>
        <xdr:cNvPr id="53606767" name="Chart 1">
          <a:extLst>
            <a:ext uri="{FF2B5EF4-FFF2-40B4-BE49-F238E27FC236}">
              <a16:creationId xmlns:a16="http://schemas.microsoft.com/office/drawing/2014/main" id="{2FE75EA3-4D1B-43E6-AB66-C87578696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41</xdr:row>
      <xdr:rowOff>0</xdr:rowOff>
    </xdr:from>
    <xdr:to>
      <xdr:col>10</xdr:col>
      <xdr:colOff>0</xdr:colOff>
      <xdr:row>41</xdr:row>
      <xdr:rowOff>0</xdr:rowOff>
    </xdr:to>
    <xdr:graphicFrame macro="">
      <xdr:nvGraphicFramePr>
        <xdr:cNvPr id="53606768" name="Chart 2">
          <a:extLst>
            <a:ext uri="{FF2B5EF4-FFF2-40B4-BE49-F238E27FC236}">
              <a16:creationId xmlns:a16="http://schemas.microsoft.com/office/drawing/2014/main" id="{CFF985BA-5579-45FB-A96D-9C1EBA4B6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41</xdr:row>
      <xdr:rowOff>0</xdr:rowOff>
    </xdr:from>
    <xdr:to>
      <xdr:col>10</xdr:col>
      <xdr:colOff>0</xdr:colOff>
      <xdr:row>41</xdr:row>
      <xdr:rowOff>0</xdr:rowOff>
    </xdr:to>
    <xdr:graphicFrame macro="">
      <xdr:nvGraphicFramePr>
        <xdr:cNvPr id="53606769" name="Chart 3">
          <a:extLst>
            <a:ext uri="{FF2B5EF4-FFF2-40B4-BE49-F238E27FC236}">
              <a16:creationId xmlns:a16="http://schemas.microsoft.com/office/drawing/2014/main" id="{B821E2EC-8517-4250-8899-20809E053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7620</xdr:rowOff>
    </xdr:from>
    <xdr:to>
      <xdr:col>6</xdr:col>
      <xdr:colOff>579120</xdr:colOff>
      <xdr:row>20</xdr:row>
      <xdr:rowOff>114300</xdr:rowOff>
    </xdr:to>
    <xdr:graphicFrame macro="">
      <xdr:nvGraphicFramePr>
        <xdr:cNvPr id="67038208" name="Chart 1">
          <a:extLst>
            <a:ext uri="{FF2B5EF4-FFF2-40B4-BE49-F238E27FC236}">
              <a16:creationId xmlns:a16="http://schemas.microsoft.com/office/drawing/2014/main" id="{3A758AAB-0822-4344-93FB-1DC074B9A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15240</xdr:colOff>
      <xdr:row>33</xdr:row>
      <xdr:rowOff>0</xdr:rowOff>
    </xdr:from>
    <xdr:to>
      <xdr:col>6</xdr:col>
      <xdr:colOff>571500</xdr:colOff>
      <xdr:row>39</xdr:row>
      <xdr:rowOff>137160</xdr:rowOff>
    </xdr:to>
    <xdr:graphicFrame macro="">
      <xdr:nvGraphicFramePr>
        <xdr:cNvPr id="67038209" name="Chart 2">
          <a:extLst>
            <a:ext uri="{FF2B5EF4-FFF2-40B4-BE49-F238E27FC236}">
              <a16:creationId xmlns:a16="http://schemas.microsoft.com/office/drawing/2014/main" id="{5539BBBE-21DD-4A23-8A6A-59EEB3D91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15240</xdr:colOff>
      <xdr:row>51</xdr:row>
      <xdr:rowOff>0</xdr:rowOff>
    </xdr:from>
    <xdr:to>
      <xdr:col>6</xdr:col>
      <xdr:colOff>571500</xdr:colOff>
      <xdr:row>56</xdr:row>
      <xdr:rowOff>289560</xdr:rowOff>
    </xdr:to>
    <xdr:graphicFrame macro="">
      <xdr:nvGraphicFramePr>
        <xdr:cNvPr id="67038210" name="Chart 3">
          <a:extLst>
            <a:ext uri="{FF2B5EF4-FFF2-40B4-BE49-F238E27FC236}">
              <a16:creationId xmlns:a16="http://schemas.microsoft.com/office/drawing/2014/main" id="{DED78683-D170-4C74-873C-BB792B1C5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9</xdr:row>
      <xdr:rowOff>7620</xdr:rowOff>
    </xdr:from>
    <xdr:to>
      <xdr:col>13</xdr:col>
      <xdr:colOff>464820</xdr:colOff>
      <xdr:row>20</xdr:row>
      <xdr:rowOff>114300</xdr:rowOff>
    </xdr:to>
    <xdr:graphicFrame macro="">
      <xdr:nvGraphicFramePr>
        <xdr:cNvPr id="67038211" name="Chart 4">
          <a:extLst>
            <a:ext uri="{FF2B5EF4-FFF2-40B4-BE49-F238E27FC236}">
              <a16:creationId xmlns:a16="http://schemas.microsoft.com/office/drawing/2014/main" id="{2233937C-6848-4B83-A6E8-0A71E4795A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15240</xdr:colOff>
      <xdr:row>33</xdr:row>
      <xdr:rowOff>7620</xdr:rowOff>
    </xdr:from>
    <xdr:to>
      <xdr:col>13</xdr:col>
      <xdr:colOff>464820</xdr:colOff>
      <xdr:row>39</xdr:row>
      <xdr:rowOff>137160</xdr:rowOff>
    </xdr:to>
    <xdr:graphicFrame macro="">
      <xdr:nvGraphicFramePr>
        <xdr:cNvPr id="67038212" name="Chart 5">
          <a:extLst>
            <a:ext uri="{FF2B5EF4-FFF2-40B4-BE49-F238E27FC236}">
              <a16:creationId xmlns:a16="http://schemas.microsoft.com/office/drawing/2014/main" id="{47E19C38-57C4-41AF-B7FC-C4F192FCB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15240</xdr:colOff>
      <xdr:row>51</xdr:row>
      <xdr:rowOff>7620</xdr:rowOff>
    </xdr:from>
    <xdr:to>
      <xdr:col>13</xdr:col>
      <xdr:colOff>464820</xdr:colOff>
      <xdr:row>56</xdr:row>
      <xdr:rowOff>289560</xdr:rowOff>
    </xdr:to>
    <xdr:graphicFrame macro="">
      <xdr:nvGraphicFramePr>
        <xdr:cNvPr id="67038213" name="Chart 6">
          <a:extLst>
            <a:ext uri="{FF2B5EF4-FFF2-40B4-BE49-F238E27FC236}">
              <a16:creationId xmlns:a16="http://schemas.microsoft.com/office/drawing/2014/main" id="{15C5582E-52BF-4873-BA4A-016464A1C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15240</xdr:colOff>
      <xdr:row>9</xdr:row>
      <xdr:rowOff>7620</xdr:rowOff>
    </xdr:from>
    <xdr:to>
      <xdr:col>20</xdr:col>
      <xdr:colOff>472440</xdr:colOff>
      <xdr:row>20</xdr:row>
      <xdr:rowOff>114300</xdr:rowOff>
    </xdr:to>
    <xdr:graphicFrame macro="">
      <xdr:nvGraphicFramePr>
        <xdr:cNvPr id="67038214" name="Chart 7">
          <a:extLst>
            <a:ext uri="{FF2B5EF4-FFF2-40B4-BE49-F238E27FC236}">
              <a16:creationId xmlns:a16="http://schemas.microsoft.com/office/drawing/2014/main" id="{33D14C0C-DCAD-4211-89A5-6F30AB5FB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15240</xdr:colOff>
      <xdr:row>33</xdr:row>
      <xdr:rowOff>7620</xdr:rowOff>
    </xdr:from>
    <xdr:to>
      <xdr:col>20</xdr:col>
      <xdr:colOff>472440</xdr:colOff>
      <xdr:row>39</xdr:row>
      <xdr:rowOff>137160</xdr:rowOff>
    </xdr:to>
    <xdr:graphicFrame macro="">
      <xdr:nvGraphicFramePr>
        <xdr:cNvPr id="67038215" name="Chart 8">
          <a:extLst>
            <a:ext uri="{FF2B5EF4-FFF2-40B4-BE49-F238E27FC236}">
              <a16:creationId xmlns:a16="http://schemas.microsoft.com/office/drawing/2014/main" id="{7C72AFB6-4825-4C29-9B4E-A9CFE4DB2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15240</xdr:colOff>
      <xdr:row>51</xdr:row>
      <xdr:rowOff>7620</xdr:rowOff>
    </xdr:from>
    <xdr:to>
      <xdr:col>20</xdr:col>
      <xdr:colOff>457200</xdr:colOff>
      <xdr:row>56</xdr:row>
      <xdr:rowOff>297180</xdr:rowOff>
    </xdr:to>
    <xdr:graphicFrame macro="">
      <xdr:nvGraphicFramePr>
        <xdr:cNvPr id="67038216" name="Chart 9">
          <a:extLst>
            <a:ext uri="{FF2B5EF4-FFF2-40B4-BE49-F238E27FC236}">
              <a16:creationId xmlns:a16="http://schemas.microsoft.com/office/drawing/2014/main" id="{5B46A293-A0AB-4D3C-A10C-2635F1A9E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63</xdr:row>
      <xdr:rowOff>7620</xdr:rowOff>
    </xdr:from>
    <xdr:to>
      <xdr:col>6</xdr:col>
      <xdr:colOff>571500</xdr:colOff>
      <xdr:row>70</xdr:row>
      <xdr:rowOff>45720</xdr:rowOff>
    </xdr:to>
    <xdr:graphicFrame macro="">
      <xdr:nvGraphicFramePr>
        <xdr:cNvPr id="67038217" name="Chart 10">
          <a:extLst>
            <a:ext uri="{FF2B5EF4-FFF2-40B4-BE49-F238E27FC236}">
              <a16:creationId xmlns:a16="http://schemas.microsoft.com/office/drawing/2014/main" id="{C5BF2DE2-B12B-4F5D-924A-C8297949FB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70</xdr:row>
      <xdr:rowOff>60960</xdr:rowOff>
    </xdr:from>
    <xdr:to>
      <xdr:col>6</xdr:col>
      <xdr:colOff>571500</xdr:colOff>
      <xdr:row>80</xdr:row>
      <xdr:rowOff>45720</xdr:rowOff>
    </xdr:to>
    <xdr:graphicFrame macro="">
      <xdr:nvGraphicFramePr>
        <xdr:cNvPr id="67038218" name="Chart 11">
          <a:extLst>
            <a:ext uri="{FF2B5EF4-FFF2-40B4-BE49-F238E27FC236}">
              <a16:creationId xmlns:a16="http://schemas.microsoft.com/office/drawing/2014/main" id="{AA02AAEF-198F-407C-B958-213C306AD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15240</xdr:colOff>
      <xdr:row>63</xdr:row>
      <xdr:rowOff>7620</xdr:rowOff>
    </xdr:from>
    <xdr:to>
      <xdr:col>13</xdr:col>
      <xdr:colOff>464820</xdr:colOff>
      <xdr:row>70</xdr:row>
      <xdr:rowOff>45720</xdr:rowOff>
    </xdr:to>
    <xdr:graphicFrame macro="">
      <xdr:nvGraphicFramePr>
        <xdr:cNvPr id="67038219" name="Chart 16">
          <a:extLst>
            <a:ext uri="{FF2B5EF4-FFF2-40B4-BE49-F238E27FC236}">
              <a16:creationId xmlns:a16="http://schemas.microsoft.com/office/drawing/2014/main" id="{36642548-4A55-4003-98BD-60AC19C90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15240</xdr:colOff>
      <xdr:row>70</xdr:row>
      <xdr:rowOff>60960</xdr:rowOff>
    </xdr:from>
    <xdr:to>
      <xdr:col>13</xdr:col>
      <xdr:colOff>464820</xdr:colOff>
      <xdr:row>80</xdr:row>
      <xdr:rowOff>53340</xdr:rowOff>
    </xdr:to>
    <xdr:graphicFrame macro="">
      <xdr:nvGraphicFramePr>
        <xdr:cNvPr id="67038220" name="Chart 17">
          <a:extLst>
            <a:ext uri="{FF2B5EF4-FFF2-40B4-BE49-F238E27FC236}">
              <a16:creationId xmlns:a16="http://schemas.microsoft.com/office/drawing/2014/main" id="{0EF7ECEC-B6E8-4367-99B5-4B788A1473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15240</xdr:colOff>
      <xdr:row>63</xdr:row>
      <xdr:rowOff>7620</xdr:rowOff>
    </xdr:from>
    <xdr:to>
      <xdr:col>20</xdr:col>
      <xdr:colOff>472440</xdr:colOff>
      <xdr:row>70</xdr:row>
      <xdr:rowOff>45720</xdr:rowOff>
    </xdr:to>
    <xdr:graphicFrame macro="">
      <xdr:nvGraphicFramePr>
        <xdr:cNvPr id="67038221" name="Chart 19">
          <a:extLst>
            <a:ext uri="{FF2B5EF4-FFF2-40B4-BE49-F238E27FC236}">
              <a16:creationId xmlns:a16="http://schemas.microsoft.com/office/drawing/2014/main" id="{A0333E9A-1792-4CFC-9350-E795C6B775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15240</xdr:colOff>
      <xdr:row>70</xdr:row>
      <xdr:rowOff>60960</xdr:rowOff>
    </xdr:from>
    <xdr:to>
      <xdr:col>20</xdr:col>
      <xdr:colOff>457200</xdr:colOff>
      <xdr:row>80</xdr:row>
      <xdr:rowOff>53340</xdr:rowOff>
    </xdr:to>
    <xdr:graphicFrame macro="">
      <xdr:nvGraphicFramePr>
        <xdr:cNvPr id="67038222" name="Chart 20">
          <a:extLst>
            <a:ext uri="{FF2B5EF4-FFF2-40B4-BE49-F238E27FC236}">
              <a16:creationId xmlns:a16="http://schemas.microsoft.com/office/drawing/2014/main" id="{579E3C65-B592-460C-AED3-5D36A0C52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22</xdr:col>
      <xdr:colOff>0</xdr:colOff>
      <xdr:row>9</xdr:row>
      <xdr:rowOff>0</xdr:rowOff>
    </xdr:from>
    <xdr:to>
      <xdr:col>27</xdr:col>
      <xdr:colOff>472440</xdr:colOff>
      <xdr:row>20</xdr:row>
      <xdr:rowOff>114300</xdr:rowOff>
    </xdr:to>
    <xdr:graphicFrame macro="">
      <xdr:nvGraphicFramePr>
        <xdr:cNvPr id="67038223" name="Chart 21">
          <a:extLst>
            <a:ext uri="{FF2B5EF4-FFF2-40B4-BE49-F238E27FC236}">
              <a16:creationId xmlns:a16="http://schemas.microsoft.com/office/drawing/2014/main" id="{DF1D01DF-63BA-4DDE-9190-F9F49C047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22</xdr:col>
      <xdr:colOff>0</xdr:colOff>
      <xdr:row>33</xdr:row>
      <xdr:rowOff>7620</xdr:rowOff>
    </xdr:from>
    <xdr:to>
      <xdr:col>27</xdr:col>
      <xdr:colOff>457200</xdr:colOff>
      <xdr:row>39</xdr:row>
      <xdr:rowOff>137160</xdr:rowOff>
    </xdr:to>
    <xdr:graphicFrame macro="">
      <xdr:nvGraphicFramePr>
        <xdr:cNvPr id="67038224" name="Chart 22">
          <a:extLst>
            <a:ext uri="{FF2B5EF4-FFF2-40B4-BE49-F238E27FC236}">
              <a16:creationId xmlns:a16="http://schemas.microsoft.com/office/drawing/2014/main" id="{DA10D874-C888-4265-83BC-70DE6E9AF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22</xdr:col>
      <xdr:colOff>0</xdr:colOff>
      <xdr:row>51</xdr:row>
      <xdr:rowOff>7620</xdr:rowOff>
    </xdr:from>
    <xdr:to>
      <xdr:col>27</xdr:col>
      <xdr:colOff>457200</xdr:colOff>
      <xdr:row>56</xdr:row>
      <xdr:rowOff>297180</xdr:rowOff>
    </xdr:to>
    <xdr:graphicFrame macro="">
      <xdr:nvGraphicFramePr>
        <xdr:cNvPr id="67038225" name="Chart 23">
          <a:extLst>
            <a:ext uri="{FF2B5EF4-FFF2-40B4-BE49-F238E27FC236}">
              <a16:creationId xmlns:a16="http://schemas.microsoft.com/office/drawing/2014/main" id="{7D311C88-5CCC-40FA-B2C8-8806DB9454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22</xdr:col>
      <xdr:colOff>15240</xdr:colOff>
      <xdr:row>63</xdr:row>
      <xdr:rowOff>0</xdr:rowOff>
    </xdr:from>
    <xdr:to>
      <xdr:col>27</xdr:col>
      <xdr:colOff>472440</xdr:colOff>
      <xdr:row>70</xdr:row>
      <xdr:rowOff>45720</xdr:rowOff>
    </xdr:to>
    <xdr:graphicFrame macro="">
      <xdr:nvGraphicFramePr>
        <xdr:cNvPr id="67038226" name="Chart 24">
          <a:extLst>
            <a:ext uri="{FF2B5EF4-FFF2-40B4-BE49-F238E27FC236}">
              <a16:creationId xmlns:a16="http://schemas.microsoft.com/office/drawing/2014/main" id="{F6ACB53E-B1D8-4A2F-BCAF-70F8FA48E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22</xdr:col>
      <xdr:colOff>15240</xdr:colOff>
      <xdr:row>70</xdr:row>
      <xdr:rowOff>60960</xdr:rowOff>
    </xdr:from>
    <xdr:to>
      <xdr:col>27</xdr:col>
      <xdr:colOff>472440</xdr:colOff>
      <xdr:row>80</xdr:row>
      <xdr:rowOff>53340</xdr:rowOff>
    </xdr:to>
    <xdr:graphicFrame macro="">
      <xdr:nvGraphicFramePr>
        <xdr:cNvPr id="67038227" name="Chart 25">
          <a:extLst>
            <a:ext uri="{FF2B5EF4-FFF2-40B4-BE49-F238E27FC236}">
              <a16:creationId xmlns:a16="http://schemas.microsoft.com/office/drawing/2014/main" id="{D1F2E890-704C-4240-89DD-883F22EA2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29</xdr:col>
      <xdr:colOff>0</xdr:colOff>
      <xdr:row>9</xdr:row>
      <xdr:rowOff>7620</xdr:rowOff>
    </xdr:from>
    <xdr:to>
      <xdr:col>34</xdr:col>
      <xdr:colOff>457200</xdr:colOff>
      <xdr:row>20</xdr:row>
      <xdr:rowOff>114300</xdr:rowOff>
    </xdr:to>
    <xdr:graphicFrame macro="">
      <xdr:nvGraphicFramePr>
        <xdr:cNvPr id="67038228" name="Chart 26">
          <a:extLst>
            <a:ext uri="{FF2B5EF4-FFF2-40B4-BE49-F238E27FC236}">
              <a16:creationId xmlns:a16="http://schemas.microsoft.com/office/drawing/2014/main" id="{3AFFB311-0BCE-4AE0-9EA4-9C106921F6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29</xdr:col>
      <xdr:colOff>0</xdr:colOff>
      <xdr:row>33</xdr:row>
      <xdr:rowOff>0</xdr:rowOff>
    </xdr:from>
    <xdr:to>
      <xdr:col>34</xdr:col>
      <xdr:colOff>457200</xdr:colOff>
      <xdr:row>39</xdr:row>
      <xdr:rowOff>137160</xdr:rowOff>
    </xdr:to>
    <xdr:graphicFrame macro="">
      <xdr:nvGraphicFramePr>
        <xdr:cNvPr id="67038229" name="Chart 27">
          <a:extLst>
            <a:ext uri="{FF2B5EF4-FFF2-40B4-BE49-F238E27FC236}">
              <a16:creationId xmlns:a16="http://schemas.microsoft.com/office/drawing/2014/main" id="{BF9A8C52-9966-4F9B-9CAF-87FC8FBC8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29</xdr:col>
      <xdr:colOff>15240</xdr:colOff>
      <xdr:row>63</xdr:row>
      <xdr:rowOff>0</xdr:rowOff>
    </xdr:from>
    <xdr:to>
      <xdr:col>34</xdr:col>
      <xdr:colOff>457200</xdr:colOff>
      <xdr:row>70</xdr:row>
      <xdr:rowOff>45720</xdr:rowOff>
    </xdr:to>
    <xdr:graphicFrame macro="">
      <xdr:nvGraphicFramePr>
        <xdr:cNvPr id="67038230" name="Chart 29">
          <a:extLst>
            <a:ext uri="{FF2B5EF4-FFF2-40B4-BE49-F238E27FC236}">
              <a16:creationId xmlns:a16="http://schemas.microsoft.com/office/drawing/2014/main" id="{BD61D248-2C94-4C30-B7CB-501784354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29</xdr:col>
      <xdr:colOff>15240</xdr:colOff>
      <xdr:row>70</xdr:row>
      <xdr:rowOff>60960</xdr:rowOff>
    </xdr:from>
    <xdr:to>
      <xdr:col>34</xdr:col>
      <xdr:colOff>457200</xdr:colOff>
      <xdr:row>80</xdr:row>
      <xdr:rowOff>53340</xdr:rowOff>
    </xdr:to>
    <xdr:graphicFrame macro="">
      <xdr:nvGraphicFramePr>
        <xdr:cNvPr id="67038231" name="Chart 30">
          <a:extLst>
            <a:ext uri="{FF2B5EF4-FFF2-40B4-BE49-F238E27FC236}">
              <a16:creationId xmlns:a16="http://schemas.microsoft.com/office/drawing/2014/main" id="{554978D6-46F3-44B8-ACA6-9ECEE9D7E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36</xdr:col>
      <xdr:colOff>0</xdr:colOff>
      <xdr:row>9</xdr:row>
      <xdr:rowOff>7620</xdr:rowOff>
    </xdr:from>
    <xdr:to>
      <xdr:col>41</xdr:col>
      <xdr:colOff>457200</xdr:colOff>
      <xdr:row>20</xdr:row>
      <xdr:rowOff>114300</xdr:rowOff>
    </xdr:to>
    <xdr:graphicFrame macro="">
      <xdr:nvGraphicFramePr>
        <xdr:cNvPr id="67038232" name="Chart 31">
          <a:extLst>
            <a:ext uri="{FF2B5EF4-FFF2-40B4-BE49-F238E27FC236}">
              <a16:creationId xmlns:a16="http://schemas.microsoft.com/office/drawing/2014/main" id="{29FA96AB-7297-4511-B1D8-623F1E8B9F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36</xdr:col>
      <xdr:colOff>15240</xdr:colOff>
      <xdr:row>33</xdr:row>
      <xdr:rowOff>0</xdr:rowOff>
    </xdr:from>
    <xdr:to>
      <xdr:col>41</xdr:col>
      <xdr:colOff>457200</xdr:colOff>
      <xdr:row>39</xdr:row>
      <xdr:rowOff>137160</xdr:rowOff>
    </xdr:to>
    <xdr:graphicFrame macro="">
      <xdr:nvGraphicFramePr>
        <xdr:cNvPr id="67038233" name="Chart 32">
          <a:extLst>
            <a:ext uri="{FF2B5EF4-FFF2-40B4-BE49-F238E27FC236}">
              <a16:creationId xmlns:a16="http://schemas.microsoft.com/office/drawing/2014/main" id="{4952BCC8-6438-4A20-A9C6-5022F977E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36</xdr:col>
      <xdr:colOff>0</xdr:colOff>
      <xdr:row>51</xdr:row>
      <xdr:rowOff>7620</xdr:rowOff>
    </xdr:from>
    <xdr:to>
      <xdr:col>41</xdr:col>
      <xdr:colOff>472440</xdr:colOff>
      <xdr:row>57</xdr:row>
      <xdr:rowOff>38100</xdr:rowOff>
    </xdr:to>
    <xdr:graphicFrame macro="">
      <xdr:nvGraphicFramePr>
        <xdr:cNvPr id="67038234" name="Chart 33">
          <a:extLst>
            <a:ext uri="{FF2B5EF4-FFF2-40B4-BE49-F238E27FC236}">
              <a16:creationId xmlns:a16="http://schemas.microsoft.com/office/drawing/2014/main" id="{1906AB49-9E60-426C-8BA3-D43299468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36</xdr:col>
      <xdr:colOff>15240</xdr:colOff>
      <xdr:row>63</xdr:row>
      <xdr:rowOff>0</xdr:rowOff>
    </xdr:from>
    <xdr:to>
      <xdr:col>41</xdr:col>
      <xdr:colOff>472440</xdr:colOff>
      <xdr:row>70</xdr:row>
      <xdr:rowOff>60960</xdr:rowOff>
    </xdr:to>
    <xdr:graphicFrame macro="">
      <xdr:nvGraphicFramePr>
        <xdr:cNvPr id="67038235" name="Chart 34">
          <a:extLst>
            <a:ext uri="{FF2B5EF4-FFF2-40B4-BE49-F238E27FC236}">
              <a16:creationId xmlns:a16="http://schemas.microsoft.com/office/drawing/2014/main" id="{8AF759A6-72F4-4378-8449-DB00615B0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36</xdr:col>
      <xdr:colOff>15240</xdr:colOff>
      <xdr:row>70</xdr:row>
      <xdr:rowOff>60960</xdr:rowOff>
    </xdr:from>
    <xdr:to>
      <xdr:col>41</xdr:col>
      <xdr:colOff>457200</xdr:colOff>
      <xdr:row>80</xdr:row>
      <xdr:rowOff>53340</xdr:rowOff>
    </xdr:to>
    <xdr:graphicFrame macro="">
      <xdr:nvGraphicFramePr>
        <xdr:cNvPr id="67038236" name="Chart 35">
          <a:extLst>
            <a:ext uri="{FF2B5EF4-FFF2-40B4-BE49-F238E27FC236}">
              <a16:creationId xmlns:a16="http://schemas.microsoft.com/office/drawing/2014/main" id="{DBA2861D-2819-4DED-9793-8B707CF0D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11</xdr:col>
      <xdr:colOff>0</xdr:colOff>
      <xdr:row>126</xdr:row>
      <xdr:rowOff>137160</xdr:rowOff>
    </xdr:from>
    <xdr:to>
      <xdr:col>11</xdr:col>
      <xdr:colOff>0</xdr:colOff>
      <xdr:row>128</xdr:row>
      <xdr:rowOff>38100</xdr:rowOff>
    </xdr:to>
    <xdr:sp macro="" textlink="">
      <xdr:nvSpPr>
        <xdr:cNvPr id="67038237" name="Line 37">
          <a:extLst>
            <a:ext uri="{FF2B5EF4-FFF2-40B4-BE49-F238E27FC236}">
              <a16:creationId xmlns:a16="http://schemas.microsoft.com/office/drawing/2014/main" id="{933903BD-2199-44E7-A89D-9CBB9E2F9197}"/>
            </a:ext>
          </a:extLst>
        </xdr:cNvPr>
        <xdr:cNvSpPr>
          <a:spLocks noChangeShapeType="1"/>
        </xdr:cNvSpPr>
      </xdr:nvSpPr>
      <xdr:spPr bwMode="auto">
        <a:xfrm flipH="1">
          <a:off x="7627620" y="22014180"/>
          <a:ext cx="0" cy="2362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0.38683</cdr:x>
      <cdr:y>0.26232</cdr:y>
    </cdr:from>
    <cdr:to>
      <cdr:x>0.40282</cdr:x>
      <cdr:y>0.27631</cdr:y>
    </cdr:to>
    <cdr:sp macro="" textlink="">
      <cdr:nvSpPr>
        <cdr:cNvPr id="72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2186" y="340493"/>
          <a:ext cx="50416" cy="231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7620</xdr:rowOff>
    </xdr:from>
    <xdr:to>
      <xdr:col>6</xdr:col>
      <xdr:colOff>434340</xdr:colOff>
      <xdr:row>18</xdr:row>
      <xdr:rowOff>182880</xdr:rowOff>
    </xdr:to>
    <xdr:graphicFrame macro="">
      <xdr:nvGraphicFramePr>
        <xdr:cNvPr id="67068928" name="Chart 10">
          <a:extLst>
            <a:ext uri="{FF2B5EF4-FFF2-40B4-BE49-F238E27FC236}">
              <a16:creationId xmlns:a16="http://schemas.microsoft.com/office/drawing/2014/main" id="{E6B7EFED-F8EB-4477-8FC5-EBBE77D2AB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7620</xdr:rowOff>
    </xdr:from>
    <xdr:to>
      <xdr:col>6</xdr:col>
      <xdr:colOff>441960</xdr:colOff>
      <xdr:row>48</xdr:row>
      <xdr:rowOff>114300</xdr:rowOff>
    </xdr:to>
    <xdr:graphicFrame macro="">
      <xdr:nvGraphicFramePr>
        <xdr:cNvPr id="67068929" name="Chart 23">
          <a:extLst>
            <a:ext uri="{FF2B5EF4-FFF2-40B4-BE49-F238E27FC236}">
              <a16:creationId xmlns:a16="http://schemas.microsoft.com/office/drawing/2014/main" id="{4BEFEE46-51D0-4BFC-99A4-1A6D2D683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</xdr:colOff>
      <xdr:row>60</xdr:row>
      <xdr:rowOff>7620</xdr:rowOff>
    </xdr:from>
    <xdr:to>
      <xdr:col>6</xdr:col>
      <xdr:colOff>434340</xdr:colOff>
      <xdr:row>77</xdr:row>
      <xdr:rowOff>83820</xdr:rowOff>
    </xdr:to>
    <xdr:graphicFrame macro="">
      <xdr:nvGraphicFramePr>
        <xdr:cNvPr id="67068930" name="Chart 24">
          <a:extLst>
            <a:ext uri="{FF2B5EF4-FFF2-40B4-BE49-F238E27FC236}">
              <a16:creationId xmlns:a16="http://schemas.microsoft.com/office/drawing/2014/main" id="{67E3F0B2-4BD5-4DA2-A16E-4FCA1CB80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7620</xdr:colOff>
      <xdr:row>89</xdr:row>
      <xdr:rowOff>7620</xdr:rowOff>
    </xdr:from>
    <xdr:to>
      <xdr:col>6</xdr:col>
      <xdr:colOff>441960</xdr:colOff>
      <xdr:row>109</xdr:row>
      <xdr:rowOff>114300</xdr:rowOff>
    </xdr:to>
    <xdr:graphicFrame macro="">
      <xdr:nvGraphicFramePr>
        <xdr:cNvPr id="67068931" name="Chart 25">
          <a:extLst>
            <a:ext uri="{FF2B5EF4-FFF2-40B4-BE49-F238E27FC236}">
              <a16:creationId xmlns:a16="http://schemas.microsoft.com/office/drawing/2014/main" id="{8AA2ECC8-20EC-4046-ACE8-9D782C28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5</xdr:row>
      <xdr:rowOff>7620</xdr:rowOff>
    </xdr:from>
    <xdr:to>
      <xdr:col>13</xdr:col>
      <xdr:colOff>914400</xdr:colOff>
      <xdr:row>18</xdr:row>
      <xdr:rowOff>182880</xdr:rowOff>
    </xdr:to>
    <xdr:graphicFrame macro="">
      <xdr:nvGraphicFramePr>
        <xdr:cNvPr id="67068932" name="Chart 26">
          <a:extLst>
            <a:ext uri="{FF2B5EF4-FFF2-40B4-BE49-F238E27FC236}">
              <a16:creationId xmlns:a16="http://schemas.microsoft.com/office/drawing/2014/main" id="{0A437884-5F43-432D-8E63-9B1C3D9C97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7620</xdr:rowOff>
    </xdr:from>
    <xdr:to>
      <xdr:col>13</xdr:col>
      <xdr:colOff>914400</xdr:colOff>
      <xdr:row>48</xdr:row>
      <xdr:rowOff>114300</xdr:rowOff>
    </xdr:to>
    <xdr:graphicFrame macro="">
      <xdr:nvGraphicFramePr>
        <xdr:cNvPr id="67068933" name="Chart 27">
          <a:extLst>
            <a:ext uri="{FF2B5EF4-FFF2-40B4-BE49-F238E27FC236}">
              <a16:creationId xmlns:a16="http://schemas.microsoft.com/office/drawing/2014/main" id="{D213EAAC-0846-4DFB-9BB2-C84EF82E65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7620</xdr:colOff>
      <xdr:row>89</xdr:row>
      <xdr:rowOff>7620</xdr:rowOff>
    </xdr:from>
    <xdr:to>
      <xdr:col>13</xdr:col>
      <xdr:colOff>914400</xdr:colOff>
      <xdr:row>109</xdr:row>
      <xdr:rowOff>121920</xdr:rowOff>
    </xdr:to>
    <xdr:graphicFrame macro="">
      <xdr:nvGraphicFramePr>
        <xdr:cNvPr id="67068935" name="Chart 29">
          <a:extLst>
            <a:ext uri="{FF2B5EF4-FFF2-40B4-BE49-F238E27FC236}">
              <a16:creationId xmlns:a16="http://schemas.microsoft.com/office/drawing/2014/main" id="{96BF71AB-1BBF-4650-B71B-B4BC86BA3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0</xdr:colOff>
      <xdr:row>5</xdr:row>
      <xdr:rowOff>7620</xdr:rowOff>
    </xdr:from>
    <xdr:to>
      <xdr:col>20</xdr:col>
      <xdr:colOff>624840</xdr:colOff>
      <xdr:row>18</xdr:row>
      <xdr:rowOff>182880</xdr:rowOff>
    </xdr:to>
    <xdr:graphicFrame macro="">
      <xdr:nvGraphicFramePr>
        <xdr:cNvPr id="67068936" name="Chart 30">
          <a:extLst>
            <a:ext uri="{FF2B5EF4-FFF2-40B4-BE49-F238E27FC236}">
              <a16:creationId xmlns:a16="http://schemas.microsoft.com/office/drawing/2014/main" id="{36956CBB-EEC8-4670-95A6-AC999E42E9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</xdr:colOff>
      <xdr:row>30</xdr:row>
      <xdr:rowOff>7620</xdr:rowOff>
    </xdr:from>
    <xdr:to>
      <xdr:col>20</xdr:col>
      <xdr:colOff>624840</xdr:colOff>
      <xdr:row>48</xdr:row>
      <xdr:rowOff>99060</xdr:rowOff>
    </xdr:to>
    <xdr:graphicFrame macro="">
      <xdr:nvGraphicFramePr>
        <xdr:cNvPr id="67068937" name="Chart 31">
          <a:extLst>
            <a:ext uri="{FF2B5EF4-FFF2-40B4-BE49-F238E27FC236}">
              <a16:creationId xmlns:a16="http://schemas.microsoft.com/office/drawing/2014/main" id="{0E896EAF-D4E8-471A-A900-07267900C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89</xdr:row>
      <xdr:rowOff>7620</xdr:rowOff>
    </xdr:from>
    <xdr:to>
      <xdr:col>20</xdr:col>
      <xdr:colOff>640080</xdr:colOff>
      <xdr:row>109</xdr:row>
      <xdr:rowOff>121920</xdr:rowOff>
    </xdr:to>
    <xdr:graphicFrame macro="">
      <xdr:nvGraphicFramePr>
        <xdr:cNvPr id="67068939" name="Chart 33">
          <a:extLst>
            <a:ext uri="{FF2B5EF4-FFF2-40B4-BE49-F238E27FC236}">
              <a16:creationId xmlns:a16="http://schemas.microsoft.com/office/drawing/2014/main" id="{12651AD4-F9D9-45B3-AC62-398EFE60B7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22</xdr:col>
      <xdr:colOff>0</xdr:colOff>
      <xdr:row>5</xdr:row>
      <xdr:rowOff>7620</xdr:rowOff>
    </xdr:from>
    <xdr:to>
      <xdr:col>27</xdr:col>
      <xdr:colOff>708660</xdr:colOff>
      <xdr:row>18</xdr:row>
      <xdr:rowOff>182880</xdr:rowOff>
    </xdr:to>
    <xdr:graphicFrame macro="">
      <xdr:nvGraphicFramePr>
        <xdr:cNvPr id="67068940" name="Chart 34">
          <a:extLst>
            <a:ext uri="{FF2B5EF4-FFF2-40B4-BE49-F238E27FC236}">
              <a16:creationId xmlns:a16="http://schemas.microsoft.com/office/drawing/2014/main" id="{7CB2A404-4061-4F58-907F-5A7ED7EF27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22</xdr:col>
      <xdr:colOff>7620</xdr:colOff>
      <xdr:row>30</xdr:row>
      <xdr:rowOff>7620</xdr:rowOff>
    </xdr:from>
    <xdr:to>
      <xdr:col>27</xdr:col>
      <xdr:colOff>716280</xdr:colOff>
      <xdr:row>48</xdr:row>
      <xdr:rowOff>106680</xdr:rowOff>
    </xdr:to>
    <xdr:graphicFrame macro="">
      <xdr:nvGraphicFramePr>
        <xdr:cNvPr id="67068941" name="Chart 35">
          <a:extLst>
            <a:ext uri="{FF2B5EF4-FFF2-40B4-BE49-F238E27FC236}">
              <a16:creationId xmlns:a16="http://schemas.microsoft.com/office/drawing/2014/main" id="{2587FC80-22BA-4200-A449-790AE69007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22</xdr:col>
      <xdr:colOff>7620</xdr:colOff>
      <xdr:row>89</xdr:row>
      <xdr:rowOff>7620</xdr:rowOff>
    </xdr:from>
    <xdr:to>
      <xdr:col>27</xdr:col>
      <xdr:colOff>708660</xdr:colOff>
      <xdr:row>109</xdr:row>
      <xdr:rowOff>114300</xdr:rowOff>
    </xdr:to>
    <xdr:graphicFrame macro="">
      <xdr:nvGraphicFramePr>
        <xdr:cNvPr id="67068943" name="Chart 37">
          <a:extLst>
            <a:ext uri="{FF2B5EF4-FFF2-40B4-BE49-F238E27FC236}">
              <a16:creationId xmlns:a16="http://schemas.microsoft.com/office/drawing/2014/main" id="{6300D4D5-FC61-4C2A-BE3D-FEBD47087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29</xdr:col>
      <xdr:colOff>0</xdr:colOff>
      <xdr:row>5</xdr:row>
      <xdr:rowOff>0</xdr:rowOff>
    </xdr:from>
    <xdr:to>
      <xdr:col>34</xdr:col>
      <xdr:colOff>716280</xdr:colOff>
      <xdr:row>18</xdr:row>
      <xdr:rowOff>167640</xdr:rowOff>
    </xdr:to>
    <xdr:graphicFrame macro="">
      <xdr:nvGraphicFramePr>
        <xdr:cNvPr id="67068944" name="Chart 38">
          <a:extLst>
            <a:ext uri="{FF2B5EF4-FFF2-40B4-BE49-F238E27FC236}">
              <a16:creationId xmlns:a16="http://schemas.microsoft.com/office/drawing/2014/main" id="{210A7279-FB9F-4D76-95E5-4657CD5E6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29</xdr:col>
      <xdr:colOff>7620</xdr:colOff>
      <xdr:row>30</xdr:row>
      <xdr:rowOff>7620</xdr:rowOff>
    </xdr:from>
    <xdr:to>
      <xdr:col>34</xdr:col>
      <xdr:colOff>716280</xdr:colOff>
      <xdr:row>48</xdr:row>
      <xdr:rowOff>106680</xdr:rowOff>
    </xdr:to>
    <xdr:graphicFrame macro="">
      <xdr:nvGraphicFramePr>
        <xdr:cNvPr id="67068945" name="Chart 39">
          <a:extLst>
            <a:ext uri="{FF2B5EF4-FFF2-40B4-BE49-F238E27FC236}">
              <a16:creationId xmlns:a16="http://schemas.microsoft.com/office/drawing/2014/main" id="{F8B2037A-9CF0-4551-A3FD-2C2F49219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29</xdr:col>
      <xdr:colOff>7620</xdr:colOff>
      <xdr:row>89</xdr:row>
      <xdr:rowOff>7620</xdr:rowOff>
    </xdr:from>
    <xdr:to>
      <xdr:col>34</xdr:col>
      <xdr:colOff>708660</xdr:colOff>
      <xdr:row>109</xdr:row>
      <xdr:rowOff>121920</xdr:rowOff>
    </xdr:to>
    <xdr:graphicFrame macro="">
      <xdr:nvGraphicFramePr>
        <xdr:cNvPr id="67068947" name="Chart 41">
          <a:extLst>
            <a:ext uri="{FF2B5EF4-FFF2-40B4-BE49-F238E27FC236}">
              <a16:creationId xmlns:a16="http://schemas.microsoft.com/office/drawing/2014/main" id="{0C49F833-2A7E-42F6-9E49-004E2BB1E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36</xdr:col>
      <xdr:colOff>0</xdr:colOff>
      <xdr:row>5</xdr:row>
      <xdr:rowOff>7620</xdr:rowOff>
    </xdr:from>
    <xdr:to>
      <xdr:col>41</xdr:col>
      <xdr:colOff>716280</xdr:colOff>
      <xdr:row>18</xdr:row>
      <xdr:rowOff>167640</xdr:rowOff>
    </xdr:to>
    <xdr:graphicFrame macro="">
      <xdr:nvGraphicFramePr>
        <xdr:cNvPr id="67068948" name="Chart 42">
          <a:extLst>
            <a:ext uri="{FF2B5EF4-FFF2-40B4-BE49-F238E27FC236}">
              <a16:creationId xmlns:a16="http://schemas.microsoft.com/office/drawing/2014/main" id="{58B3DD3B-EE1A-431D-B1CD-AF6954F1D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36</xdr:col>
      <xdr:colOff>7620</xdr:colOff>
      <xdr:row>30</xdr:row>
      <xdr:rowOff>0</xdr:rowOff>
    </xdr:from>
    <xdr:to>
      <xdr:col>41</xdr:col>
      <xdr:colOff>708660</xdr:colOff>
      <xdr:row>48</xdr:row>
      <xdr:rowOff>106680</xdr:rowOff>
    </xdr:to>
    <xdr:graphicFrame macro="">
      <xdr:nvGraphicFramePr>
        <xdr:cNvPr id="67068949" name="Chart 43">
          <a:extLst>
            <a:ext uri="{FF2B5EF4-FFF2-40B4-BE49-F238E27FC236}">
              <a16:creationId xmlns:a16="http://schemas.microsoft.com/office/drawing/2014/main" id="{F8FCBDB5-6D67-4868-BD2F-7E2AFEFBC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36</xdr:col>
      <xdr:colOff>7620</xdr:colOff>
      <xdr:row>89</xdr:row>
      <xdr:rowOff>7620</xdr:rowOff>
    </xdr:from>
    <xdr:to>
      <xdr:col>41</xdr:col>
      <xdr:colOff>708660</xdr:colOff>
      <xdr:row>109</xdr:row>
      <xdr:rowOff>121920</xdr:rowOff>
    </xdr:to>
    <xdr:graphicFrame macro="">
      <xdr:nvGraphicFramePr>
        <xdr:cNvPr id="67068951" name="Chart 45">
          <a:extLst>
            <a:ext uri="{FF2B5EF4-FFF2-40B4-BE49-F238E27FC236}">
              <a16:creationId xmlns:a16="http://schemas.microsoft.com/office/drawing/2014/main" id="{52CBC774-B86A-491B-916E-D7925EB85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7620</xdr:colOff>
      <xdr:row>60</xdr:row>
      <xdr:rowOff>7620</xdr:rowOff>
    </xdr:from>
    <xdr:to>
      <xdr:col>13</xdr:col>
      <xdr:colOff>914400</xdr:colOff>
      <xdr:row>77</xdr:row>
      <xdr:rowOff>83820</xdr:rowOff>
    </xdr:to>
    <xdr:graphicFrame macro="">
      <xdr:nvGraphicFramePr>
        <xdr:cNvPr id="67068952" name="Диаграмма 1048">
          <a:extLst>
            <a:ext uri="{FF2B5EF4-FFF2-40B4-BE49-F238E27FC236}">
              <a16:creationId xmlns:a16="http://schemas.microsoft.com/office/drawing/2014/main" id="{03AE75C8-FDCC-4CB1-BAEA-11915E053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15</xdr:col>
      <xdr:colOff>0</xdr:colOff>
      <xdr:row>60</xdr:row>
      <xdr:rowOff>7620</xdr:rowOff>
    </xdr:from>
    <xdr:to>
      <xdr:col>20</xdr:col>
      <xdr:colOff>624840</xdr:colOff>
      <xdr:row>77</xdr:row>
      <xdr:rowOff>83820</xdr:rowOff>
    </xdr:to>
    <xdr:graphicFrame macro="">
      <xdr:nvGraphicFramePr>
        <xdr:cNvPr id="67068953" name="Диаграмма 1049">
          <a:extLst>
            <a:ext uri="{FF2B5EF4-FFF2-40B4-BE49-F238E27FC236}">
              <a16:creationId xmlns:a16="http://schemas.microsoft.com/office/drawing/2014/main" id="{74800FE6-6746-423B-B130-2908718BC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22</xdr:col>
      <xdr:colOff>7620</xdr:colOff>
      <xdr:row>60</xdr:row>
      <xdr:rowOff>7620</xdr:rowOff>
    </xdr:from>
    <xdr:to>
      <xdr:col>27</xdr:col>
      <xdr:colOff>708660</xdr:colOff>
      <xdr:row>77</xdr:row>
      <xdr:rowOff>76200</xdr:rowOff>
    </xdr:to>
    <xdr:graphicFrame macro="">
      <xdr:nvGraphicFramePr>
        <xdr:cNvPr id="67068954" name="Диаграмма 1050">
          <a:extLst>
            <a:ext uri="{FF2B5EF4-FFF2-40B4-BE49-F238E27FC236}">
              <a16:creationId xmlns:a16="http://schemas.microsoft.com/office/drawing/2014/main" id="{FB57EC0E-14D3-4B37-8C66-FD5E654C0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29</xdr:col>
      <xdr:colOff>0</xdr:colOff>
      <xdr:row>60</xdr:row>
      <xdr:rowOff>7620</xdr:rowOff>
    </xdr:from>
    <xdr:to>
      <xdr:col>34</xdr:col>
      <xdr:colOff>708660</xdr:colOff>
      <xdr:row>77</xdr:row>
      <xdr:rowOff>76200</xdr:rowOff>
    </xdr:to>
    <xdr:graphicFrame macro="">
      <xdr:nvGraphicFramePr>
        <xdr:cNvPr id="67068955" name="Диаграмма 1051">
          <a:extLst>
            <a:ext uri="{FF2B5EF4-FFF2-40B4-BE49-F238E27FC236}">
              <a16:creationId xmlns:a16="http://schemas.microsoft.com/office/drawing/2014/main" id="{B1878B54-7CA2-42AD-BB26-AC14C56F8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36</xdr:col>
      <xdr:colOff>0</xdr:colOff>
      <xdr:row>60</xdr:row>
      <xdr:rowOff>7620</xdr:rowOff>
    </xdr:from>
    <xdr:to>
      <xdr:col>41</xdr:col>
      <xdr:colOff>708660</xdr:colOff>
      <xdr:row>77</xdr:row>
      <xdr:rowOff>76200</xdr:rowOff>
    </xdr:to>
    <xdr:graphicFrame macro="">
      <xdr:nvGraphicFramePr>
        <xdr:cNvPr id="67068956" name="Диаграмма 1052">
          <a:extLst>
            <a:ext uri="{FF2B5EF4-FFF2-40B4-BE49-F238E27FC236}">
              <a16:creationId xmlns:a16="http://schemas.microsoft.com/office/drawing/2014/main" id="{9123AF21-00EF-4001-B635-9F6B4947E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Sergey_V/&#1052;&#1086;&#1080;%20&#1076;&#1086;&#1082;&#1091;&#1084;&#1077;&#1085;&#1090;&#1099;/&#1084;&#1086;&#1103;%20&#1088;&#1072;&#1073;&#1086;&#1090;&#1072;/&#1054;&#1090;&#1095;&#1077;&#1090;/2006-4%20&#1082;&#1074;/&#1073;&#1072;&#1085;&#1082;&#1072;&#1084;/&#1041;&#1072;&#1085;&#1082;&#1080;/Lest/&#1054;&#1073;&#1079;&#1086;&#1088;%20&#1073;&#1072;&#1085;&#1082;&#1072;&#1084;_&#1074;&#1089;&#1077;&#1075;&#1086;%20&#1087;&#1086;%20&#1101;&#1082;&#1086;&#1085;&#1086;&#1084;&#1080;&#1082;&#1077;%20x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Asel_A/Application%20Data/Microsoft/Excel/&#1095;&#1077;&#1088;&#1085;&#1086;&#1074;&#1080;&#1082;&#1080;/&#1088;&#1077;&#1079;&#1077;&#1088;&#1074;&#1085;&#1099;&#1077;%20&#1082;&#1086;&#1087;&#1080;&#1080;/&#1075;.&#1055;&#1072;&#1074;&#1083;&#1086;&#1076;&#1072;&#1088;%20&#1055;&#1072;&#1074;&#1083;&#1086;&#1076;&#1072;&#1088;&#1089;&#1082;&#1080;&#1081;%20&#1092;&#1080;&#1083;&#1080;&#1072;&#1083;%20&#1040;&#1054;%20%20&#1050;&#1072;&#1079;&#1082;&#1086;&#1084;&#1084;&#1077;&#1088;&#1094;&#1073;&#1072;&#1085;&#1082;%20&#1074;&#1089;&#1077;&#1075;&#1086;%20&#1087;&#1086;%20&#1101;&#1082;&#1086;&#1085;&#1086;&#1084;&#1080;&#1082;&#10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Sergey_V/&#1052;&#1086;&#1080;%20&#1076;&#1086;&#1082;&#1091;&#1084;&#1077;&#1085;&#1090;&#1099;/&#1060;&#1054;&#1057;%20%20&#1076;&#1083;&#1103;%20&#1041;&#1042;&#105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5;&#1056;&#1045;&#1044;&#1051;.&#1041;&#1042;&#1059;%20&#1055;&#1054;%20&#1040;&#1053;&#1040;&#1051;.&#1048;&#1053;&#1060;.2007/&#1060;&#1086;&#1088;&#1084;&#1072;%20&#1073;&#1072;&#1085;&#1082;&#1072;&#1084;%20&#1041;&#1057;&#1041;/&#1075;.&#1040;&#1083;&#1084;&#1072;&#1090;&#1099;%20&#1040;&#1054;%20%20&#1041;&#1072;&#1085;&#1082;%20&#1062;&#1077;&#1085;&#1090;&#1088;&#1050;&#1088;&#1077;&#1076;&#1080;&#1090;%20%20&#1044;&#1086;&#1073;&#1099;&#1074;&#1072;&#1102;&#1097;&#1072;&#1103;%20&#1087;&#1088;&#1086;&#1084;&#1099;&#1096;&#1083;&#1077;&#1085;&#1085;&#1086;&#1089;&#1090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4;&#1090;&#1095;&#1077;&#1090;/2007-3%20&#1082;&#1074;/&#1041;&#1072;&#1085;&#1082;&#1072;&#1084;_Asel/&#1048;&#1089;&#1093;%20&#1076;&#1072;&#1085;/&#1075;.&#1040;&#1083;&#1084;&#1072;&#1090;&#1099;%20&#1040;&#1054;%20%20&#1041;&#1072;&#1085;&#1082;%20&#1062;&#1077;&#1085;&#1090;&#1088;&#1050;&#1088;&#1077;&#1076;&#1080;&#1090;%20%20&#1044;&#1086;&#1073;&#1099;&#1074;&#1072;&#1102;&#1097;&#1072;&#1103;%20&#1087;&#1088;&#1086;&#1084;&#1099;&#1096;&#1083;&#1077;&#1085;&#1085;&#1086;&#1089;&#1090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IS_ASE~1/LOCALS~1/Temp/notesFFF692/&#1057;&#1087;&#1088;&#1086;&#1089;%20&#1087;&#1086;%20&#1086;&#1090;&#1088;&#1072;&#1089;&#1083;&#1103;&#1084;RS_P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С-Б3.1"/>
      <sheetName val="РС-Б3.2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  <sheetName val="РС-Б3.1"/>
    </sheetNames>
    <sheetDataSet>
      <sheetData sheetId="0">
        <row r="13">
          <cell r="A13" t="str">
            <v>Отрасль</v>
          </cell>
          <cell r="B13" t="str">
            <v>Сельское хозяйство, охота и  лесоводство</v>
          </cell>
        </row>
        <row r="14">
          <cell r="A14" t="str">
            <v>Регионы</v>
          </cell>
          <cell r="B14" t="str">
            <v>Всего по экономике</v>
          </cell>
        </row>
        <row r="15">
          <cell r="A15" t="str">
            <v>Отрасль</v>
          </cell>
          <cell r="B15" t="str">
            <v>Строительство</v>
          </cell>
        </row>
        <row r="16">
          <cell r="A16" t="str">
            <v>Регионы</v>
          </cell>
          <cell r="B16" t="str">
            <v>Всего по экономике</v>
          </cell>
        </row>
        <row r="17">
          <cell r="A17" t="str">
            <v>Отрасль</v>
          </cell>
          <cell r="B17" t="str">
            <v>Торговля; ремонт автомобилей, бытовых изделий  и предметов личного пользования</v>
          </cell>
        </row>
        <row r="18">
          <cell r="A18" t="str">
            <v>Регионы</v>
          </cell>
          <cell r="B18" t="str">
            <v>Всего по экономике</v>
          </cell>
        </row>
        <row r="19">
          <cell r="A19" t="str">
            <v>Отрасль</v>
          </cell>
          <cell r="B19" t="str">
            <v>Гостиницы и рестораны</v>
          </cell>
        </row>
        <row r="20">
          <cell r="A20" t="str">
            <v>Регионы</v>
          </cell>
          <cell r="B20" t="str">
            <v>Всего по экономике</v>
          </cell>
        </row>
        <row r="21">
          <cell r="A21" t="str">
            <v>Отрасль</v>
          </cell>
          <cell r="B21" t="str">
            <v>Транспорт и связь</v>
          </cell>
        </row>
        <row r="22">
          <cell r="A22" t="str">
            <v>Регионы</v>
          </cell>
          <cell r="B22" t="str">
            <v>Всего по экономике</v>
          </cell>
        </row>
        <row r="23">
          <cell r="A23" t="str">
            <v>Отрасль</v>
          </cell>
          <cell r="B23" t="str">
            <v>Операции с недвижимым имуществом, аренда и услуги предприятиям</v>
          </cell>
        </row>
        <row r="24">
          <cell r="A24" t="str">
            <v>Регионы</v>
          </cell>
          <cell r="B24" t="str">
            <v>Всего по экономике</v>
          </cell>
        </row>
        <row r="25">
          <cell r="A25" t="str">
            <v>Отрасль</v>
          </cell>
          <cell r="B25" t="str">
            <v>Рыболовство, рыбоводство</v>
          </cell>
        </row>
        <row r="26">
          <cell r="A26" t="str">
            <v>Регионы</v>
          </cell>
          <cell r="B26" t="str">
            <v>Всего по экономике</v>
          </cell>
        </row>
        <row r="27">
          <cell r="A27" t="str">
            <v>Отрасль</v>
          </cell>
          <cell r="B27" t="str">
            <v xml:space="preserve">Прочие коммунальные, социальные и персональные услуги </v>
          </cell>
        </row>
        <row r="28">
          <cell r="A28" t="str">
            <v>Регионы</v>
          </cell>
          <cell r="B28" t="str">
            <v>Всего по экономике</v>
          </cell>
        </row>
        <row r="29">
          <cell r="A29" t="str">
            <v>Отрасль</v>
          </cell>
          <cell r="B29" t="str">
            <v xml:space="preserve">Услуги по посредничеству финансовому </v>
          </cell>
        </row>
        <row r="30">
          <cell r="A30" t="str">
            <v>Регионы</v>
          </cell>
          <cell r="B30" t="str">
            <v>Всего по экономике</v>
          </cell>
        </row>
        <row r="31">
          <cell r="A31" t="str">
            <v>Отрасль</v>
          </cell>
          <cell r="B31" t="str">
            <v>Промышленность</v>
          </cell>
        </row>
        <row r="32">
          <cell r="A32" t="str">
            <v>Регионы</v>
          </cell>
          <cell r="B32" t="str">
            <v>Всего по экономике</v>
          </cell>
        </row>
        <row r="37">
          <cell r="A37">
            <v>193201725</v>
          </cell>
          <cell r="B37" t="str">
            <v>г.Павлодар Павлодарский филиал АО "Казкоммерцбанк"</v>
          </cell>
        </row>
        <row r="40">
          <cell r="B40" t="str">
            <v>2 квартал 2007 года</v>
          </cell>
        </row>
        <row r="41">
          <cell r="B41" t="str">
            <v>2 квартал 2008 года</v>
          </cell>
        </row>
        <row r="46">
          <cell r="A46" t="str">
            <v>Отрасли</v>
          </cell>
          <cell r="B46" t="str">
            <v>2 квартал 2007 года</v>
          </cell>
          <cell r="D46" t="str">
            <v>3 квартал 2007 года</v>
          </cell>
          <cell r="F46" t="str">
            <v>4 квартал 2007 года</v>
          </cell>
          <cell r="H46" t="str">
            <v>1 квартал 2008 года</v>
          </cell>
          <cell r="J46" t="str">
            <v>2 квартал 2008 года</v>
          </cell>
        </row>
        <row r="47">
          <cell r="B47" t="str">
            <v>число</v>
          </cell>
          <cell r="C47" t="str">
            <v>доля ДРП,</v>
          </cell>
          <cell r="D47" t="str">
            <v>число</v>
          </cell>
          <cell r="E47" t="str">
            <v>доля ДРП,</v>
          </cell>
          <cell r="F47" t="str">
            <v>число</v>
          </cell>
          <cell r="G47" t="str">
            <v>доля ДРП,</v>
          </cell>
          <cell r="H47" t="str">
            <v>число</v>
          </cell>
          <cell r="I47" t="str">
            <v>доля ДРП,</v>
          </cell>
          <cell r="J47" t="str">
            <v>число</v>
          </cell>
          <cell r="K47" t="str">
            <v>доля ДРП,</v>
          </cell>
        </row>
        <row r="48">
          <cell r="B48" t="str">
            <v>участн.</v>
          </cell>
          <cell r="C48" t="str">
            <v xml:space="preserve"> %</v>
          </cell>
          <cell r="D48" t="str">
            <v>участн.</v>
          </cell>
          <cell r="E48" t="str">
            <v xml:space="preserve"> %</v>
          </cell>
          <cell r="F48" t="str">
            <v>участн.</v>
          </cell>
          <cell r="G48" t="str">
            <v xml:space="preserve"> %</v>
          </cell>
          <cell r="H48" t="str">
            <v>участн.</v>
          </cell>
          <cell r="I48" t="str">
            <v xml:space="preserve"> %</v>
          </cell>
          <cell r="J48" t="str">
            <v>участн.</v>
          </cell>
          <cell r="K48" t="str">
            <v xml:space="preserve"> %</v>
          </cell>
        </row>
        <row r="49">
          <cell r="A49" t="str">
            <v>Всего</v>
          </cell>
          <cell r="B49">
            <v>1459</v>
          </cell>
          <cell r="C49">
            <v>75.94</v>
          </cell>
          <cell r="D49">
            <v>1497</v>
          </cell>
          <cell r="E49">
            <v>73.739999999999995</v>
          </cell>
          <cell r="F49">
            <v>1524</v>
          </cell>
          <cell r="G49">
            <v>73.06</v>
          </cell>
          <cell r="H49">
            <v>1534</v>
          </cell>
          <cell r="I49">
            <v>72.7</v>
          </cell>
          <cell r="J49">
            <v>1557</v>
          </cell>
        </row>
        <row r="50">
          <cell r="A50" t="str">
            <v>Сельское хозяйство, охота и  лесоводство</v>
          </cell>
          <cell r="B50">
            <v>124</v>
          </cell>
          <cell r="C50">
            <v>70.19</v>
          </cell>
          <cell r="D50">
            <v>123</v>
          </cell>
          <cell r="E50">
            <v>68.849999999999994</v>
          </cell>
          <cell r="F50">
            <v>122</v>
          </cell>
          <cell r="G50">
            <v>45.55</v>
          </cell>
          <cell r="H50">
            <v>120</v>
          </cell>
          <cell r="I50">
            <v>61.29</v>
          </cell>
          <cell r="J50">
            <v>118</v>
          </cell>
        </row>
        <row r="51">
          <cell r="A51" t="str">
            <v>Добывающая промышленность</v>
          </cell>
          <cell r="B51">
            <v>80</v>
          </cell>
          <cell r="C51">
            <v>88.06</v>
          </cell>
          <cell r="D51">
            <v>82</v>
          </cell>
          <cell r="E51">
            <v>90.19</v>
          </cell>
          <cell r="F51">
            <v>86</v>
          </cell>
          <cell r="G51">
            <v>83.87</v>
          </cell>
          <cell r="H51">
            <v>90</v>
          </cell>
          <cell r="I51">
            <v>82.44</v>
          </cell>
          <cell r="J51">
            <v>95</v>
          </cell>
        </row>
        <row r="52">
          <cell r="A52" t="str">
            <v>Обрабатывающая промышленность</v>
          </cell>
          <cell r="B52">
            <v>441</v>
          </cell>
          <cell r="C52">
            <v>71.19</v>
          </cell>
          <cell r="D52">
            <v>441</v>
          </cell>
          <cell r="E52">
            <v>72.47</v>
          </cell>
          <cell r="F52">
            <v>440</v>
          </cell>
          <cell r="G52">
            <v>70.55</v>
          </cell>
          <cell r="H52">
            <v>440</v>
          </cell>
          <cell r="I52">
            <v>71.52</v>
          </cell>
          <cell r="J52">
            <v>445</v>
          </cell>
        </row>
        <row r="53">
          <cell r="A53" t="str">
            <v>Производство и распределение электро энергии, газа и воды</v>
          </cell>
          <cell r="B53">
            <v>76</v>
          </cell>
          <cell r="C53">
            <v>60.61</v>
          </cell>
          <cell r="D53">
            <v>73</v>
          </cell>
          <cell r="E53">
            <v>52.63</v>
          </cell>
          <cell r="F53">
            <v>80</v>
          </cell>
          <cell r="G53">
            <v>86.86</v>
          </cell>
          <cell r="H53">
            <v>78</v>
          </cell>
          <cell r="I53">
            <v>82.98</v>
          </cell>
          <cell r="J53">
            <v>80</v>
          </cell>
        </row>
        <row r="54">
          <cell r="A54" t="str">
            <v>Строительство</v>
          </cell>
          <cell r="B54">
            <v>223</v>
          </cell>
          <cell r="C54">
            <v>33.74</v>
          </cell>
          <cell r="D54">
            <v>240</v>
          </cell>
          <cell r="E54">
            <v>30.76</v>
          </cell>
          <cell r="F54">
            <v>238</v>
          </cell>
          <cell r="G54">
            <v>33.28</v>
          </cell>
          <cell r="H54">
            <v>238</v>
          </cell>
          <cell r="I54">
            <v>31.01</v>
          </cell>
          <cell r="J54">
            <v>237</v>
          </cell>
        </row>
        <row r="55">
          <cell r="A55" t="str">
            <v>Торговля; ремонт автомобилей, бытовых изделий  и предметов личного пользования</v>
          </cell>
          <cell r="B55">
            <v>223</v>
          </cell>
          <cell r="C55">
            <v>656.92</v>
          </cell>
          <cell r="D55">
            <v>233</v>
          </cell>
          <cell r="E55">
            <v>254.67</v>
          </cell>
          <cell r="F55">
            <v>248</v>
          </cell>
          <cell r="G55">
            <v>597.84</v>
          </cell>
          <cell r="H55">
            <v>251</v>
          </cell>
          <cell r="I55">
            <v>535.41999999999996</v>
          </cell>
          <cell r="J55">
            <v>259</v>
          </cell>
        </row>
        <row r="56">
          <cell r="A56" t="str">
            <v>Гостиницы и рестораны</v>
          </cell>
          <cell r="B56">
            <v>38</v>
          </cell>
          <cell r="C56">
            <v>43.27</v>
          </cell>
          <cell r="D56">
            <v>39</v>
          </cell>
          <cell r="E56">
            <v>71.400000000000006</v>
          </cell>
          <cell r="F56">
            <v>37</v>
          </cell>
          <cell r="G56">
            <v>44.23</v>
          </cell>
          <cell r="H56">
            <v>36</v>
          </cell>
          <cell r="I56">
            <v>43</v>
          </cell>
          <cell r="J56">
            <v>38</v>
          </cell>
        </row>
        <row r="57">
          <cell r="A57" t="str">
            <v>Транспорт и связь</v>
          </cell>
          <cell r="B57">
            <v>136</v>
          </cell>
          <cell r="C57">
            <v>69.98</v>
          </cell>
          <cell r="D57">
            <v>140</v>
          </cell>
          <cell r="E57">
            <v>86.08</v>
          </cell>
          <cell r="F57">
            <v>142</v>
          </cell>
          <cell r="G57">
            <v>93.73</v>
          </cell>
          <cell r="H57">
            <v>142</v>
          </cell>
          <cell r="I57">
            <v>87.49</v>
          </cell>
          <cell r="J57">
            <v>145</v>
          </cell>
        </row>
        <row r="58">
          <cell r="A58" t="str">
            <v>Операции с недвижимым имуществом, аренда и услуги предприятиям</v>
          </cell>
          <cell r="B58">
            <v>108</v>
          </cell>
          <cell r="C58">
            <v>162.53</v>
          </cell>
          <cell r="D58">
            <v>116</v>
          </cell>
          <cell r="E58">
            <v>26.45</v>
          </cell>
          <cell r="F58">
            <v>121</v>
          </cell>
          <cell r="G58">
            <v>22</v>
          </cell>
          <cell r="H58">
            <v>130</v>
          </cell>
          <cell r="I58">
            <v>23.23</v>
          </cell>
          <cell r="J58">
            <v>131</v>
          </cell>
        </row>
        <row r="59">
          <cell r="A59" t="str">
            <v>Рыболовство, рыбоводство</v>
          </cell>
          <cell r="B59">
            <v>3</v>
          </cell>
          <cell r="C59">
            <v>115.91</v>
          </cell>
          <cell r="D59">
            <v>3</v>
          </cell>
          <cell r="E59">
            <v>28.92</v>
          </cell>
          <cell r="F59">
            <v>3</v>
          </cell>
          <cell r="G59">
            <v>25.65</v>
          </cell>
          <cell r="H59">
            <v>3</v>
          </cell>
          <cell r="I59">
            <v>45.43</v>
          </cell>
          <cell r="J59">
            <v>3</v>
          </cell>
        </row>
        <row r="60">
          <cell r="A60" t="str">
            <v xml:space="preserve">Прочие коммунальные, социальные и персональные услуги </v>
          </cell>
          <cell r="B60">
            <v>7</v>
          </cell>
          <cell r="C60">
            <v>0.78</v>
          </cell>
          <cell r="D60">
            <v>7</v>
          </cell>
          <cell r="E60">
            <v>0.91</v>
          </cell>
          <cell r="F60">
            <v>7</v>
          </cell>
          <cell r="G60">
            <v>0.9</v>
          </cell>
          <cell r="H60">
            <v>6</v>
          </cell>
          <cell r="I60">
            <v>0.63</v>
          </cell>
          <cell r="J60">
            <v>6</v>
          </cell>
        </row>
        <row r="61">
          <cell r="A61" t="str">
            <v>Всего крупных и средних предприятий в экономике</v>
          </cell>
          <cell r="B61">
            <v>4797</v>
          </cell>
          <cell r="D61">
            <v>4880</v>
          </cell>
          <cell r="F61">
            <v>4902</v>
          </cell>
          <cell r="H61">
            <v>4902</v>
          </cell>
        </row>
        <row r="62">
          <cell r="A62" t="str">
            <v>участников мониторинга</v>
          </cell>
          <cell r="B62">
            <v>957</v>
          </cell>
          <cell r="D62">
            <v>982</v>
          </cell>
          <cell r="F62">
            <v>983</v>
          </cell>
          <cell r="H62">
            <v>993</v>
          </cell>
          <cell r="J62">
            <v>997</v>
          </cell>
        </row>
        <row r="63">
          <cell r="A63" t="str">
            <v>в %</v>
          </cell>
          <cell r="B63">
            <v>19.95</v>
          </cell>
          <cell r="D63">
            <v>20.12</v>
          </cell>
          <cell r="F63">
            <v>20.05</v>
          </cell>
          <cell r="H63">
            <v>20.260000000000002</v>
          </cell>
        </row>
      </sheetData>
      <sheetData sheetId="1"/>
      <sheetData sheetId="2"/>
      <sheetData sheetId="3"/>
      <sheetData sheetId="4">
        <row r="4">
          <cell r="B4" t="str">
            <v>Сельское хозяйство, охота и  лесоводство</v>
          </cell>
        </row>
        <row r="5">
          <cell r="B5" t="str">
            <v>2 квартал 2007 года</v>
          </cell>
          <cell r="G5" t="str">
            <v>3 квартал 2007 года</v>
          </cell>
          <cell r="L5" t="str">
            <v>4 квартал 2007 года</v>
          </cell>
          <cell r="Q5" t="str">
            <v>1 квартал 2008 года</v>
          </cell>
          <cell r="V5" t="str">
            <v>2 квартал 2008 года</v>
          </cell>
        </row>
        <row r="6">
          <cell r="B6" t="str">
            <v>факт</v>
          </cell>
          <cell r="G6" t="str">
            <v>факт</v>
          </cell>
          <cell r="L6" t="str">
            <v>факт</v>
          </cell>
          <cell r="Q6" t="str">
            <v>факт</v>
          </cell>
          <cell r="V6" t="str">
            <v>ожидание</v>
          </cell>
        </row>
        <row r="8">
          <cell r="A8" t="str">
            <v>Показатели ликвидности</v>
          </cell>
        </row>
        <row r="10">
          <cell r="A10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2">
          <cell r="A12" t="str">
            <v xml:space="preserve">     25% - 50% -75% </v>
          </cell>
          <cell r="C12">
            <v>0.68</v>
          </cell>
          <cell r="D12">
            <v>1.21</v>
          </cell>
          <cell r="E12">
            <v>2.62</v>
          </cell>
        </row>
        <row r="13">
          <cell r="A13" t="str">
            <v xml:space="preserve">     Среднее значение по отрасли</v>
          </cell>
          <cell r="D13">
            <v>2.84</v>
          </cell>
        </row>
        <row r="15">
          <cell r="A15" t="str">
            <v>2. Коэффициент общей платежеспособности</v>
          </cell>
        </row>
        <row r="17">
          <cell r="A17" t="str">
            <v xml:space="preserve">     25% - 50% -75% </v>
          </cell>
          <cell r="C17">
            <v>1.1000000000000001</v>
          </cell>
          <cell r="D17">
            <v>1.77</v>
          </cell>
          <cell r="E17">
            <v>4.03</v>
          </cell>
        </row>
        <row r="18">
          <cell r="A18" t="str">
            <v xml:space="preserve">     Среднее значение по отрасли</v>
          </cell>
          <cell r="D18">
            <v>3.37</v>
          </cell>
        </row>
        <row r="21">
          <cell r="A21" t="str">
            <v>Показатели структуры капитала</v>
          </cell>
        </row>
        <row r="23">
          <cell r="A23" t="str">
            <v>3. Уровень самофинансирования</v>
          </cell>
        </row>
        <row r="25">
          <cell r="A25" t="str">
            <v xml:space="preserve">     25% - 50% -75% </v>
          </cell>
          <cell r="C25">
            <v>0.1</v>
          </cell>
          <cell r="D25">
            <v>0.44</v>
          </cell>
          <cell r="E25">
            <v>0.77</v>
          </cell>
        </row>
        <row r="26">
          <cell r="A26" t="str">
            <v xml:space="preserve">     Среднее значение по отрасли</v>
          </cell>
          <cell r="D26">
            <v>0.42</v>
          </cell>
        </row>
        <row r="28">
          <cell r="A28" t="str">
            <v>5. Коэффициент обеспеченности оборотных активов собственными средствами</v>
          </cell>
        </row>
        <row r="30">
          <cell r="A30" t="str">
            <v xml:space="preserve">     25% - 50% -75% </v>
          </cell>
          <cell r="C30">
            <v>0.26</v>
          </cell>
          <cell r="D30">
            <v>0.31</v>
          </cell>
          <cell r="E30">
            <v>0.36</v>
          </cell>
        </row>
        <row r="31">
          <cell r="A31" t="str">
            <v xml:space="preserve">     Среднее значение по отрасли</v>
          </cell>
          <cell r="D31">
            <v>0.31</v>
          </cell>
        </row>
        <row r="33">
          <cell r="A33" t="str">
            <v>8. Доля оборотных средств в активах</v>
          </cell>
        </row>
        <row r="35">
          <cell r="A35" t="str">
            <v xml:space="preserve">     25% - 50% -75% </v>
          </cell>
          <cell r="C35">
            <v>31.84</v>
          </cell>
          <cell r="D35">
            <v>47.01</v>
          </cell>
          <cell r="E35">
            <v>63.89</v>
          </cell>
        </row>
        <row r="36">
          <cell r="A36" t="str">
            <v xml:space="preserve">     Среднее значение по отрасли</v>
          </cell>
          <cell r="D36">
            <v>48.76</v>
          </cell>
        </row>
        <row r="38">
          <cell r="A38" t="str">
            <v>14. Коэффициент маневренности собственного капитала</v>
          </cell>
        </row>
        <row r="40">
          <cell r="A40" t="str">
            <v xml:space="preserve">     25% - 50% -75% </v>
          </cell>
          <cell r="C40">
            <v>0.17</v>
          </cell>
          <cell r="D40">
            <v>0.24</v>
          </cell>
          <cell r="E40">
            <v>0.31</v>
          </cell>
        </row>
        <row r="41">
          <cell r="A41" t="str">
            <v xml:space="preserve">     Среднее значение по отрасли</v>
          </cell>
          <cell r="D41">
            <v>0.24</v>
          </cell>
        </row>
        <row r="44">
          <cell r="A44" t="str">
            <v>Показатели деловой активности</v>
          </cell>
        </row>
        <row r="46">
          <cell r="A46" t="str">
            <v>6. Коэффициент оборачиваемости активов</v>
          </cell>
        </row>
        <row r="48">
          <cell r="A48" t="str">
            <v xml:space="preserve">     25% - 50% -75% </v>
          </cell>
          <cell r="C48">
            <v>0.04</v>
          </cell>
          <cell r="D48">
            <v>0.09</v>
          </cell>
          <cell r="E48">
            <v>0.23</v>
          </cell>
        </row>
        <row r="49">
          <cell r="A49" t="str">
            <v xml:space="preserve">     Среднее значение по отрасли</v>
          </cell>
          <cell r="D49">
            <v>0.41</v>
          </cell>
        </row>
        <row r="51">
          <cell r="A51" t="str">
            <v>7. Коэффициент капиталоотдачи (оборачиваемость собственного капитала)</v>
          </cell>
        </row>
        <row r="53">
          <cell r="A53" t="str">
            <v xml:space="preserve">     25% - 50% -75% </v>
          </cell>
          <cell r="C53">
            <v>0.15</v>
          </cell>
          <cell r="D53">
            <v>0.21</v>
          </cell>
          <cell r="E53">
            <v>0.26</v>
          </cell>
        </row>
        <row r="54">
          <cell r="A54" t="str">
            <v xml:space="preserve">     Среднее значение по отрасли</v>
          </cell>
          <cell r="D54">
            <v>0.21</v>
          </cell>
        </row>
        <row r="56">
          <cell r="A56" t="str">
            <v>12. Коэффициент оборачиваемости оборотных средств</v>
          </cell>
        </row>
        <row r="58">
          <cell r="A58" t="str">
            <v xml:space="preserve">     25% - 50% -75% </v>
          </cell>
          <cell r="C58">
            <v>0.08</v>
          </cell>
          <cell r="D58">
            <v>0.19</v>
          </cell>
          <cell r="E58">
            <v>0.42</v>
          </cell>
        </row>
        <row r="59">
          <cell r="A59" t="str">
            <v xml:space="preserve">     Среднее значение по отрасли</v>
          </cell>
          <cell r="D59">
            <v>0.41</v>
          </cell>
        </row>
        <row r="62">
          <cell r="A62" t="str">
            <v>Показатели прибыльности</v>
          </cell>
        </row>
        <row r="64">
          <cell r="A64" t="str">
            <v>9. Рентабельность продаж</v>
          </cell>
        </row>
        <row r="66">
          <cell r="A66" t="str">
            <v xml:space="preserve">     25% - 50% -75% </v>
          </cell>
          <cell r="C66">
            <v>0.01</v>
          </cell>
          <cell r="D66">
            <v>0.12</v>
          </cell>
          <cell r="E66">
            <v>0.28999999999999998</v>
          </cell>
        </row>
        <row r="67">
          <cell r="A67" t="str">
            <v xml:space="preserve">     Среднее значение по отрасли</v>
          </cell>
          <cell r="D67">
            <v>0.08</v>
          </cell>
        </row>
        <row r="69">
          <cell r="A69" t="str">
            <v>10. Рентабельность собственного капитала</v>
          </cell>
        </row>
        <row r="71">
          <cell r="A71" t="str">
            <v xml:space="preserve">     25% - 50% -75% </v>
          </cell>
          <cell r="C71">
            <v>0</v>
          </cell>
          <cell r="D71">
            <v>0.02</v>
          </cell>
          <cell r="E71">
            <v>0.08</v>
          </cell>
        </row>
        <row r="72">
          <cell r="A72" t="str">
            <v xml:space="preserve">     Среднее значение по отрасли</v>
          </cell>
          <cell r="D72">
            <v>-0.23</v>
          </cell>
        </row>
        <row r="74">
          <cell r="A74" t="str">
            <v>11. Рентабельность активов</v>
          </cell>
        </row>
        <row r="76">
          <cell r="A76" t="str">
            <v xml:space="preserve">     25% - 50% -75% </v>
          </cell>
          <cell r="C76">
            <v>0</v>
          </cell>
          <cell r="D76">
            <v>0.01</v>
          </cell>
          <cell r="E76">
            <v>0.03</v>
          </cell>
        </row>
        <row r="77">
          <cell r="A77" t="str">
            <v xml:space="preserve">     Среднее значение по отрасли</v>
          </cell>
          <cell r="D77">
            <v>0.03</v>
          </cell>
        </row>
        <row r="80">
          <cell r="A80" t="str">
            <v>Показатели, не входящие в группу</v>
          </cell>
        </row>
        <row r="82">
          <cell r="A82" t="str">
            <v>4. Коэффициент соотношения собственных и заемных средств</v>
          </cell>
        </row>
        <row r="84">
          <cell r="A84" t="str">
            <v xml:space="preserve">     25% - 50% -75% </v>
          </cell>
          <cell r="C84">
            <v>0.1</v>
          </cell>
          <cell r="D84">
            <v>0.77</v>
          </cell>
          <cell r="E84">
            <v>3.03</v>
          </cell>
        </row>
        <row r="85">
          <cell r="A85" t="str">
            <v xml:space="preserve">     Среднее значение по отрасли</v>
          </cell>
          <cell r="D85">
            <v>2.37</v>
          </cell>
        </row>
        <row r="87">
          <cell r="A87" t="str">
            <v>13. Рентабельность текущих активов</v>
          </cell>
        </row>
        <row r="89">
          <cell r="A89" t="str">
            <v xml:space="preserve">     25% - 50% -75% </v>
          </cell>
          <cell r="C89">
            <v>0</v>
          </cell>
          <cell r="D89">
            <v>0.02</v>
          </cell>
          <cell r="E89">
            <v>0.09</v>
          </cell>
        </row>
        <row r="90">
          <cell r="A90" t="str">
            <v xml:space="preserve">     Среднее значение по отрасли</v>
          </cell>
          <cell r="D90">
            <v>0.03</v>
          </cell>
        </row>
      </sheetData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. дан"/>
      <sheetName val="ФОС"/>
      <sheetName val="расчёты по РСП-3"/>
      <sheetName val="расч. по РСБ-2С"/>
      <sheetName val="графики"/>
      <sheetName val="РС-2"/>
      <sheetName val="РС-3"/>
      <sheetName val="Расч"/>
      <sheetName val="Пояснения к РС-П-ос"/>
      <sheetName val="РС-Б3.1"/>
    </sheetNames>
    <sheetDataSet>
      <sheetData sheetId="0">
        <row r="1">
          <cell r="A1" t="str">
            <v xml:space="preserve">НАЦИОНАЛЬНЫЙ БАНК РЕСПУБЛИКИ КАЗАХСТАН                                                                   </v>
          </cell>
        </row>
        <row r="2">
          <cell r="A2" t="str">
            <v xml:space="preserve">Мониторинг предприятий реального сектора экономики                                                                                                                                                                                                </v>
          </cell>
        </row>
        <row r="4">
          <cell r="A4" t="str">
            <v>Отраслевое сопоставление основных финансовых показателей предприятия *</v>
          </cell>
        </row>
        <row r="6">
          <cell r="A6" t="str">
            <v>Код и наименование предприятия:</v>
          </cell>
          <cell r="B6" t="str">
            <v>000040650877  Энергия Строительная компания ТОО</v>
          </cell>
          <cell r="N6" t="str">
            <v>Количество крупных и средних предприятий в отрасли</v>
          </cell>
          <cell r="Y6">
            <v>611</v>
          </cell>
        </row>
        <row r="7">
          <cell r="A7" t="str">
            <v>Отрасль:</v>
          </cell>
          <cell r="B7" t="str">
            <v>Строительство</v>
          </cell>
          <cell r="N7" t="str">
            <v xml:space="preserve">     в том числе - участников мониторинга</v>
          </cell>
          <cell r="Y7">
            <v>196</v>
          </cell>
        </row>
        <row r="8">
          <cell r="A8" t="str">
            <v>Регионы:</v>
          </cell>
          <cell r="B8" t="str">
            <v>Всего по экономике</v>
          </cell>
          <cell r="N8" t="str">
            <v>Доход от реализации продукции по отрасли (в млн. тг)</v>
          </cell>
          <cell r="Y8" t="str">
            <v>87078.2</v>
          </cell>
        </row>
        <row r="9">
          <cell r="N9" t="str">
            <v xml:space="preserve">     в том числе - по участникам мониторинга</v>
          </cell>
          <cell r="Y9" t="str">
            <v>51150.14</v>
          </cell>
        </row>
        <row r="10">
          <cell r="N10" t="str">
            <v xml:space="preserve">     в %</v>
          </cell>
          <cell r="Y10" t="str">
            <v>58.7</v>
          </cell>
        </row>
        <row r="12">
          <cell r="C12" t="str">
            <v>1 квартал 2005 года</v>
          </cell>
          <cell r="H12" t="str">
            <v>2 квартал 2005 года</v>
          </cell>
          <cell r="M12" t="str">
            <v>3 квартал 2005 года</v>
          </cell>
          <cell r="R12" t="str">
            <v>4 квартал 2005 года</v>
          </cell>
          <cell r="W12" t="str">
            <v>1 квартал 2006 года</v>
          </cell>
        </row>
        <row r="13">
          <cell r="C13" t="str">
            <v>факт</v>
          </cell>
          <cell r="H13" t="str">
            <v>факт</v>
          </cell>
          <cell r="M13" t="str">
            <v>факт</v>
          </cell>
          <cell r="R13" t="str">
            <v>факт</v>
          </cell>
          <cell r="W13" t="str">
            <v>факт</v>
          </cell>
        </row>
        <row r="15">
          <cell r="A15" t="str">
            <v>Показатели ликвидности</v>
          </cell>
        </row>
        <row r="16">
          <cell r="A16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7">
          <cell r="A17" t="str">
            <v xml:space="preserve">     Значение на предприятии</v>
          </cell>
          <cell r="E17" t="str">
            <v>XXX</v>
          </cell>
          <cell r="J17" t="str">
            <v>XXX</v>
          </cell>
          <cell r="O17" t="str">
            <v>XXX</v>
          </cell>
          <cell r="T17">
            <v>0.82099999999999995</v>
          </cell>
          <cell r="Y17">
            <v>0.53700000000000003</v>
          </cell>
        </row>
        <row r="18">
          <cell r="A18" t="str">
            <v xml:space="preserve">     25% - 50% -75% </v>
          </cell>
          <cell r="N18">
            <v>1</v>
          </cell>
          <cell r="O18">
            <v>1.21</v>
          </cell>
          <cell r="P18">
            <v>1.28</v>
          </cell>
          <cell r="S18">
            <v>0.65</v>
          </cell>
          <cell r="T18">
            <v>1</v>
          </cell>
          <cell r="U18">
            <v>1.59</v>
          </cell>
          <cell r="X18">
            <v>0.68</v>
          </cell>
          <cell r="Y18">
            <v>0.99</v>
          </cell>
          <cell r="Z18">
            <v>1.65</v>
          </cell>
        </row>
        <row r="19">
          <cell r="A19" t="str">
            <v xml:space="preserve">     Среднее значение по отрасли</v>
          </cell>
        </row>
        <row r="21">
          <cell r="A21" t="str">
            <v>2. Коэффициент общей платежеспособности</v>
          </cell>
        </row>
        <row r="22">
          <cell r="A22" t="str">
            <v xml:space="preserve">     Значение на предприятии</v>
          </cell>
          <cell r="E22" t="str">
            <v>XXX</v>
          </cell>
        </row>
        <row r="23">
          <cell r="A23" t="str">
            <v xml:space="preserve">     25% - 50% -75% </v>
          </cell>
        </row>
        <row r="24">
          <cell r="A24" t="str">
            <v xml:space="preserve">     Среднее значение по отрасли</v>
          </cell>
        </row>
        <row r="26">
          <cell r="A26" t="str">
            <v>3. Уровень самофинансирования</v>
          </cell>
        </row>
        <row r="27">
          <cell r="A27" t="str">
            <v xml:space="preserve">     Значение на предприятии</v>
          </cell>
          <cell r="E27" t="str">
            <v>XXX</v>
          </cell>
        </row>
        <row r="28">
          <cell r="A28" t="str">
            <v xml:space="preserve">     25% - 50% -75% </v>
          </cell>
        </row>
        <row r="29">
          <cell r="A29" t="str">
            <v xml:space="preserve">     Среднее значение по отрасли</v>
          </cell>
        </row>
        <row r="32">
          <cell r="A32" t="str">
            <v>Показатели структуры капитала</v>
          </cell>
        </row>
        <row r="33">
          <cell r="A33" t="str">
            <v>4. Коэффициент соотношения собственных и заемных средств</v>
          </cell>
        </row>
        <row r="34">
          <cell r="A34" t="str">
            <v xml:space="preserve">     Значение на предприятии</v>
          </cell>
          <cell r="E34" t="str">
            <v>XXX</v>
          </cell>
        </row>
        <row r="35">
          <cell r="A35" t="str">
            <v xml:space="preserve">     25% - 50% -75% </v>
          </cell>
        </row>
        <row r="36">
          <cell r="A36" t="str">
            <v xml:space="preserve">     Среднее значение по отрасли</v>
          </cell>
        </row>
        <row r="39">
          <cell r="A39" t="str">
            <v>Показатели деловой активности</v>
          </cell>
        </row>
        <row r="40">
          <cell r="A40" t="str">
            <v>5. Коэффициент оборачиваемости активов</v>
          </cell>
        </row>
        <row r="41">
          <cell r="A41" t="str">
            <v xml:space="preserve">     Значение на предприятии</v>
          </cell>
          <cell r="E41" t="str">
            <v>XXX</v>
          </cell>
        </row>
        <row r="42">
          <cell r="A42" t="str">
            <v xml:space="preserve">     25% - 50% -75% </v>
          </cell>
        </row>
        <row r="43">
          <cell r="A43" t="str">
            <v xml:space="preserve">     Среднее значение по отрасли</v>
          </cell>
        </row>
        <row r="45">
          <cell r="A45" t="str">
            <v>6. Коэффициент оборачиваемости оборотных средств</v>
          </cell>
        </row>
        <row r="46">
          <cell r="A46" t="str">
            <v xml:space="preserve">     Значение на предприятии</v>
          </cell>
          <cell r="E46" t="str">
            <v>XXX</v>
          </cell>
        </row>
        <row r="47">
          <cell r="A47" t="str">
            <v xml:space="preserve">     25% - 50% -75% </v>
          </cell>
        </row>
        <row r="48">
          <cell r="A48" t="str">
            <v xml:space="preserve">     Среднее значение по отрасли</v>
          </cell>
        </row>
        <row r="51">
          <cell r="A51" t="str">
            <v>Показатели прибыльности</v>
          </cell>
        </row>
        <row r="52">
          <cell r="A52" t="str">
            <v>7. Рентабельность собственного капитала</v>
          </cell>
        </row>
        <row r="53">
          <cell r="A53" t="str">
            <v xml:space="preserve">     Значение на предприятии</v>
          </cell>
          <cell r="E53" t="str">
            <v>XXX</v>
          </cell>
        </row>
        <row r="54">
          <cell r="A54" t="str">
            <v xml:space="preserve">     25% - 50% -75% </v>
          </cell>
        </row>
        <row r="55">
          <cell r="A55" t="str">
            <v xml:space="preserve">     Среднее значение по отрасли</v>
          </cell>
        </row>
        <row r="57">
          <cell r="A57" t="str">
            <v>8. Рентабельность продаж</v>
          </cell>
        </row>
        <row r="58">
          <cell r="A58" t="str">
            <v xml:space="preserve">     Значение на предприятии</v>
          </cell>
          <cell r="E58" t="str">
            <v>XXX</v>
          </cell>
        </row>
        <row r="59">
          <cell r="A59" t="str">
            <v xml:space="preserve">     25% - 50% -75% </v>
          </cell>
        </row>
        <row r="60">
          <cell r="A60" t="str">
            <v xml:space="preserve">     Среднее значение по отрасли</v>
          </cell>
        </row>
        <row r="62">
          <cell r="A62" t="str">
            <v>9. Рентабельность активов</v>
          </cell>
        </row>
        <row r="63">
          <cell r="A63" t="str">
            <v xml:space="preserve">     Значение на предприятии</v>
          </cell>
          <cell r="E63" t="str">
            <v>XXX</v>
          </cell>
        </row>
        <row r="64">
          <cell r="A64" t="str">
            <v xml:space="preserve">     25% - 50% -75% </v>
          </cell>
        </row>
        <row r="65">
          <cell r="A65" t="str">
            <v xml:space="preserve">     Среднее значение по отрасли</v>
          </cell>
        </row>
        <row r="67">
          <cell r="A67" t="str">
            <v>10. Рентабельность текущих активов</v>
          </cell>
        </row>
        <row r="68">
          <cell r="A68" t="str">
            <v xml:space="preserve">     Значение на предприятии</v>
          </cell>
          <cell r="E68" t="str">
            <v>XXX</v>
          </cell>
        </row>
        <row r="69">
          <cell r="A69" t="str">
            <v xml:space="preserve">     25% - 50% -75% </v>
          </cell>
        </row>
        <row r="70">
          <cell r="A70" t="str">
            <v xml:space="preserve">     Среднее значение по отрасли</v>
          </cell>
        </row>
        <row r="73">
          <cell r="A73" t="str">
            <v>Показатели, не входящие в группу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Сумма по отраслям"/>
      <sheetName val="100%"/>
      <sheetName val="график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5;&#1088;&#1077;&#1076;&#1083;.&#1041;&#1042;&#1059;%20&#1087;&#1086;%20&#1072;&#1085;&#1072;&#1083;.&#1080;&#1085;&#1092;.2007/&#1055;&#1072;&#1082;&#1077;&#1090;%20&#1073;&#1072;&#1085;&#1082;&#1072;&#1084;.&#1091;&#1089;&#1086;&#1074;&#1077;&#1088;&#1096;3.xls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2:L20"/>
  <sheetViews>
    <sheetView workbookViewId="0">
      <selection activeCell="I7" sqref="I7"/>
    </sheetView>
  </sheetViews>
  <sheetFormatPr defaultColWidth="9.33203125" defaultRowHeight="13.2" x14ac:dyDescent="0.25"/>
  <cols>
    <col min="1" max="1" width="16.44140625" style="123" customWidth="1"/>
    <col min="2" max="11" width="9.33203125" style="123"/>
    <col min="12" max="12" width="14.44140625" style="123" customWidth="1"/>
    <col min="13" max="16384" width="9.33203125" style="123"/>
  </cols>
  <sheetData>
    <row r="2" spans="1:12" x14ac:dyDescent="0.25">
      <c r="A2" s="486" t="s">
        <v>335</v>
      </c>
      <c r="B2" s="487" t="s">
        <v>336</v>
      </c>
      <c r="C2" s="487"/>
      <c r="D2" s="487"/>
      <c r="E2" s="487"/>
      <c r="F2" s="487"/>
      <c r="G2" s="487"/>
      <c r="H2" s="487"/>
      <c r="I2" s="487"/>
      <c r="J2" s="487"/>
      <c r="K2" s="487"/>
      <c r="L2" s="488"/>
    </row>
    <row r="3" spans="1:12" x14ac:dyDescent="0.25">
      <c r="A3" s="489" t="s">
        <v>337</v>
      </c>
      <c r="B3" s="490" t="s">
        <v>338</v>
      </c>
      <c r="C3" s="490"/>
      <c r="D3" s="490"/>
      <c r="E3" s="490"/>
      <c r="F3" s="490"/>
      <c r="G3" s="490"/>
      <c r="H3" s="490"/>
      <c r="I3" s="490"/>
      <c r="J3" s="490"/>
      <c r="K3" s="490"/>
      <c r="L3" s="491"/>
    </row>
    <row r="4" spans="1:12" x14ac:dyDescent="0.25">
      <c r="A4" s="492" t="s">
        <v>339</v>
      </c>
      <c r="B4" s="493" t="s">
        <v>340</v>
      </c>
      <c r="C4" s="493"/>
      <c r="D4" s="493"/>
      <c r="E4" s="493"/>
      <c r="F4" s="493"/>
      <c r="G4" s="493"/>
      <c r="H4" s="493"/>
      <c r="I4" s="493"/>
      <c r="J4" s="493"/>
      <c r="K4" s="493"/>
      <c r="L4" s="494"/>
    </row>
    <row r="5" spans="1:12" x14ac:dyDescent="0.25">
      <c r="A5" s="492" t="s">
        <v>341</v>
      </c>
      <c r="B5" s="493" t="s">
        <v>342</v>
      </c>
      <c r="C5" s="493"/>
      <c r="D5" s="493"/>
      <c r="E5" s="493"/>
      <c r="F5" s="493"/>
      <c r="G5" s="493"/>
      <c r="H5" s="493"/>
      <c r="I5" s="493"/>
      <c r="J5" s="493"/>
      <c r="K5" s="493"/>
      <c r="L5" s="494"/>
    </row>
    <row r="6" spans="1:12" x14ac:dyDescent="0.25">
      <c r="A6" s="492" t="s">
        <v>343</v>
      </c>
      <c r="B6" s="493" t="s">
        <v>344</v>
      </c>
      <c r="C6" s="493"/>
      <c r="D6" s="493"/>
      <c r="E6" s="493"/>
      <c r="F6" s="493"/>
      <c r="G6" s="493"/>
      <c r="H6" s="493"/>
      <c r="I6" s="493"/>
      <c r="J6" s="493"/>
      <c r="K6" s="493"/>
      <c r="L6" s="494"/>
    </row>
    <row r="7" spans="1:12" x14ac:dyDescent="0.25">
      <c r="A7" s="492" t="s">
        <v>345</v>
      </c>
      <c r="B7" s="493" t="s">
        <v>346</v>
      </c>
      <c r="C7" s="493"/>
      <c r="D7" s="493"/>
      <c r="E7" s="493"/>
      <c r="F7" s="493"/>
      <c r="G7" s="493"/>
      <c r="H7" s="493"/>
      <c r="I7" s="493"/>
      <c r="J7" s="493"/>
      <c r="K7" s="493"/>
      <c r="L7" s="494"/>
    </row>
    <row r="8" spans="1:12" x14ac:dyDescent="0.25">
      <c r="A8" s="492" t="s">
        <v>347</v>
      </c>
      <c r="B8" s="493" t="s">
        <v>348</v>
      </c>
      <c r="C8" s="493"/>
      <c r="D8" s="493"/>
      <c r="E8" s="493"/>
      <c r="F8" s="493"/>
      <c r="G8" s="493"/>
      <c r="H8" s="493"/>
      <c r="I8" s="493"/>
      <c r="J8" s="493"/>
      <c r="K8" s="493"/>
      <c r="L8" s="494"/>
    </row>
    <row r="9" spans="1:12" x14ac:dyDescent="0.25">
      <c r="A9" s="492" t="s">
        <v>349</v>
      </c>
      <c r="B9" s="493" t="s">
        <v>350</v>
      </c>
      <c r="C9" s="493"/>
      <c r="D9" s="493"/>
      <c r="E9" s="493"/>
      <c r="F9" s="493"/>
      <c r="G9" s="493"/>
      <c r="H9" s="493"/>
      <c r="I9" s="493"/>
      <c r="J9" s="493"/>
      <c r="K9" s="493"/>
      <c r="L9" s="494"/>
    </row>
    <row r="10" spans="1:12" x14ac:dyDescent="0.25">
      <c r="A10" s="492" t="s">
        <v>351</v>
      </c>
      <c r="B10" s="493" t="s">
        <v>352</v>
      </c>
      <c r="C10" s="493"/>
      <c r="D10" s="493"/>
      <c r="E10" s="493"/>
      <c r="F10" s="493"/>
      <c r="G10" s="493"/>
      <c r="H10" s="493"/>
      <c r="I10" s="493"/>
      <c r="J10" s="493"/>
      <c r="K10" s="493"/>
      <c r="L10" s="494"/>
    </row>
    <row r="11" spans="1:12" x14ac:dyDescent="0.25">
      <c r="A11" s="492" t="s">
        <v>353</v>
      </c>
      <c r="B11" s="493" t="s">
        <v>369</v>
      </c>
      <c r="C11" s="493"/>
      <c r="D11" s="493"/>
      <c r="E11" s="493"/>
      <c r="F11" s="493"/>
      <c r="G11" s="493"/>
      <c r="H11" s="493"/>
      <c r="I11" s="493"/>
      <c r="J11" s="493"/>
      <c r="K11" s="493"/>
      <c r="L11" s="494"/>
    </row>
    <row r="12" spans="1:12" x14ac:dyDescent="0.25">
      <c r="A12" s="492" t="s">
        <v>354</v>
      </c>
      <c r="B12" s="493" t="s">
        <v>370</v>
      </c>
      <c r="C12" s="493"/>
      <c r="D12" s="493"/>
      <c r="E12" s="493"/>
      <c r="F12" s="493"/>
      <c r="G12" s="493"/>
      <c r="H12" s="493"/>
      <c r="I12" s="493"/>
      <c r="J12" s="493"/>
      <c r="K12" s="493"/>
      <c r="L12" s="494"/>
    </row>
    <row r="13" spans="1:12" x14ac:dyDescent="0.25">
      <c r="A13" s="492" t="s">
        <v>355</v>
      </c>
      <c r="B13" s="493" t="s">
        <v>356</v>
      </c>
      <c r="C13" s="493"/>
      <c r="D13" s="493"/>
      <c r="E13" s="493"/>
      <c r="F13" s="493"/>
      <c r="G13" s="493"/>
      <c r="H13" s="493"/>
      <c r="I13" s="493"/>
      <c r="J13" s="493"/>
      <c r="K13" s="493"/>
      <c r="L13" s="494"/>
    </row>
    <row r="14" spans="1:12" x14ac:dyDescent="0.25">
      <c r="A14" s="492" t="s">
        <v>357</v>
      </c>
      <c r="B14" s="161" t="s">
        <v>358</v>
      </c>
      <c r="C14" s="493"/>
      <c r="D14" s="493"/>
      <c r="E14" s="493"/>
      <c r="F14" s="493"/>
      <c r="G14" s="493"/>
      <c r="H14" s="493"/>
      <c r="I14" s="493"/>
      <c r="J14" s="493"/>
      <c r="K14" s="493"/>
      <c r="L14" s="494"/>
    </row>
    <row r="15" spans="1:12" x14ac:dyDescent="0.25">
      <c r="A15" s="492"/>
      <c r="B15" s="161" t="s">
        <v>359</v>
      </c>
      <c r="C15" s="493"/>
      <c r="D15" s="493"/>
      <c r="E15" s="493"/>
      <c r="F15" s="493"/>
      <c r="G15" s="493"/>
      <c r="H15" s="493"/>
      <c r="I15" s="493"/>
      <c r="J15" s="493"/>
      <c r="K15" s="493"/>
      <c r="L15" s="494"/>
    </row>
    <row r="16" spans="1:12" x14ac:dyDescent="0.25">
      <c r="A16" s="492" t="s">
        <v>360</v>
      </c>
      <c r="B16" s="493" t="s">
        <v>361</v>
      </c>
      <c r="C16" s="493"/>
      <c r="D16" s="493"/>
      <c r="E16" s="493"/>
      <c r="F16" s="493"/>
      <c r="G16" s="493"/>
      <c r="H16" s="493"/>
      <c r="I16" s="493"/>
      <c r="J16" s="493"/>
      <c r="K16" s="493"/>
      <c r="L16" s="494"/>
    </row>
    <row r="17" spans="1:12" x14ac:dyDescent="0.25">
      <c r="A17" s="492" t="s">
        <v>362</v>
      </c>
      <c r="B17" s="493" t="s">
        <v>363</v>
      </c>
      <c r="C17" s="493"/>
      <c r="D17" s="493"/>
      <c r="E17" s="493"/>
      <c r="F17" s="493"/>
      <c r="G17" s="493"/>
      <c r="H17" s="493"/>
      <c r="I17" s="493"/>
      <c r="J17" s="493"/>
      <c r="K17" s="493"/>
      <c r="L17" s="494"/>
    </row>
    <row r="18" spans="1:12" x14ac:dyDescent="0.25">
      <c r="A18" s="492" t="s">
        <v>364</v>
      </c>
      <c r="B18" s="493" t="s">
        <v>365</v>
      </c>
      <c r="C18" s="493"/>
      <c r="D18" s="493"/>
      <c r="E18" s="493"/>
      <c r="F18" s="493"/>
      <c r="G18" s="493"/>
      <c r="H18" s="493"/>
      <c r="I18" s="493"/>
      <c r="J18" s="493"/>
      <c r="K18" s="493"/>
      <c r="L18" s="494"/>
    </row>
    <row r="19" spans="1:12" x14ac:dyDescent="0.25">
      <c r="A19" s="492" t="s">
        <v>366</v>
      </c>
      <c r="B19" s="493" t="s">
        <v>367</v>
      </c>
      <c r="C19" s="493"/>
      <c r="D19" s="493"/>
      <c r="E19" s="493"/>
      <c r="F19" s="493"/>
      <c r="G19" s="493"/>
      <c r="H19" s="493"/>
      <c r="I19" s="493"/>
      <c r="J19" s="493"/>
      <c r="K19" s="493"/>
      <c r="L19" s="494"/>
    </row>
    <row r="20" spans="1:12" x14ac:dyDescent="0.25">
      <c r="A20" s="495" t="s">
        <v>368</v>
      </c>
      <c r="B20" s="496"/>
      <c r="C20" s="496"/>
      <c r="D20" s="496"/>
      <c r="E20" s="496"/>
      <c r="F20" s="496"/>
      <c r="G20" s="496"/>
      <c r="H20" s="496"/>
      <c r="I20" s="496"/>
      <c r="J20" s="496"/>
      <c r="K20" s="496"/>
      <c r="L20" s="497"/>
    </row>
  </sheetData>
  <phoneticPr fontId="18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M91"/>
  <sheetViews>
    <sheetView workbookViewId="0">
      <selection activeCell="I7" sqref="I7"/>
    </sheetView>
  </sheetViews>
  <sheetFormatPr defaultRowHeight="13.2" x14ac:dyDescent="0.25"/>
  <sheetData>
    <row r="1" spans="1:13" ht="15.6" x14ac:dyDescent="0.3">
      <c r="A1" s="221"/>
      <c r="B1" s="221"/>
      <c r="C1" s="221"/>
      <c r="D1" s="222"/>
      <c r="E1" s="221"/>
      <c r="F1" s="221"/>
      <c r="G1" s="221"/>
      <c r="H1" s="221"/>
      <c r="I1" s="221"/>
      <c r="J1" s="221"/>
      <c r="K1" s="676" t="s">
        <v>254</v>
      </c>
      <c r="L1" s="676"/>
      <c r="M1" s="224"/>
    </row>
    <row r="2" spans="1:13" ht="15.6" x14ac:dyDescent="0.3">
      <c r="A2" s="221"/>
      <c r="B2" s="221"/>
      <c r="C2" s="221"/>
      <c r="D2" s="222"/>
      <c r="E2" s="221"/>
      <c r="F2" s="221"/>
      <c r="G2" s="221"/>
      <c r="H2" s="221"/>
      <c r="I2" s="221"/>
      <c r="J2" s="221"/>
      <c r="K2" s="223"/>
      <c r="L2" s="223"/>
      <c r="M2" s="224"/>
    </row>
    <row r="3" spans="1:13" x14ac:dyDescent="0.25">
      <c r="A3" s="677" t="s">
        <v>245</v>
      </c>
      <c r="B3" s="678"/>
      <c r="C3" s="678"/>
      <c r="D3" s="678"/>
      <c r="E3" s="678"/>
      <c r="F3" s="679"/>
      <c r="G3" s="680" t="s">
        <v>255</v>
      </c>
      <c r="H3" s="681"/>
      <c r="I3" s="681"/>
      <c r="J3" s="681"/>
      <c r="K3" s="682"/>
      <c r="L3" s="221"/>
      <c r="M3" s="221"/>
    </row>
    <row r="4" spans="1:13" x14ac:dyDescent="0.25">
      <c r="A4" s="650" t="s">
        <v>173</v>
      </c>
      <c r="B4" s="651"/>
      <c r="C4" s="651"/>
      <c r="D4" s="651"/>
      <c r="E4" s="651"/>
      <c r="F4" s="652"/>
      <c r="G4" s="647">
        <v>2010</v>
      </c>
      <c r="H4" s="648"/>
      <c r="I4" s="648"/>
      <c r="J4" s="648"/>
      <c r="K4" s="649"/>
      <c r="L4" s="221"/>
      <c r="M4" s="221"/>
    </row>
    <row r="5" spans="1:13" x14ac:dyDescent="0.25">
      <c r="A5" s="650" t="s">
        <v>174</v>
      </c>
      <c r="B5" s="651"/>
      <c r="C5" s="651"/>
      <c r="D5" s="651"/>
      <c r="E5" s="651"/>
      <c r="F5" s="652"/>
      <c r="G5" s="647">
        <v>3</v>
      </c>
      <c r="H5" s="648"/>
      <c r="I5" s="648"/>
      <c r="J5" s="648"/>
      <c r="K5" s="649"/>
      <c r="L5" s="221"/>
      <c r="M5" s="221"/>
    </row>
    <row r="6" spans="1:13" x14ac:dyDescent="0.25">
      <c r="A6" s="650" t="s">
        <v>246</v>
      </c>
      <c r="B6" s="651"/>
      <c r="C6" s="651"/>
      <c r="D6" s="651"/>
      <c r="E6" s="651"/>
      <c r="F6" s="652"/>
      <c r="G6" s="647" t="s">
        <v>256</v>
      </c>
      <c r="H6" s="648"/>
      <c r="I6" s="648"/>
      <c r="J6" s="648"/>
      <c r="K6" s="649"/>
      <c r="L6" s="221"/>
      <c r="M6" s="221"/>
    </row>
    <row r="7" spans="1:13" x14ac:dyDescent="0.25">
      <c r="A7" s="654" t="s">
        <v>45</v>
      </c>
      <c r="B7" s="655"/>
      <c r="C7" s="655"/>
      <c r="D7" s="655"/>
      <c r="E7" s="655"/>
      <c r="F7" s="655"/>
      <c r="G7" s="655"/>
      <c r="H7" s="655"/>
      <c r="I7" s="655"/>
      <c r="J7" s="655"/>
      <c r="K7" s="656"/>
      <c r="L7" s="222"/>
      <c r="M7" s="221"/>
    </row>
    <row r="8" spans="1:13" x14ac:dyDescent="0.25">
      <c r="A8" s="650" t="s">
        <v>41</v>
      </c>
      <c r="B8" s="651"/>
      <c r="C8" s="651"/>
      <c r="D8" s="651"/>
      <c r="E8" s="651"/>
      <c r="F8" s="651"/>
      <c r="G8" s="651"/>
      <c r="H8" s="651"/>
      <c r="I8" s="651"/>
      <c r="J8" s="651"/>
      <c r="K8" s="652"/>
      <c r="L8" s="222"/>
      <c r="M8" s="221"/>
    </row>
    <row r="9" spans="1:13" x14ac:dyDescent="0.25">
      <c r="A9" s="650" t="s">
        <v>36</v>
      </c>
      <c r="B9" s="651"/>
      <c r="C9" s="651"/>
      <c r="D9" s="651"/>
      <c r="E9" s="651"/>
      <c r="F9" s="651"/>
      <c r="G9" s="651"/>
      <c r="H9" s="651"/>
      <c r="I9" s="651"/>
      <c r="J9" s="651"/>
      <c r="K9" s="652"/>
      <c r="L9" s="222"/>
      <c r="M9" s="221"/>
    </row>
    <row r="10" spans="1:13" x14ac:dyDescent="0.25">
      <c r="A10" s="650" t="s">
        <v>35</v>
      </c>
      <c r="B10" s="651"/>
      <c r="C10" s="651"/>
      <c r="D10" s="651"/>
      <c r="E10" s="651"/>
      <c r="F10" s="651"/>
      <c r="G10" s="651"/>
      <c r="H10" s="651"/>
      <c r="I10" s="651"/>
      <c r="J10" s="651"/>
      <c r="K10" s="652"/>
      <c r="L10" s="222"/>
      <c r="M10" s="221"/>
    </row>
    <row r="11" spans="1:13" x14ac:dyDescent="0.25">
      <c r="A11" s="650" t="s">
        <v>72</v>
      </c>
      <c r="B11" s="651"/>
      <c r="C11" s="651"/>
      <c r="D11" s="651"/>
      <c r="E11" s="651"/>
      <c r="F11" s="651"/>
      <c r="G11" s="651"/>
      <c r="H11" s="651"/>
      <c r="I11" s="651"/>
      <c r="J11" s="651"/>
      <c r="K11" s="652"/>
      <c r="L11" s="222"/>
      <c r="M11" s="221"/>
    </row>
    <row r="12" spans="1:13" x14ac:dyDescent="0.25">
      <c r="A12" s="650" t="s">
        <v>73</v>
      </c>
      <c r="B12" s="651"/>
      <c r="C12" s="651"/>
      <c r="D12" s="651"/>
      <c r="E12" s="651"/>
      <c r="F12" s="651"/>
      <c r="G12" s="651"/>
      <c r="H12" s="651"/>
      <c r="I12" s="651"/>
      <c r="J12" s="651"/>
      <c r="K12" s="652"/>
      <c r="L12" s="222"/>
      <c r="M12" s="221"/>
    </row>
    <row r="13" spans="1:13" x14ac:dyDescent="0.25">
      <c r="A13" s="650" t="s">
        <v>74</v>
      </c>
      <c r="B13" s="651"/>
      <c r="C13" s="651"/>
      <c r="D13" s="651"/>
      <c r="E13" s="651"/>
      <c r="F13" s="651"/>
      <c r="G13" s="651"/>
      <c r="H13" s="651"/>
      <c r="I13" s="651"/>
      <c r="J13" s="651"/>
      <c r="K13" s="652"/>
      <c r="L13" s="222"/>
      <c r="M13" s="221"/>
    </row>
    <row r="14" spans="1:13" x14ac:dyDescent="0.25">
      <c r="A14" s="650" t="s">
        <v>42</v>
      </c>
      <c r="B14" s="651"/>
      <c r="C14" s="651"/>
      <c r="D14" s="651"/>
      <c r="E14" s="651"/>
      <c r="F14" s="651"/>
      <c r="G14" s="651"/>
      <c r="H14" s="651"/>
      <c r="I14" s="651"/>
      <c r="J14" s="651"/>
      <c r="K14" s="652"/>
      <c r="L14" s="222"/>
      <c r="M14" s="221"/>
    </row>
    <row r="15" spans="1:13" x14ac:dyDescent="0.25">
      <c r="A15" s="650" t="s">
        <v>115</v>
      </c>
      <c r="B15" s="651"/>
      <c r="C15" s="651"/>
      <c r="D15" s="651"/>
      <c r="E15" s="651"/>
      <c r="F15" s="651"/>
      <c r="G15" s="651"/>
      <c r="H15" s="651"/>
      <c r="I15" s="651"/>
      <c r="J15" s="651"/>
      <c r="K15" s="652"/>
      <c r="L15" s="222"/>
      <c r="M15" s="221"/>
    </row>
    <row r="16" spans="1:13" x14ac:dyDescent="0.25">
      <c r="A16" s="650" t="s">
        <v>75</v>
      </c>
      <c r="B16" s="651"/>
      <c r="C16" s="651"/>
      <c r="D16" s="651"/>
      <c r="E16" s="651"/>
      <c r="F16" s="651"/>
      <c r="G16" s="651"/>
      <c r="H16" s="651"/>
      <c r="I16" s="651"/>
      <c r="J16" s="651"/>
      <c r="K16" s="652"/>
      <c r="L16" s="222"/>
      <c r="M16" s="221"/>
    </row>
    <row r="17" spans="1:13" x14ac:dyDescent="0.25">
      <c r="A17" s="650" t="s">
        <v>76</v>
      </c>
      <c r="B17" s="651"/>
      <c r="C17" s="651"/>
      <c r="D17" s="651"/>
      <c r="E17" s="651"/>
      <c r="F17" s="651"/>
      <c r="G17" s="651"/>
      <c r="H17" s="651"/>
      <c r="I17" s="651"/>
      <c r="J17" s="651"/>
      <c r="K17" s="652"/>
      <c r="L17" s="222"/>
      <c r="M17" s="230"/>
    </row>
    <row r="18" spans="1:13" x14ac:dyDescent="0.25">
      <c r="A18" s="650" t="s">
        <v>70</v>
      </c>
      <c r="B18" s="651"/>
      <c r="C18" s="651"/>
      <c r="D18" s="651"/>
      <c r="E18" s="651"/>
      <c r="F18" s="651"/>
      <c r="G18" s="651"/>
      <c r="H18" s="651"/>
      <c r="I18" s="651"/>
      <c r="J18" s="651"/>
      <c r="K18" s="652"/>
      <c r="L18" s="222"/>
      <c r="M18" s="230"/>
    </row>
    <row r="19" spans="1:13" x14ac:dyDescent="0.25">
      <c r="A19" s="673" t="s">
        <v>175</v>
      </c>
      <c r="B19" s="674"/>
      <c r="C19" s="674"/>
      <c r="D19" s="674"/>
      <c r="E19" s="674"/>
      <c r="F19" s="674"/>
      <c r="G19" s="674"/>
      <c r="H19" s="674"/>
      <c r="I19" s="674"/>
      <c r="J19" s="674"/>
      <c r="K19" s="675"/>
      <c r="L19" s="222"/>
      <c r="M19" s="230"/>
    </row>
    <row r="20" spans="1:13" x14ac:dyDescent="0.25">
      <c r="A20" s="673" t="s">
        <v>247</v>
      </c>
      <c r="B20" s="674"/>
      <c r="C20" s="674"/>
      <c r="D20" s="674"/>
      <c r="E20" s="674"/>
      <c r="F20" s="674"/>
      <c r="G20" s="674"/>
      <c r="H20" s="674"/>
      <c r="I20" s="674"/>
      <c r="J20" s="674"/>
      <c r="K20" s="675"/>
      <c r="L20" s="222"/>
      <c r="M20" s="230"/>
    </row>
    <row r="21" spans="1:13" x14ac:dyDescent="0.25">
      <c r="A21" s="673" t="s">
        <v>248</v>
      </c>
      <c r="B21" s="674"/>
      <c r="C21" s="674"/>
      <c r="D21" s="674"/>
      <c r="E21" s="674"/>
      <c r="F21" s="674"/>
      <c r="G21" s="674"/>
      <c r="H21" s="674"/>
      <c r="I21" s="674"/>
      <c r="J21" s="674"/>
      <c r="K21" s="675"/>
      <c r="L21" s="222"/>
      <c r="M21" s="230"/>
    </row>
    <row r="22" spans="1:13" x14ac:dyDescent="0.25">
      <c r="A22" s="654" t="s">
        <v>176</v>
      </c>
      <c r="B22" s="655"/>
      <c r="C22" s="655"/>
      <c r="D22" s="655"/>
      <c r="E22" s="655"/>
      <c r="F22" s="655"/>
      <c r="G22" s="655"/>
      <c r="H22" s="655"/>
      <c r="I22" s="655"/>
      <c r="J22" s="655"/>
      <c r="K22" s="656"/>
      <c r="L22" s="222"/>
      <c r="M22" s="230"/>
    </row>
    <row r="23" spans="1:13" x14ac:dyDescent="0.25">
      <c r="A23" s="654" t="s">
        <v>244</v>
      </c>
      <c r="B23" s="655"/>
      <c r="C23" s="655"/>
      <c r="D23" s="655"/>
      <c r="E23" s="655"/>
      <c r="F23" s="655"/>
      <c r="G23" s="656"/>
      <c r="H23" s="657" t="s">
        <v>249</v>
      </c>
      <c r="I23" s="658"/>
      <c r="J23" s="658"/>
      <c r="K23" s="659"/>
      <c r="L23" s="221"/>
      <c r="M23" s="230"/>
    </row>
    <row r="24" spans="1:13" x14ac:dyDescent="0.25">
      <c r="A24" s="650" t="s">
        <v>257</v>
      </c>
      <c r="B24" s="651"/>
      <c r="C24" s="651"/>
      <c r="D24" s="651"/>
      <c r="E24" s="651"/>
      <c r="F24" s="651"/>
      <c r="G24" s="652"/>
      <c r="H24" s="647">
        <v>2139</v>
      </c>
      <c r="I24" s="648"/>
      <c r="J24" s="648"/>
      <c r="K24" s="649"/>
      <c r="L24" s="221"/>
      <c r="M24" s="230"/>
    </row>
    <row r="25" spans="1:13" x14ac:dyDescent="0.25">
      <c r="A25" s="650" t="s">
        <v>258</v>
      </c>
      <c r="B25" s="651"/>
      <c r="C25" s="651"/>
      <c r="D25" s="651"/>
      <c r="E25" s="651"/>
      <c r="F25" s="651"/>
      <c r="G25" s="652"/>
      <c r="H25" s="647">
        <v>813634</v>
      </c>
      <c r="I25" s="648"/>
      <c r="J25" s="648"/>
      <c r="K25" s="649"/>
      <c r="L25" s="221"/>
      <c r="M25" s="230"/>
    </row>
    <row r="26" spans="1:13" x14ac:dyDescent="0.25">
      <c r="A26" s="650" t="s">
        <v>259</v>
      </c>
      <c r="B26" s="651"/>
      <c r="C26" s="651"/>
      <c r="D26" s="651"/>
      <c r="E26" s="651"/>
      <c r="F26" s="651"/>
      <c r="G26" s="652"/>
      <c r="H26" s="672">
        <v>3296012.87</v>
      </c>
      <c r="I26" s="672"/>
      <c r="J26" s="672"/>
      <c r="K26" s="672"/>
      <c r="L26" s="221"/>
      <c r="M26" s="230"/>
    </row>
    <row r="27" spans="1:13" x14ac:dyDescent="0.25">
      <c r="A27" s="650" t="s">
        <v>260</v>
      </c>
      <c r="B27" s="651"/>
      <c r="C27" s="651"/>
      <c r="D27" s="651"/>
      <c r="E27" s="651"/>
      <c r="F27" s="651"/>
      <c r="G27" s="652"/>
      <c r="H27" s="647">
        <v>2139</v>
      </c>
      <c r="I27" s="648"/>
      <c r="J27" s="648"/>
      <c r="K27" s="649"/>
      <c r="L27" s="221"/>
      <c r="M27" s="230"/>
    </row>
    <row r="28" spans="1:13" x14ac:dyDescent="0.25">
      <c r="A28" s="650" t="s">
        <v>261</v>
      </c>
      <c r="B28" s="651"/>
      <c r="C28" s="651"/>
      <c r="D28" s="651"/>
      <c r="E28" s="651"/>
      <c r="F28" s="651"/>
      <c r="G28" s="652"/>
      <c r="H28" s="647">
        <v>2139</v>
      </c>
      <c r="I28" s="648"/>
      <c r="J28" s="648"/>
      <c r="K28" s="649"/>
      <c r="L28" s="221"/>
      <c r="M28" s="230"/>
    </row>
    <row r="29" spans="1:13" x14ac:dyDescent="0.25">
      <c r="A29" s="650" t="s">
        <v>262</v>
      </c>
      <c r="B29" s="651"/>
      <c r="C29" s="651"/>
      <c r="D29" s="651"/>
      <c r="E29" s="651"/>
      <c r="F29" s="651"/>
      <c r="G29" s="652"/>
      <c r="H29" s="647">
        <v>3296012874.2579999</v>
      </c>
      <c r="I29" s="648"/>
      <c r="J29" s="648"/>
      <c r="K29" s="649"/>
      <c r="L29" s="221"/>
      <c r="M29" s="230"/>
    </row>
    <row r="30" spans="1:13" x14ac:dyDescent="0.25">
      <c r="A30" s="650" t="s">
        <v>263</v>
      </c>
      <c r="B30" s="651"/>
      <c r="C30" s="651"/>
      <c r="D30" s="651"/>
      <c r="E30" s="651"/>
      <c r="F30" s="651"/>
      <c r="G30" s="652"/>
      <c r="H30" s="647">
        <v>3296012874.2579999</v>
      </c>
      <c r="I30" s="648"/>
      <c r="J30" s="648"/>
      <c r="K30" s="649"/>
      <c r="L30" s="221"/>
      <c r="M30" s="230"/>
    </row>
    <row r="31" spans="1:13" x14ac:dyDescent="0.25">
      <c r="A31" s="650" t="s">
        <v>264</v>
      </c>
      <c r="B31" s="651"/>
      <c r="C31" s="651"/>
      <c r="D31" s="651"/>
      <c r="E31" s="651"/>
      <c r="F31" s="651"/>
      <c r="G31" s="652"/>
      <c r="H31" s="647">
        <v>2049</v>
      </c>
      <c r="I31" s="648"/>
      <c r="J31" s="648"/>
      <c r="K31" s="649"/>
      <c r="L31" s="221"/>
      <c r="M31" s="230"/>
    </row>
    <row r="32" spans="1:13" x14ac:dyDescent="0.25">
      <c r="A32" s="231"/>
      <c r="B32" s="231"/>
      <c r="C32" s="231"/>
      <c r="D32" s="231"/>
      <c r="E32" s="231"/>
      <c r="F32" s="231"/>
      <c r="G32" s="231"/>
      <c r="H32" s="232"/>
      <c r="I32" s="232"/>
      <c r="J32" s="232"/>
      <c r="K32" s="232"/>
      <c r="L32" s="221"/>
      <c r="M32" s="230"/>
    </row>
    <row r="33" spans="1:13" x14ac:dyDescent="0.25">
      <c r="A33" s="221"/>
      <c r="B33" s="221"/>
      <c r="C33" s="653" t="s">
        <v>250</v>
      </c>
      <c r="D33" s="653"/>
      <c r="E33" s="653"/>
      <c r="F33" s="653"/>
      <c r="G33" s="653"/>
      <c r="H33" s="653"/>
      <c r="I33" s="653"/>
      <c r="J33" s="653"/>
      <c r="K33" s="653"/>
      <c r="L33" s="233"/>
      <c r="M33" s="230"/>
    </row>
    <row r="34" spans="1:13" x14ac:dyDescent="0.25">
      <c r="A34" s="221"/>
      <c r="B34" s="221"/>
      <c r="C34" s="221"/>
      <c r="D34" s="221"/>
      <c r="E34" s="221"/>
      <c r="F34" s="221"/>
      <c r="G34" s="221"/>
      <c r="H34" s="221"/>
      <c r="I34" s="221"/>
      <c r="J34" s="234"/>
      <c r="K34" s="234"/>
      <c r="L34" s="221"/>
      <c r="M34" s="230"/>
    </row>
    <row r="35" spans="1:13" ht="79.2" x14ac:dyDescent="0.25">
      <c r="A35" s="660" t="s">
        <v>251</v>
      </c>
      <c r="B35" s="661"/>
      <c r="C35" s="661"/>
      <c r="D35" s="661"/>
      <c r="E35" s="661"/>
      <c r="F35" s="662"/>
      <c r="G35" s="235" t="s">
        <v>249</v>
      </c>
      <c r="H35" s="236" t="s">
        <v>265</v>
      </c>
      <c r="I35" s="236" t="s">
        <v>266</v>
      </c>
      <c r="J35" s="237" t="s">
        <v>267</v>
      </c>
      <c r="K35" s="238" t="s">
        <v>373</v>
      </c>
      <c r="L35" s="238" t="s">
        <v>374</v>
      </c>
      <c r="M35" s="230"/>
    </row>
    <row r="36" spans="1:13" ht="12.75" customHeight="1" x14ac:dyDescent="0.25">
      <c r="A36" s="663" t="s">
        <v>268</v>
      </c>
      <c r="B36" s="664"/>
      <c r="C36" s="664"/>
      <c r="D36" s="664"/>
      <c r="E36" s="664"/>
      <c r="F36" s="665"/>
      <c r="G36" s="239"/>
      <c r="H36" s="240">
        <v>1994</v>
      </c>
      <c r="I36" s="240">
        <v>2022</v>
      </c>
      <c r="J36" s="240">
        <v>2079</v>
      </c>
      <c r="K36" s="240">
        <v>2139</v>
      </c>
      <c r="L36" s="240"/>
      <c r="M36" s="230"/>
    </row>
    <row r="37" spans="1:13" x14ac:dyDescent="0.25">
      <c r="A37" s="228" t="s">
        <v>77</v>
      </c>
      <c r="B37" s="229"/>
      <c r="C37" s="229"/>
      <c r="D37" s="229"/>
      <c r="E37" s="229"/>
      <c r="F37" s="229"/>
      <c r="G37" s="241"/>
      <c r="H37" s="242"/>
      <c r="I37" s="242"/>
      <c r="J37" s="242"/>
      <c r="K37" s="242"/>
      <c r="L37" s="243"/>
      <c r="M37" s="230"/>
    </row>
    <row r="38" spans="1:13" x14ac:dyDescent="0.25">
      <c r="A38" s="671" t="s">
        <v>269</v>
      </c>
      <c r="B38" s="671"/>
      <c r="C38" s="671"/>
      <c r="D38" s="671"/>
      <c r="E38" s="671"/>
      <c r="F38" s="671"/>
      <c r="G38" s="244">
        <v>1</v>
      </c>
      <c r="H38" s="245">
        <v>61.945031712473572</v>
      </c>
      <c r="I38" s="245">
        <v>61.61038961038961</v>
      </c>
      <c r="J38" s="245">
        <v>61.167002012072437</v>
      </c>
      <c r="K38" s="245">
        <v>62.713518789653492</v>
      </c>
      <c r="L38" s="245"/>
      <c r="M38" s="230"/>
    </row>
    <row r="39" spans="1:13" x14ac:dyDescent="0.25">
      <c r="A39" s="671" t="s">
        <v>270</v>
      </c>
      <c r="B39" s="671"/>
      <c r="C39" s="671"/>
      <c r="D39" s="671"/>
      <c r="E39" s="671"/>
      <c r="F39" s="671"/>
      <c r="G39" s="244">
        <v>2</v>
      </c>
      <c r="H39" s="245">
        <v>36.839323467230443</v>
      </c>
      <c r="I39" s="245">
        <v>37.61038961038961</v>
      </c>
      <c r="J39" s="245">
        <v>37.575452716297789</v>
      </c>
      <c r="K39" s="245">
        <v>36.066373840898002</v>
      </c>
      <c r="L39" s="245"/>
      <c r="M39" s="230"/>
    </row>
    <row r="40" spans="1:13" x14ac:dyDescent="0.25">
      <c r="A40" s="671" t="s">
        <v>271</v>
      </c>
      <c r="B40" s="671"/>
      <c r="C40" s="671"/>
      <c r="D40" s="671"/>
      <c r="E40" s="671"/>
      <c r="F40" s="671"/>
      <c r="G40" s="244">
        <v>3</v>
      </c>
      <c r="H40" s="245">
        <v>1.2156448202959831</v>
      </c>
      <c r="I40" s="245">
        <v>0.77922077922077926</v>
      </c>
      <c r="J40" s="245">
        <v>1.2575452716297786</v>
      </c>
      <c r="K40" s="245">
        <v>1.2201073694485114</v>
      </c>
      <c r="L40" s="245"/>
      <c r="M40" s="230"/>
    </row>
    <row r="41" spans="1:13" x14ac:dyDescent="0.25">
      <c r="A41" s="228" t="s">
        <v>41</v>
      </c>
      <c r="B41" s="229"/>
      <c r="C41" s="229"/>
      <c r="D41" s="229"/>
      <c r="E41" s="229"/>
      <c r="F41" s="229"/>
      <c r="G41" s="241"/>
      <c r="H41" s="242"/>
      <c r="I41" s="242"/>
      <c r="J41" s="242"/>
      <c r="K41" s="242"/>
      <c r="L41" s="243"/>
      <c r="M41" s="230"/>
    </row>
    <row r="42" spans="1:13" x14ac:dyDescent="0.25">
      <c r="A42" s="671" t="s">
        <v>269</v>
      </c>
      <c r="B42" s="671"/>
      <c r="C42" s="671"/>
      <c r="D42" s="671"/>
      <c r="E42" s="671"/>
      <c r="F42" s="671"/>
      <c r="G42" s="244">
        <v>1</v>
      </c>
      <c r="H42" s="245">
        <v>4.2811839323467229</v>
      </c>
      <c r="I42" s="245">
        <v>4.1558441558441555</v>
      </c>
      <c r="J42" s="245">
        <v>3.722334004024145</v>
      </c>
      <c r="K42" s="245">
        <v>3.9043435822352368</v>
      </c>
      <c r="L42" s="245"/>
      <c r="M42" s="230"/>
    </row>
    <row r="43" spans="1:13" x14ac:dyDescent="0.25">
      <c r="A43" s="671" t="s">
        <v>270</v>
      </c>
      <c r="B43" s="671"/>
      <c r="C43" s="671"/>
      <c r="D43" s="671"/>
      <c r="E43" s="671"/>
      <c r="F43" s="671"/>
      <c r="G43" s="244">
        <v>2</v>
      </c>
      <c r="H43" s="245">
        <v>2.1670190274841437</v>
      </c>
      <c r="I43" s="245">
        <v>2.1818181818181817</v>
      </c>
      <c r="J43" s="245">
        <v>2.2132796780684103</v>
      </c>
      <c r="K43" s="245">
        <v>2.1473889702293802</v>
      </c>
      <c r="L43" s="245"/>
      <c r="M43" s="230"/>
    </row>
    <row r="44" spans="1:13" x14ac:dyDescent="0.25">
      <c r="A44" s="671" t="s">
        <v>271</v>
      </c>
      <c r="B44" s="671"/>
      <c r="C44" s="671"/>
      <c r="D44" s="671"/>
      <c r="E44" s="671"/>
      <c r="F44" s="671"/>
      <c r="G44" s="244">
        <v>3</v>
      </c>
      <c r="H44" s="245">
        <v>5.2854122621564484E-2</v>
      </c>
      <c r="I44" s="245">
        <v>0</v>
      </c>
      <c r="J44" s="245">
        <v>5.030181086519115E-2</v>
      </c>
      <c r="K44" s="245">
        <v>9.760858955588092E-2</v>
      </c>
      <c r="L44" s="245"/>
      <c r="M44" s="230"/>
    </row>
    <row r="45" spans="1:13" x14ac:dyDescent="0.25">
      <c r="A45" s="228" t="s">
        <v>36</v>
      </c>
      <c r="B45" s="229"/>
      <c r="C45" s="229"/>
      <c r="D45" s="229"/>
      <c r="E45" s="229"/>
      <c r="F45" s="229"/>
      <c r="G45" s="241"/>
      <c r="H45" s="242"/>
      <c r="I45" s="242"/>
      <c r="J45" s="242"/>
      <c r="K45" s="242"/>
      <c r="L45" s="243"/>
      <c r="M45" s="230"/>
    </row>
    <row r="46" spans="1:13" x14ac:dyDescent="0.25">
      <c r="A46" s="671" t="s">
        <v>269</v>
      </c>
      <c r="B46" s="671"/>
      <c r="C46" s="671"/>
      <c r="D46" s="671"/>
      <c r="E46" s="671"/>
      <c r="F46" s="671"/>
      <c r="G46" s="244">
        <v>1</v>
      </c>
      <c r="H46" s="245">
        <v>3.7526427061310783</v>
      </c>
      <c r="I46" s="245">
        <v>4</v>
      </c>
      <c r="J46" s="245">
        <v>3.722334004024145</v>
      </c>
      <c r="K46" s="245">
        <v>3.8555392874572965</v>
      </c>
      <c r="L46" s="245"/>
      <c r="M46" s="230"/>
    </row>
    <row r="47" spans="1:13" x14ac:dyDescent="0.25">
      <c r="A47" s="671" t="s">
        <v>270</v>
      </c>
      <c r="B47" s="671"/>
      <c r="C47" s="671"/>
      <c r="D47" s="671"/>
      <c r="E47" s="671"/>
      <c r="F47" s="671"/>
      <c r="G47" s="244">
        <v>2</v>
      </c>
      <c r="H47" s="245">
        <v>2.3784355179704018</v>
      </c>
      <c r="I47" s="245">
        <v>2.1298701298701297</v>
      </c>
      <c r="J47" s="245">
        <v>2.2635814889336014</v>
      </c>
      <c r="K47" s="245">
        <v>2.0497803806734991</v>
      </c>
      <c r="L47" s="245"/>
      <c r="M47" s="230"/>
    </row>
    <row r="48" spans="1:13" x14ac:dyDescent="0.25">
      <c r="A48" s="671" t="s">
        <v>271</v>
      </c>
      <c r="B48" s="671"/>
      <c r="C48" s="671"/>
      <c r="D48" s="671"/>
      <c r="E48" s="671"/>
      <c r="F48" s="671"/>
      <c r="G48" s="244">
        <v>3</v>
      </c>
      <c r="H48" s="245">
        <v>0</v>
      </c>
      <c r="I48" s="245">
        <v>0</v>
      </c>
      <c r="J48" s="245">
        <v>0</v>
      </c>
      <c r="K48" s="245">
        <v>0</v>
      </c>
      <c r="L48" s="245"/>
      <c r="M48" s="230"/>
    </row>
    <row r="49" spans="1:13" x14ac:dyDescent="0.25">
      <c r="A49" s="228" t="s">
        <v>42</v>
      </c>
      <c r="B49" s="229"/>
      <c r="C49" s="229"/>
      <c r="D49" s="229"/>
      <c r="E49" s="229"/>
      <c r="F49" s="229"/>
      <c r="G49" s="241"/>
      <c r="H49" s="242"/>
      <c r="I49" s="242"/>
      <c r="J49" s="242"/>
      <c r="K49" s="242"/>
      <c r="L49" s="243"/>
      <c r="M49" s="230"/>
    </row>
    <row r="50" spans="1:13" x14ac:dyDescent="0.25">
      <c r="A50" s="671" t="s">
        <v>269</v>
      </c>
      <c r="B50" s="671"/>
      <c r="C50" s="671"/>
      <c r="D50" s="671"/>
      <c r="E50" s="671"/>
      <c r="F50" s="671"/>
      <c r="G50" s="244">
        <v>1</v>
      </c>
      <c r="H50" s="245">
        <v>17.23044397463002</v>
      </c>
      <c r="I50" s="245">
        <v>17.194805194805195</v>
      </c>
      <c r="J50" s="245">
        <v>17.052313883299799</v>
      </c>
      <c r="K50" s="245">
        <v>17.618350414836506</v>
      </c>
      <c r="L50" s="245"/>
      <c r="M50" s="230"/>
    </row>
    <row r="51" spans="1:13" x14ac:dyDescent="0.25">
      <c r="A51" s="671" t="s">
        <v>270</v>
      </c>
      <c r="B51" s="671"/>
      <c r="C51" s="671"/>
      <c r="D51" s="671"/>
      <c r="E51" s="671"/>
      <c r="F51" s="671"/>
      <c r="G51" s="244">
        <v>2</v>
      </c>
      <c r="H51" s="245">
        <v>10.095137420718816</v>
      </c>
      <c r="I51" s="245">
        <v>9.9220779220779214</v>
      </c>
      <c r="J51" s="245">
        <v>9.8088531187122729</v>
      </c>
      <c r="K51" s="245">
        <v>8.8335773548072236</v>
      </c>
      <c r="L51" s="245"/>
      <c r="M51" s="230"/>
    </row>
    <row r="52" spans="1:13" x14ac:dyDescent="0.25">
      <c r="A52" s="671" t="s">
        <v>271</v>
      </c>
      <c r="B52" s="671"/>
      <c r="C52" s="671"/>
      <c r="D52" s="671"/>
      <c r="E52" s="671"/>
      <c r="F52" s="671"/>
      <c r="G52" s="244">
        <v>3</v>
      </c>
      <c r="H52" s="245">
        <v>0.26427061310782241</v>
      </c>
      <c r="I52" s="245">
        <v>5.1948051948051945E-2</v>
      </c>
      <c r="J52" s="245">
        <v>0.10060362173038229</v>
      </c>
      <c r="K52" s="245">
        <v>9.760858955588092E-2</v>
      </c>
      <c r="L52" s="245"/>
      <c r="M52" s="230"/>
    </row>
    <row r="53" spans="1:13" x14ac:dyDescent="0.25">
      <c r="A53" s="228" t="s">
        <v>76</v>
      </c>
      <c r="B53" s="229"/>
      <c r="C53" s="229"/>
      <c r="D53" s="229"/>
      <c r="E53" s="229"/>
      <c r="F53" s="229"/>
      <c r="G53" s="241"/>
      <c r="H53" s="242"/>
      <c r="I53" s="242"/>
      <c r="J53" s="242"/>
      <c r="K53" s="242"/>
      <c r="L53" s="243"/>
      <c r="M53" s="230"/>
    </row>
    <row r="54" spans="1:13" x14ac:dyDescent="0.25">
      <c r="A54" s="671" t="s">
        <v>269</v>
      </c>
      <c r="B54" s="671"/>
      <c r="C54" s="671"/>
      <c r="D54" s="671"/>
      <c r="E54" s="671"/>
      <c r="F54" s="671"/>
      <c r="G54" s="244">
        <v>1</v>
      </c>
      <c r="H54" s="245">
        <v>2.3784355179704018</v>
      </c>
      <c r="I54" s="245">
        <v>2.2857142857142856</v>
      </c>
      <c r="J54" s="245">
        <v>2.3641851106639837</v>
      </c>
      <c r="K54" s="245">
        <v>2.0497803806734991</v>
      </c>
      <c r="L54" s="245"/>
      <c r="M54" s="230"/>
    </row>
    <row r="55" spans="1:13" x14ac:dyDescent="0.25">
      <c r="A55" s="671" t="s">
        <v>270</v>
      </c>
      <c r="B55" s="671"/>
      <c r="C55" s="671"/>
      <c r="D55" s="671"/>
      <c r="E55" s="671"/>
      <c r="F55" s="671"/>
      <c r="G55" s="244">
        <v>2</v>
      </c>
      <c r="H55" s="245">
        <v>1.7441860465116279</v>
      </c>
      <c r="I55" s="245">
        <v>1.8701298701298701</v>
      </c>
      <c r="J55" s="245">
        <v>1.7102615694164991</v>
      </c>
      <c r="K55" s="245">
        <v>1.9521717911176184</v>
      </c>
      <c r="L55" s="245"/>
      <c r="M55" s="230"/>
    </row>
    <row r="56" spans="1:13" x14ac:dyDescent="0.25">
      <c r="A56" s="671" t="s">
        <v>271</v>
      </c>
      <c r="B56" s="671"/>
      <c r="C56" s="671"/>
      <c r="D56" s="671"/>
      <c r="E56" s="671"/>
      <c r="F56" s="671"/>
      <c r="G56" s="244">
        <v>3</v>
      </c>
      <c r="H56" s="245">
        <v>5.2854122621564484E-2</v>
      </c>
      <c r="I56" s="245">
        <v>5.1948051948051945E-2</v>
      </c>
      <c r="J56" s="245">
        <v>5.030181086519115E-2</v>
      </c>
      <c r="K56" s="245">
        <v>4.880429477794046E-2</v>
      </c>
      <c r="L56" s="245"/>
      <c r="M56" s="230"/>
    </row>
    <row r="57" spans="1:13" x14ac:dyDescent="0.25">
      <c r="A57" s="228" t="s">
        <v>35</v>
      </c>
      <c r="B57" s="229"/>
      <c r="C57" s="229"/>
      <c r="D57" s="229"/>
      <c r="E57" s="229"/>
      <c r="F57" s="229"/>
      <c r="G57" s="241"/>
      <c r="H57" s="242"/>
      <c r="I57" s="242"/>
      <c r="J57" s="242"/>
      <c r="K57" s="242"/>
      <c r="L57" s="243"/>
      <c r="M57" s="230"/>
    </row>
    <row r="58" spans="1:13" x14ac:dyDescent="0.25">
      <c r="A58" s="671" t="s">
        <v>269</v>
      </c>
      <c r="B58" s="671"/>
      <c r="C58" s="671"/>
      <c r="D58" s="671"/>
      <c r="E58" s="671"/>
      <c r="F58" s="671"/>
      <c r="G58" s="244">
        <v>1</v>
      </c>
      <c r="H58" s="245">
        <v>8.2980972515856237</v>
      </c>
      <c r="I58" s="245">
        <v>7.8441558441558445</v>
      </c>
      <c r="J58" s="245">
        <v>7.3440643863179078</v>
      </c>
      <c r="K58" s="245">
        <v>7.564665690580771</v>
      </c>
      <c r="L58" s="245"/>
      <c r="M58" s="230"/>
    </row>
    <row r="59" spans="1:13" x14ac:dyDescent="0.25">
      <c r="A59" s="671" t="s">
        <v>270</v>
      </c>
      <c r="B59" s="671"/>
      <c r="C59" s="671"/>
      <c r="D59" s="671"/>
      <c r="E59" s="671"/>
      <c r="F59" s="671"/>
      <c r="G59" s="244">
        <v>2</v>
      </c>
      <c r="H59" s="245">
        <v>5.338266384778013</v>
      </c>
      <c r="I59" s="245">
        <v>5.5584415584415581</v>
      </c>
      <c r="J59" s="245">
        <v>6.0362173038229372</v>
      </c>
      <c r="K59" s="245">
        <v>5.6612981942410929</v>
      </c>
      <c r="L59" s="245"/>
      <c r="M59" s="230"/>
    </row>
    <row r="60" spans="1:13" x14ac:dyDescent="0.25">
      <c r="A60" s="671" t="s">
        <v>271</v>
      </c>
      <c r="B60" s="671"/>
      <c r="C60" s="671"/>
      <c r="D60" s="671"/>
      <c r="E60" s="671"/>
      <c r="F60" s="671"/>
      <c r="G60" s="244">
        <v>3</v>
      </c>
      <c r="H60" s="245">
        <v>0.15856236786469344</v>
      </c>
      <c r="I60" s="245">
        <v>0.20779220779220778</v>
      </c>
      <c r="J60" s="245">
        <v>0.20120724346076457</v>
      </c>
      <c r="K60" s="245">
        <v>0.19521717911176184</v>
      </c>
      <c r="L60" s="245"/>
      <c r="M60" s="230"/>
    </row>
    <row r="61" spans="1:13" x14ac:dyDescent="0.25">
      <c r="A61" s="228" t="s">
        <v>115</v>
      </c>
      <c r="B61" s="229"/>
      <c r="C61" s="229"/>
      <c r="D61" s="229"/>
      <c r="E61" s="229"/>
      <c r="F61" s="229"/>
      <c r="G61" s="241"/>
      <c r="H61" s="242"/>
      <c r="I61" s="242"/>
      <c r="J61" s="242"/>
      <c r="K61" s="242"/>
      <c r="L61" s="243"/>
      <c r="M61" s="230"/>
    </row>
    <row r="62" spans="1:13" x14ac:dyDescent="0.25">
      <c r="A62" s="671" t="s">
        <v>269</v>
      </c>
      <c r="B62" s="671"/>
      <c r="C62" s="671"/>
      <c r="D62" s="671"/>
      <c r="E62" s="671"/>
      <c r="F62" s="671"/>
      <c r="G62" s="244">
        <v>1</v>
      </c>
      <c r="H62" s="245">
        <v>13.79492600422833</v>
      </c>
      <c r="I62" s="245">
        <v>13.766233766233766</v>
      </c>
      <c r="J62" s="245">
        <v>14.688128772635816</v>
      </c>
      <c r="K62" s="245">
        <v>15.519765739385067</v>
      </c>
      <c r="L62" s="245"/>
      <c r="M62" s="230"/>
    </row>
    <row r="63" spans="1:13" x14ac:dyDescent="0.25">
      <c r="A63" s="671" t="s">
        <v>270</v>
      </c>
      <c r="B63" s="671"/>
      <c r="C63" s="671"/>
      <c r="D63" s="671"/>
      <c r="E63" s="671"/>
      <c r="F63" s="671"/>
      <c r="G63" s="244">
        <v>2</v>
      </c>
      <c r="H63" s="245">
        <v>6.3424947145877377</v>
      </c>
      <c r="I63" s="245">
        <v>7.2727272727272725</v>
      </c>
      <c r="J63" s="245">
        <v>6.9416498993963787</v>
      </c>
      <c r="K63" s="245">
        <v>6.5885797950219622</v>
      </c>
      <c r="L63" s="245"/>
      <c r="M63" s="230"/>
    </row>
    <row r="64" spans="1:13" x14ac:dyDescent="0.25">
      <c r="A64" s="671" t="s">
        <v>271</v>
      </c>
      <c r="B64" s="671"/>
      <c r="C64" s="671"/>
      <c r="D64" s="671"/>
      <c r="E64" s="671"/>
      <c r="F64" s="671"/>
      <c r="G64" s="244">
        <v>3</v>
      </c>
      <c r="H64" s="245">
        <v>0.47568710359408034</v>
      </c>
      <c r="I64" s="245">
        <v>0.31168831168831168</v>
      </c>
      <c r="J64" s="245">
        <v>0.65392354124748486</v>
      </c>
      <c r="K64" s="245">
        <v>0.63445583211322598</v>
      </c>
      <c r="L64" s="245"/>
      <c r="M64" s="230"/>
    </row>
    <row r="65" spans="1:13" x14ac:dyDescent="0.25">
      <c r="A65" s="228" t="s">
        <v>72</v>
      </c>
      <c r="B65" s="229"/>
      <c r="C65" s="229"/>
      <c r="D65" s="229"/>
      <c r="E65" s="229"/>
      <c r="F65" s="229"/>
      <c r="G65" s="241"/>
      <c r="H65" s="242"/>
      <c r="I65" s="242"/>
      <c r="J65" s="242"/>
      <c r="K65" s="242"/>
      <c r="L65" s="243"/>
      <c r="M65" s="230"/>
    </row>
    <row r="66" spans="1:13" x14ac:dyDescent="0.25">
      <c r="A66" s="671" t="s">
        <v>269</v>
      </c>
      <c r="B66" s="671"/>
      <c r="C66" s="671"/>
      <c r="D66" s="671"/>
      <c r="E66" s="671"/>
      <c r="F66" s="671"/>
      <c r="G66" s="244">
        <v>1</v>
      </c>
      <c r="H66" s="245">
        <v>1.3213530655391121</v>
      </c>
      <c r="I66" s="245">
        <v>1.2987012987012987</v>
      </c>
      <c r="J66" s="245">
        <v>1.3078470824949697</v>
      </c>
      <c r="K66" s="245">
        <v>1.4153245485602732</v>
      </c>
      <c r="L66" s="245"/>
      <c r="M66" s="230"/>
    </row>
    <row r="67" spans="1:13" x14ac:dyDescent="0.25">
      <c r="A67" s="671" t="s">
        <v>270</v>
      </c>
      <c r="B67" s="671"/>
      <c r="C67" s="671"/>
      <c r="D67" s="671"/>
      <c r="E67" s="671"/>
      <c r="F67" s="671"/>
      <c r="G67" s="244">
        <v>2</v>
      </c>
      <c r="H67" s="245">
        <v>1.0042283298097252</v>
      </c>
      <c r="I67" s="245">
        <v>1.1428571428571428</v>
      </c>
      <c r="J67" s="245">
        <v>1.0060362173038229</v>
      </c>
      <c r="K67" s="245">
        <v>1.0248901903367496</v>
      </c>
      <c r="L67" s="245"/>
      <c r="M67" s="230"/>
    </row>
    <row r="68" spans="1:13" x14ac:dyDescent="0.25">
      <c r="A68" s="671" t="s">
        <v>271</v>
      </c>
      <c r="B68" s="671"/>
      <c r="C68" s="671"/>
      <c r="D68" s="671"/>
      <c r="E68" s="671"/>
      <c r="F68" s="671"/>
      <c r="G68" s="244">
        <v>3</v>
      </c>
      <c r="H68" s="245">
        <v>0</v>
      </c>
      <c r="I68" s="245">
        <v>0</v>
      </c>
      <c r="J68" s="245">
        <v>0</v>
      </c>
      <c r="K68" s="245">
        <v>0</v>
      </c>
      <c r="L68" s="245"/>
      <c r="M68" s="230"/>
    </row>
    <row r="69" spans="1:13" x14ac:dyDescent="0.25">
      <c r="A69" s="228" t="s">
        <v>73</v>
      </c>
      <c r="B69" s="229"/>
      <c r="C69" s="229"/>
      <c r="D69" s="229"/>
      <c r="E69" s="229"/>
      <c r="F69" s="229"/>
      <c r="G69" s="241"/>
      <c r="H69" s="242"/>
      <c r="I69" s="242"/>
      <c r="J69" s="242"/>
      <c r="K69" s="242"/>
      <c r="L69" s="243"/>
      <c r="M69" s="230"/>
    </row>
    <row r="70" spans="1:13" x14ac:dyDescent="0.25">
      <c r="A70" s="671" t="s">
        <v>269</v>
      </c>
      <c r="B70" s="671"/>
      <c r="C70" s="671"/>
      <c r="D70" s="671"/>
      <c r="E70" s="671"/>
      <c r="F70" s="671"/>
      <c r="G70" s="244">
        <v>1</v>
      </c>
      <c r="H70" s="245">
        <v>4.4926004228329806</v>
      </c>
      <c r="I70" s="245">
        <v>4.7272727272727275</v>
      </c>
      <c r="J70" s="245">
        <v>4.929577464788732</v>
      </c>
      <c r="K70" s="245">
        <v>4.8316251830161052</v>
      </c>
      <c r="L70" s="245"/>
      <c r="M70" s="230"/>
    </row>
    <row r="71" spans="1:13" x14ac:dyDescent="0.25">
      <c r="A71" s="671" t="s">
        <v>270</v>
      </c>
      <c r="B71" s="671"/>
      <c r="C71" s="671"/>
      <c r="D71" s="671"/>
      <c r="E71" s="671"/>
      <c r="F71" s="671"/>
      <c r="G71" s="244">
        <v>2</v>
      </c>
      <c r="H71" s="245">
        <v>4.1226215644820297</v>
      </c>
      <c r="I71" s="245">
        <v>4</v>
      </c>
      <c r="J71" s="245">
        <v>3.8732394366197185</v>
      </c>
      <c r="K71" s="245">
        <v>4.0019521717911175</v>
      </c>
      <c r="L71" s="245"/>
      <c r="M71" s="230"/>
    </row>
    <row r="72" spans="1:13" x14ac:dyDescent="0.25">
      <c r="A72" s="671" t="s">
        <v>271</v>
      </c>
      <c r="B72" s="671"/>
      <c r="C72" s="671"/>
      <c r="D72" s="671"/>
      <c r="E72" s="671"/>
      <c r="F72" s="671"/>
      <c r="G72" s="244">
        <v>3</v>
      </c>
      <c r="H72" s="245">
        <v>0.15856236786469344</v>
      </c>
      <c r="I72" s="245">
        <v>0.10389610389610389</v>
      </c>
      <c r="J72" s="245">
        <v>0.10060362173038229</v>
      </c>
      <c r="K72" s="245">
        <v>4.880429477794046E-2</v>
      </c>
      <c r="L72" s="245"/>
      <c r="M72" s="230"/>
    </row>
    <row r="73" spans="1:13" x14ac:dyDescent="0.25">
      <c r="A73" s="228" t="s">
        <v>74</v>
      </c>
      <c r="B73" s="229"/>
      <c r="C73" s="229"/>
      <c r="D73" s="229"/>
      <c r="E73" s="229"/>
      <c r="F73" s="229"/>
      <c r="G73" s="241"/>
      <c r="H73" s="242"/>
      <c r="I73" s="242"/>
      <c r="J73" s="242"/>
      <c r="K73" s="242"/>
      <c r="L73" s="243"/>
      <c r="M73" s="230"/>
    </row>
    <row r="74" spans="1:13" x14ac:dyDescent="0.25">
      <c r="A74" s="671" t="s">
        <v>269</v>
      </c>
      <c r="B74" s="671"/>
      <c r="C74" s="671"/>
      <c r="D74" s="671"/>
      <c r="E74" s="671"/>
      <c r="F74" s="671"/>
      <c r="G74" s="244">
        <v>1</v>
      </c>
      <c r="H74" s="245">
        <v>5.7610993657505283</v>
      </c>
      <c r="I74" s="245">
        <v>5.7142857142857144</v>
      </c>
      <c r="J74" s="245">
        <v>5.4828973843058346</v>
      </c>
      <c r="K74" s="245">
        <v>5.3684724255734508</v>
      </c>
      <c r="L74" s="245"/>
      <c r="M74" s="230"/>
    </row>
    <row r="75" spans="1:13" x14ac:dyDescent="0.25">
      <c r="A75" s="671" t="s">
        <v>270</v>
      </c>
      <c r="B75" s="671"/>
      <c r="C75" s="671"/>
      <c r="D75" s="671"/>
      <c r="E75" s="671"/>
      <c r="F75" s="671"/>
      <c r="G75" s="244">
        <v>2</v>
      </c>
      <c r="H75" s="245">
        <v>3.3298097251585626</v>
      </c>
      <c r="I75" s="245">
        <v>3.220779220779221</v>
      </c>
      <c r="J75" s="245">
        <v>3.3199195171026159</v>
      </c>
      <c r="K75" s="245">
        <v>3.5139092240117131</v>
      </c>
      <c r="L75" s="245"/>
      <c r="M75" s="230"/>
    </row>
    <row r="76" spans="1:13" x14ac:dyDescent="0.25">
      <c r="A76" s="671" t="s">
        <v>271</v>
      </c>
      <c r="B76" s="671"/>
      <c r="C76" s="671"/>
      <c r="D76" s="671"/>
      <c r="E76" s="671"/>
      <c r="F76" s="671"/>
      <c r="G76" s="244">
        <v>3</v>
      </c>
      <c r="H76" s="245">
        <v>5.2854122621564484E-2</v>
      </c>
      <c r="I76" s="245">
        <v>5.1948051948051945E-2</v>
      </c>
      <c r="J76" s="245">
        <v>0.10060362173038229</v>
      </c>
      <c r="K76" s="245">
        <v>9.760858955588092E-2</v>
      </c>
      <c r="L76" s="245"/>
      <c r="M76" s="230"/>
    </row>
    <row r="77" spans="1:13" x14ac:dyDescent="0.25">
      <c r="A77" s="228" t="s">
        <v>75</v>
      </c>
      <c r="B77" s="229"/>
      <c r="C77" s="229"/>
      <c r="D77" s="229"/>
      <c r="E77" s="229"/>
      <c r="F77" s="229"/>
      <c r="G77" s="241"/>
      <c r="H77" s="242"/>
      <c r="I77" s="242"/>
      <c r="J77" s="242"/>
      <c r="K77" s="242"/>
      <c r="L77" s="243"/>
      <c r="M77" s="230"/>
    </row>
    <row r="78" spans="1:13" x14ac:dyDescent="0.25">
      <c r="A78" s="671" t="s">
        <v>269</v>
      </c>
      <c r="B78" s="671"/>
      <c r="C78" s="671"/>
      <c r="D78" s="671"/>
      <c r="E78" s="671"/>
      <c r="F78" s="671"/>
      <c r="G78" s="244">
        <v>1</v>
      </c>
      <c r="H78" s="245">
        <v>0.31712473572938688</v>
      </c>
      <c r="I78" s="245">
        <v>0.25974025974025972</v>
      </c>
      <c r="J78" s="245">
        <v>0.20120724346076457</v>
      </c>
      <c r="K78" s="245">
        <v>0.2440214738897023</v>
      </c>
      <c r="L78" s="245"/>
      <c r="M78" s="230"/>
    </row>
    <row r="79" spans="1:13" x14ac:dyDescent="0.25">
      <c r="A79" s="671" t="s">
        <v>270</v>
      </c>
      <c r="B79" s="671"/>
      <c r="C79" s="671"/>
      <c r="D79" s="671"/>
      <c r="E79" s="671"/>
      <c r="F79" s="671"/>
      <c r="G79" s="244">
        <v>2</v>
      </c>
      <c r="H79" s="245">
        <v>5.2854122621564484E-2</v>
      </c>
      <c r="I79" s="245">
        <v>5.1948051948051945E-2</v>
      </c>
      <c r="J79" s="245">
        <v>0.10060362173038229</v>
      </c>
      <c r="K79" s="245">
        <v>4.880429477794046E-2</v>
      </c>
      <c r="L79" s="245"/>
      <c r="M79" s="230"/>
    </row>
    <row r="80" spans="1:13" x14ac:dyDescent="0.25">
      <c r="A80" s="671" t="s">
        <v>271</v>
      </c>
      <c r="B80" s="671"/>
      <c r="C80" s="671"/>
      <c r="D80" s="671"/>
      <c r="E80" s="671"/>
      <c r="F80" s="671"/>
      <c r="G80" s="244">
        <v>3</v>
      </c>
      <c r="H80" s="245">
        <v>0</v>
      </c>
      <c r="I80" s="245">
        <v>0</v>
      </c>
      <c r="J80" s="245">
        <v>0</v>
      </c>
      <c r="K80" s="245">
        <v>0</v>
      </c>
      <c r="L80" s="245"/>
      <c r="M80" s="230"/>
    </row>
    <row r="81" spans="1:13" x14ac:dyDescent="0.25">
      <c r="A81" s="228" t="s">
        <v>70</v>
      </c>
      <c r="B81" s="229"/>
      <c r="C81" s="229"/>
      <c r="D81" s="229"/>
      <c r="E81" s="229"/>
      <c r="F81" s="229"/>
      <c r="G81" s="241"/>
      <c r="H81" s="242"/>
      <c r="I81" s="242"/>
      <c r="J81" s="242"/>
      <c r="K81" s="242"/>
      <c r="L81" s="243"/>
      <c r="M81" s="230"/>
    </row>
    <row r="82" spans="1:13" x14ac:dyDescent="0.25">
      <c r="A82" s="671" t="s">
        <v>269</v>
      </c>
      <c r="B82" s="671"/>
      <c r="C82" s="671"/>
      <c r="D82" s="671"/>
      <c r="E82" s="671"/>
      <c r="F82" s="671"/>
      <c r="G82" s="244">
        <v>1</v>
      </c>
      <c r="H82" s="245">
        <v>0.31712473572938688</v>
      </c>
      <c r="I82" s="245">
        <v>0.36363636363636365</v>
      </c>
      <c r="J82" s="245">
        <v>0.352112676056338</v>
      </c>
      <c r="K82" s="245">
        <v>0.34163006344558322</v>
      </c>
      <c r="L82" s="245"/>
      <c r="M82" s="230"/>
    </row>
    <row r="83" spans="1:13" x14ac:dyDescent="0.25">
      <c r="A83" s="671" t="s">
        <v>270</v>
      </c>
      <c r="B83" s="671"/>
      <c r="C83" s="671"/>
      <c r="D83" s="671"/>
      <c r="E83" s="671"/>
      <c r="F83" s="671"/>
      <c r="G83" s="244">
        <v>2</v>
      </c>
      <c r="H83" s="245">
        <v>0.26427061310782241</v>
      </c>
      <c r="I83" s="245">
        <v>0.25974025974025972</v>
      </c>
      <c r="J83" s="245">
        <v>0.30181086519114686</v>
      </c>
      <c r="K83" s="245">
        <v>0.2440214738897023</v>
      </c>
      <c r="L83" s="245"/>
      <c r="M83" s="230"/>
    </row>
    <row r="84" spans="1:13" x14ac:dyDescent="0.25">
      <c r="A84" s="671" t="s">
        <v>271</v>
      </c>
      <c r="B84" s="671"/>
      <c r="C84" s="671"/>
      <c r="D84" s="671"/>
      <c r="E84" s="671"/>
      <c r="F84" s="671"/>
      <c r="G84" s="244">
        <v>3</v>
      </c>
      <c r="H84" s="245">
        <v>0</v>
      </c>
      <c r="I84" s="245">
        <v>0</v>
      </c>
      <c r="J84" s="245">
        <v>0</v>
      </c>
      <c r="K84" s="245">
        <v>0</v>
      </c>
      <c r="L84" s="245"/>
      <c r="M84" s="230"/>
    </row>
    <row r="85" spans="1:13" x14ac:dyDescent="0.25">
      <c r="A85" s="225"/>
      <c r="B85" s="226"/>
      <c r="C85" s="226"/>
      <c r="D85" s="226"/>
      <c r="E85" s="226"/>
      <c r="F85" s="227"/>
      <c r="G85" s="246"/>
      <c r="H85" s="247"/>
      <c r="I85" s="247"/>
      <c r="J85" s="247"/>
      <c r="K85" s="247"/>
      <c r="L85" s="247"/>
      <c r="M85" s="230"/>
    </row>
    <row r="86" spans="1:13" ht="13.8" x14ac:dyDescent="0.3">
      <c r="A86" s="667" t="s">
        <v>252</v>
      </c>
      <c r="B86" s="668"/>
      <c r="C86" s="668"/>
      <c r="D86" s="668"/>
      <c r="E86" s="668"/>
      <c r="F86" s="669"/>
      <c r="G86" s="248"/>
      <c r="H86" s="249"/>
      <c r="I86" s="249"/>
      <c r="J86" s="249"/>
      <c r="K86" s="249"/>
      <c r="L86" s="249"/>
      <c r="M86" s="230"/>
    </row>
    <row r="87" spans="1:13" x14ac:dyDescent="0.25">
      <c r="A87" s="670" t="s">
        <v>269</v>
      </c>
      <c r="B87" s="670"/>
      <c r="C87" s="670"/>
      <c r="D87" s="670"/>
      <c r="E87" s="670"/>
      <c r="F87" s="670"/>
      <c r="G87" s="250">
        <v>1</v>
      </c>
      <c r="H87" s="251">
        <v>61.945031712473572</v>
      </c>
      <c r="I87" s="251">
        <v>61.61038961038961</v>
      </c>
      <c r="J87" s="251">
        <v>61.167002012072437</v>
      </c>
      <c r="K87" s="251">
        <v>62.713518789653492</v>
      </c>
      <c r="L87" s="251"/>
      <c r="M87" s="230"/>
    </row>
    <row r="88" spans="1:13" x14ac:dyDescent="0.25">
      <c r="A88" s="670" t="s">
        <v>270</v>
      </c>
      <c r="B88" s="670"/>
      <c r="C88" s="670"/>
      <c r="D88" s="670"/>
      <c r="E88" s="670"/>
      <c r="F88" s="670"/>
      <c r="G88" s="250">
        <v>2</v>
      </c>
      <c r="H88" s="251">
        <v>36.839323467230443</v>
      </c>
      <c r="I88" s="251">
        <v>37.61038961038961</v>
      </c>
      <c r="J88" s="251">
        <v>37.575452716297789</v>
      </c>
      <c r="K88" s="251">
        <v>36.066373840898002</v>
      </c>
      <c r="L88" s="251"/>
      <c r="M88" s="230"/>
    </row>
    <row r="89" spans="1:13" x14ac:dyDescent="0.25">
      <c r="A89" s="670" t="s">
        <v>271</v>
      </c>
      <c r="B89" s="670"/>
      <c r="C89" s="670"/>
      <c r="D89" s="670"/>
      <c r="E89" s="670"/>
      <c r="F89" s="670"/>
      <c r="G89" s="250">
        <v>3</v>
      </c>
      <c r="H89" s="251">
        <v>1.2156448202959831</v>
      </c>
      <c r="I89" s="251">
        <v>0.77922077922077926</v>
      </c>
      <c r="J89" s="251">
        <v>1.2575452716297786</v>
      </c>
      <c r="K89" s="251">
        <v>1.2201073694485114</v>
      </c>
      <c r="L89" s="251"/>
      <c r="M89" s="230"/>
    </row>
    <row r="90" spans="1:13" ht="13.8" x14ac:dyDescent="0.3">
      <c r="A90" s="666" t="s">
        <v>253</v>
      </c>
      <c r="B90" s="666"/>
      <c r="C90" s="666"/>
      <c r="D90" s="666"/>
      <c r="E90" s="666"/>
      <c r="F90" s="666"/>
      <c r="G90" s="250"/>
      <c r="H90" s="252"/>
      <c r="I90" s="252"/>
      <c r="J90" s="252"/>
      <c r="K90" s="252"/>
      <c r="L90" s="252"/>
      <c r="M90" s="230"/>
    </row>
    <row r="91" spans="1:13" ht="13.8" x14ac:dyDescent="0.3">
      <c r="A91" s="666"/>
      <c r="B91" s="666"/>
      <c r="C91" s="666"/>
      <c r="D91" s="666"/>
      <c r="E91" s="666"/>
      <c r="F91" s="666"/>
      <c r="G91" s="250"/>
      <c r="H91" s="252">
        <v>100</v>
      </c>
      <c r="I91" s="252">
        <v>100</v>
      </c>
      <c r="J91" s="252">
        <v>100</v>
      </c>
      <c r="K91" s="252">
        <v>100</v>
      </c>
      <c r="L91" s="252"/>
      <c r="M91" s="230"/>
    </row>
  </sheetData>
  <mergeCells count="88">
    <mergeCell ref="A75:F75"/>
    <mergeCell ref="A82:F82"/>
    <mergeCell ref="A83:F83"/>
    <mergeCell ref="A84:F84"/>
    <mergeCell ref="A76:F76"/>
    <mergeCell ref="A78:F78"/>
    <mergeCell ref="A79:F79"/>
    <mergeCell ref="A80:F80"/>
    <mergeCell ref="A67:F67"/>
    <mergeCell ref="A68:F68"/>
    <mergeCell ref="A70:F70"/>
    <mergeCell ref="A71:F71"/>
    <mergeCell ref="A72:F72"/>
    <mergeCell ref="A74:F74"/>
    <mergeCell ref="A59:F59"/>
    <mergeCell ref="A60:F60"/>
    <mergeCell ref="A62:F62"/>
    <mergeCell ref="A63:F63"/>
    <mergeCell ref="A64:F64"/>
    <mergeCell ref="A66:F66"/>
    <mergeCell ref="A51:F51"/>
    <mergeCell ref="A52:F52"/>
    <mergeCell ref="A54:F54"/>
    <mergeCell ref="A55:F55"/>
    <mergeCell ref="A56:F56"/>
    <mergeCell ref="A58:F58"/>
    <mergeCell ref="A38:F38"/>
    <mergeCell ref="A39:F39"/>
    <mergeCell ref="A40:F40"/>
    <mergeCell ref="A42:F42"/>
    <mergeCell ref="A43:F43"/>
    <mergeCell ref="A44:F44"/>
    <mergeCell ref="A12:K12"/>
    <mergeCell ref="A13:K13"/>
    <mergeCell ref="A14:K14"/>
    <mergeCell ref="A15:K15"/>
    <mergeCell ref="A16:K16"/>
    <mergeCell ref="A17:K17"/>
    <mergeCell ref="K1:L1"/>
    <mergeCell ref="A6:F6"/>
    <mergeCell ref="G6:K6"/>
    <mergeCell ref="A7:K7"/>
    <mergeCell ref="A5:F5"/>
    <mergeCell ref="G5:K5"/>
    <mergeCell ref="A3:F3"/>
    <mergeCell ref="G3:K3"/>
    <mergeCell ref="G4:K4"/>
    <mergeCell ref="A22:K22"/>
    <mergeCell ref="A4:F4"/>
    <mergeCell ref="A19:K19"/>
    <mergeCell ref="A20:K20"/>
    <mergeCell ref="A9:K9"/>
    <mergeCell ref="A21:K21"/>
    <mergeCell ref="A8:K8"/>
    <mergeCell ref="A10:K10"/>
    <mergeCell ref="A11:K11"/>
    <mergeCell ref="A25:G25"/>
    <mergeCell ref="A24:G24"/>
    <mergeCell ref="H25:K25"/>
    <mergeCell ref="A26:G26"/>
    <mergeCell ref="H26:K26"/>
    <mergeCell ref="A18:K18"/>
    <mergeCell ref="A91:F91"/>
    <mergeCell ref="A90:F90"/>
    <mergeCell ref="A86:F86"/>
    <mergeCell ref="A89:F89"/>
    <mergeCell ref="A87:F87"/>
    <mergeCell ref="A46:F46"/>
    <mergeCell ref="A47:F47"/>
    <mergeCell ref="A48:F48"/>
    <mergeCell ref="A88:F88"/>
    <mergeCell ref="A50:F50"/>
    <mergeCell ref="A30:G30"/>
    <mergeCell ref="A29:G29"/>
    <mergeCell ref="A28:G28"/>
    <mergeCell ref="A27:G27"/>
    <mergeCell ref="A35:F35"/>
    <mergeCell ref="A36:F36"/>
    <mergeCell ref="H28:K28"/>
    <mergeCell ref="H30:K30"/>
    <mergeCell ref="A31:G31"/>
    <mergeCell ref="H31:K31"/>
    <mergeCell ref="C33:K33"/>
    <mergeCell ref="A23:G23"/>
    <mergeCell ref="H27:K27"/>
    <mergeCell ref="H29:K29"/>
    <mergeCell ref="H23:K23"/>
    <mergeCell ref="H24:K24"/>
  </mergeCells>
  <phoneticPr fontId="18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M91"/>
  <sheetViews>
    <sheetView topLeftCell="A79" workbookViewId="0">
      <selection activeCell="I7" sqref="I7"/>
    </sheetView>
  </sheetViews>
  <sheetFormatPr defaultRowHeight="13.2" x14ac:dyDescent="0.25"/>
  <sheetData>
    <row r="1" spans="1:13" ht="15.6" x14ac:dyDescent="0.3">
      <c r="A1" s="253"/>
      <c r="B1" s="253"/>
      <c r="C1" s="253"/>
      <c r="D1" s="254"/>
      <c r="E1" s="253"/>
      <c r="F1" s="253"/>
      <c r="G1" s="253"/>
      <c r="H1" s="253"/>
      <c r="I1" s="253"/>
      <c r="J1" s="253"/>
      <c r="K1" s="712" t="s">
        <v>254</v>
      </c>
      <c r="L1" s="712"/>
      <c r="M1" s="256"/>
    </row>
    <row r="2" spans="1:13" ht="15.6" x14ac:dyDescent="0.3">
      <c r="A2" s="253"/>
      <c r="B2" s="253"/>
      <c r="C2" s="253"/>
      <c r="D2" s="254"/>
      <c r="E2" s="253"/>
      <c r="F2" s="253"/>
      <c r="G2" s="253"/>
      <c r="H2" s="253"/>
      <c r="I2" s="253"/>
      <c r="J2" s="253"/>
      <c r="K2" s="255"/>
      <c r="L2" s="255"/>
      <c r="M2" s="256"/>
    </row>
    <row r="3" spans="1:13" x14ac:dyDescent="0.25">
      <c r="A3" s="713" t="s">
        <v>245</v>
      </c>
      <c r="B3" s="714"/>
      <c r="C3" s="714"/>
      <c r="D3" s="714"/>
      <c r="E3" s="714"/>
      <c r="F3" s="715"/>
      <c r="G3" s="716" t="s">
        <v>255</v>
      </c>
      <c r="H3" s="717"/>
      <c r="I3" s="717"/>
      <c r="J3" s="717"/>
      <c r="K3" s="718"/>
      <c r="L3" s="253"/>
      <c r="M3" s="253"/>
    </row>
    <row r="4" spans="1:13" x14ac:dyDescent="0.25">
      <c r="A4" s="686" t="s">
        <v>173</v>
      </c>
      <c r="B4" s="687"/>
      <c r="C4" s="687"/>
      <c r="D4" s="687"/>
      <c r="E4" s="687"/>
      <c r="F4" s="688"/>
      <c r="G4" s="683">
        <v>2010</v>
      </c>
      <c r="H4" s="684"/>
      <c r="I4" s="684"/>
      <c r="J4" s="684"/>
      <c r="K4" s="685"/>
      <c r="L4" s="253"/>
      <c r="M4" s="253"/>
    </row>
    <row r="5" spans="1:13" x14ac:dyDescent="0.25">
      <c r="A5" s="686" t="s">
        <v>174</v>
      </c>
      <c r="B5" s="687"/>
      <c r="C5" s="687"/>
      <c r="D5" s="687"/>
      <c r="E5" s="687"/>
      <c r="F5" s="688"/>
      <c r="G5" s="683">
        <v>3</v>
      </c>
      <c r="H5" s="684"/>
      <c r="I5" s="684"/>
      <c r="J5" s="684"/>
      <c r="K5" s="685"/>
      <c r="L5" s="253"/>
      <c r="M5" s="253"/>
    </row>
    <row r="6" spans="1:13" x14ac:dyDescent="0.25">
      <c r="A6" s="686" t="s">
        <v>246</v>
      </c>
      <c r="B6" s="687"/>
      <c r="C6" s="687"/>
      <c r="D6" s="687"/>
      <c r="E6" s="687"/>
      <c r="F6" s="688"/>
      <c r="G6" s="683" t="s">
        <v>256</v>
      </c>
      <c r="H6" s="684"/>
      <c r="I6" s="684"/>
      <c r="J6" s="684"/>
      <c r="K6" s="685"/>
      <c r="L6" s="253"/>
      <c r="M6" s="253"/>
    </row>
    <row r="7" spans="1:13" x14ac:dyDescent="0.25">
      <c r="A7" s="690" t="s">
        <v>45</v>
      </c>
      <c r="B7" s="691"/>
      <c r="C7" s="691"/>
      <c r="D7" s="691"/>
      <c r="E7" s="691"/>
      <c r="F7" s="691"/>
      <c r="G7" s="691"/>
      <c r="H7" s="691"/>
      <c r="I7" s="691"/>
      <c r="J7" s="691"/>
      <c r="K7" s="692"/>
      <c r="L7" s="254"/>
      <c r="M7" s="253"/>
    </row>
    <row r="8" spans="1:13" x14ac:dyDescent="0.25">
      <c r="A8" s="686" t="s">
        <v>41</v>
      </c>
      <c r="B8" s="687"/>
      <c r="C8" s="687"/>
      <c r="D8" s="687"/>
      <c r="E8" s="687"/>
      <c r="F8" s="687"/>
      <c r="G8" s="687"/>
      <c r="H8" s="687"/>
      <c r="I8" s="687"/>
      <c r="J8" s="687"/>
      <c r="K8" s="688"/>
      <c r="L8" s="254"/>
      <c r="M8" s="253"/>
    </row>
    <row r="9" spans="1:13" x14ac:dyDescent="0.25">
      <c r="A9" s="686" t="s">
        <v>36</v>
      </c>
      <c r="B9" s="687"/>
      <c r="C9" s="687"/>
      <c r="D9" s="687"/>
      <c r="E9" s="687"/>
      <c r="F9" s="687"/>
      <c r="G9" s="687"/>
      <c r="H9" s="687"/>
      <c r="I9" s="687"/>
      <c r="J9" s="687"/>
      <c r="K9" s="688"/>
      <c r="L9" s="254"/>
      <c r="M9" s="253"/>
    </row>
    <row r="10" spans="1:13" x14ac:dyDescent="0.25">
      <c r="A10" s="686" t="s">
        <v>35</v>
      </c>
      <c r="B10" s="687"/>
      <c r="C10" s="687"/>
      <c r="D10" s="687"/>
      <c r="E10" s="687"/>
      <c r="F10" s="687"/>
      <c r="G10" s="687"/>
      <c r="H10" s="687"/>
      <c r="I10" s="687"/>
      <c r="J10" s="687"/>
      <c r="K10" s="688"/>
      <c r="L10" s="254"/>
      <c r="M10" s="253"/>
    </row>
    <row r="11" spans="1:13" x14ac:dyDescent="0.25">
      <c r="A11" s="686" t="s">
        <v>72</v>
      </c>
      <c r="B11" s="687"/>
      <c r="C11" s="687"/>
      <c r="D11" s="687"/>
      <c r="E11" s="687"/>
      <c r="F11" s="687"/>
      <c r="G11" s="687"/>
      <c r="H11" s="687"/>
      <c r="I11" s="687"/>
      <c r="J11" s="687"/>
      <c r="K11" s="688"/>
      <c r="L11" s="254"/>
      <c r="M11" s="253"/>
    </row>
    <row r="12" spans="1:13" x14ac:dyDescent="0.25">
      <c r="A12" s="686" t="s">
        <v>73</v>
      </c>
      <c r="B12" s="687"/>
      <c r="C12" s="687"/>
      <c r="D12" s="687"/>
      <c r="E12" s="687"/>
      <c r="F12" s="687"/>
      <c r="G12" s="687"/>
      <c r="H12" s="687"/>
      <c r="I12" s="687"/>
      <c r="J12" s="687"/>
      <c r="K12" s="688"/>
      <c r="L12" s="254"/>
      <c r="M12" s="253"/>
    </row>
    <row r="13" spans="1:13" x14ac:dyDescent="0.25">
      <c r="A13" s="686" t="s">
        <v>74</v>
      </c>
      <c r="B13" s="687"/>
      <c r="C13" s="687"/>
      <c r="D13" s="687"/>
      <c r="E13" s="687"/>
      <c r="F13" s="687"/>
      <c r="G13" s="687"/>
      <c r="H13" s="687"/>
      <c r="I13" s="687"/>
      <c r="J13" s="687"/>
      <c r="K13" s="688"/>
      <c r="L13" s="254"/>
      <c r="M13" s="253"/>
    </row>
    <row r="14" spans="1:13" x14ac:dyDescent="0.25">
      <c r="A14" s="686" t="s">
        <v>42</v>
      </c>
      <c r="B14" s="687"/>
      <c r="C14" s="687"/>
      <c r="D14" s="687"/>
      <c r="E14" s="687"/>
      <c r="F14" s="687"/>
      <c r="G14" s="687"/>
      <c r="H14" s="687"/>
      <c r="I14" s="687"/>
      <c r="J14" s="687"/>
      <c r="K14" s="688"/>
      <c r="L14" s="254"/>
      <c r="M14" s="253"/>
    </row>
    <row r="15" spans="1:13" x14ac:dyDescent="0.25">
      <c r="A15" s="686" t="s">
        <v>115</v>
      </c>
      <c r="B15" s="687"/>
      <c r="C15" s="687"/>
      <c r="D15" s="687"/>
      <c r="E15" s="687"/>
      <c r="F15" s="687"/>
      <c r="G15" s="687"/>
      <c r="H15" s="687"/>
      <c r="I15" s="687"/>
      <c r="J15" s="687"/>
      <c r="K15" s="688"/>
      <c r="L15" s="254"/>
      <c r="M15" s="253"/>
    </row>
    <row r="16" spans="1:13" x14ac:dyDescent="0.25">
      <c r="A16" s="686" t="s">
        <v>75</v>
      </c>
      <c r="B16" s="687"/>
      <c r="C16" s="687"/>
      <c r="D16" s="687"/>
      <c r="E16" s="687"/>
      <c r="F16" s="687"/>
      <c r="G16" s="687"/>
      <c r="H16" s="687"/>
      <c r="I16" s="687"/>
      <c r="J16" s="687"/>
      <c r="K16" s="688"/>
      <c r="L16" s="254"/>
      <c r="M16" s="253"/>
    </row>
    <row r="17" spans="1:13" x14ac:dyDescent="0.25">
      <c r="A17" s="686" t="s">
        <v>76</v>
      </c>
      <c r="B17" s="687"/>
      <c r="C17" s="687"/>
      <c r="D17" s="687"/>
      <c r="E17" s="687"/>
      <c r="F17" s="687"/>
      <c r="G17" s="687"/>
      <c r="H17" s="687"/>
      <c r="I17" s="687"/>
      <c r="J17" s="687"/>
      <c r="K17" s="688"/>
      <c r="L17" s="254"/>
      <c r="M17" s="262"/>
    </row>
    <row r="18" spans="1:13" x14ac:dyDescent="0.25">
      <c r="A18" s="686" t="s">
        <v>70</v>
      </c>
      <c r="B18" s="687"/>
      <c r="C18" s="687"/>
      <c r="D18" s="687"/>
      <c r="E18" s="687"/>
      <c r="F18" s="687"/>
      <c r="G18" s="687"/>
      <c r="H18" s="687"/>
      <c r="I18" s="687"/>
      <c r="J18" s="687"/>
      <c r="K18" s="688"/>
      <c r="L18" s="254"/>
      <c r="M18" s="262"/>
    </row>
    <row r="19" spans="1:13" x14ac:dyDescent="0.25">
      <c r="A19" s="709" t="s">
        <v>175</v>
      </c>
      <c r="B19" s="710"/>
      <c r="C19" s="710"/>
      <c r="D19" s="710"/>
      <c r="E19" s="710"/>
      <c r="F19" s="710"/>
      <c r="G19" s="710"/>
      <c r="H19" s="710"/>
      <c r="I19" s="710"/>
      <c r="J19" s="710"/>
      <c r="K19" s="711"/>
      <c r="L19" s="254"/>
      <c r="M19" s="262"/>
    </row>
    <row r="20" spans="1:13" x14ac:dyDescent="0.25">
      <c r="A20" s="709" t="s">
        <v>247</v>
      </c>
      <c r="B20" s="710"/>
      <c r="C20" s="710"/>
      <c r="D20" s="710"/>
      <c r="E20" s="710"/>
      <c r="F20" s="710"/>
      <c r="G20" s="710"/>
      <c r="H20" s="710"/>
      <c r="I20" s="710"/>
      <c r="J20" s="710"/>
      <c r="K20" s="711"/>
      <c r="L20" s="254"/>
      <c r="M20" s="262"/>
    </row>
    <row r="21" spans="1:13" x14ac:dyDescent="0.25">
      <c r="A21" s="709" t="s">
        <v>248</v>
      </c>
      <c r="B21" s="710"/>
      <c r="C21" s="710"/>
      <c r="D21" s="710"/>
      <c r="E21" s="710"/>
      <c r="F21" s="710"/>
      <c r="G21" s="710"/>
      <c r="H21" s="710"/>
      <c r="I21" s="710"/>
      <c r="J21" s="710"/>
      <c r="K21" s="711"/>
      <c r="L21" s="254"/>
      <c r="M21" s="262"/>
    </row>
    <row r="22" spans="1:13" x14ac:dyDescent="0.25">
      <c r="A22" s="690" t="s">
        <v>176</v>
      </c>
      <c r="B22" s="691"/>
      <c r="C22" s="691"/>
      <c r="D22" s="691"/>
      <c r="E22" s="691"/>
      <c r="F22" s="691"/>
      <c r="G22" s="691"/>
      <c r="H22" s="691"/>
      <c r="I22" s="691"/>
      <c r="J22" s="691"/>
      <c r="K22" s="692"/>
      <c r="L22" s="254"/>
      <c r="M22" s="262"/>
    </row>
    <row r="23" spans="1:13" x14ac:dyDescent="0.25">
      <c r="A23" s="690" t="s">
        <v>244</v>
      </c>
      <c r="B23" s="691"/>
      <c r="C23" s="691"/>
      <c r="D23" s="691"/>
      <c r="E23" s="691"/>
      <c r="F23" s="691"/>
      <c r="G23" s="692"/>
      <c r="H23" s="693" t="s">
        <v>249</v>
      </c>
      <c r="I23" s="694"/>
      <c r="J23" s="694"/>
      <c r="K23" s="695"/>
      <c r="L23" s="253"/>
      <c r="M23" s="262"/>
    </row>
    <row r="24" spans="1:13" x14ac:dyDescent="0.25">
      <c r="A24" s="686" t="s">
        <v>257</v>
      </c>
      <c r="B24" s="687"/>
      <c r="C24" s="687"/>
      <c r="D24" s="687"/>
      <c r="E24" s="687"/>
      <c r="F24" s="687"/>
      <c r="G24" s="688"/>
      <c r="H24" s="683">
        <v>2139</v>
      </c>
      <c r="I24" s="684"/>
      <c r="J24" s="684"/>
      <c r="K24" s="685"/>
      <c r="L24" s="253"/>
      <c r="M24" s="262"/>
    </row>
    <row r="25" spans="1:13" x14ac:dyDescent="0.25">
      <c r="A25" s="686" t="s">
        <v>258</v>
      </c>
      <c r="B25" s="687"/>
      <c r="C25" s="687"/>
      <c r="D25" s="687"/>
      <c r="E25" s="687"/>
      <c r="F25" s="687"/>
      <c r="G25" s="688"/>
      <c r="H25" s="683">
        <v>813634</v>
      </c>
      <c r="I25" s="684"/>
      <c r="J25" s="684"/>
      <c r="K25" s="685"/>
      <c r="L25" s="253"/>
      <c r="M25" s="262"/>
    </row>
    <row r="26" spans="1:13" x14ac:dyDescent="0.25">
      <c r="A26" s="686" t="s">
        <v>259</v>
      </c>
      <c r="B26" s="687"/>
      <c r="C26" s="687"/>
      <c r="D26" s="687"/>
      <c r="E26" s="687"/>
      <c r="F26" s="687"/>
      <c r="G26" s="688"/>
      <c r="H26" s="708">
        <v>3296012.87</v>
      </c>
      <c r="I26" s="708"/>
      <c r="J26" s="708"/>
      <c r="K26" s="708"/>
      <c r="L26" s="253"/>
      <c r="M26" s="262"/>
    </row>
    <row r="27" spans="1:13" x14ac:dyDescent="0.25">
      <c r="A27" s="686" t="s">
        <v>260</v>
      </c>
      <c r="B27" s="687"/>
      <c r="C27" s="687"/>
      <c r="D27" s="687"/>
      <c r="E27" s="687"/>
      <c r="F27" s="687"/>
      <c r="G27" s="688"/>
      <c r="H27" s="683">
        <v>2139</v>
      </c>
      <c r="I27" s="684"/>
      <c r="J27" s="684"/>
      <c r="K27" s="685"/>
      <c r="L27" s="253"/>
      <c r="M27" s="262"/>
    </row>
    <row r="28" spans="1:13" x14ac:dyDescent="0.25">
      <c r="A28" s="686" t="s">
        <v>261</v>
      </c>
      <c r="B28" s="687"/>
      <c r="C28" s="687"/>
      <c r="D28" s="687"/>
      <c r="E28" s="687"/>
      <c r="F28" s="687"/>
      <c r="G28" s="688"/>
      <c r="H28" s="683">
        <v>2139</v>
      </c>
      <c r="I28" s="684"/>
      <c r="J28" s="684"/>
      <c r="K28" s="685"/>
      <c r="L28" s="253"/>
      <c r="M28" s="262"/>
    </row>
    <row r="29" spans="1:13" x14ac:dyDescent="0.25">
      <c r="A29" s="686" t="s">
        <v>262</v>
      </c>
      <c r="B29" s="687"/>
      <c r="C29" s="687"/>
      <c r="D29" s="687"/>
      <c r="E29" s="687"/>
      <c r="F29" s="687"/>
      <c r="G29" s="688"/>
      <c r="H29" s="683">
        <v>3296012874.2579999</v>
      </c>
      <c r="I29" s="684"/>
      <c r="J29" s="684"/>
      <c r="K29" s="685"/>
      <c r="L29" s="253"/>
      <c r="M29" s="262"/>
    </row>
    <row r="30" spans="1:13" x14ac:dyDescent="0.25">
      <c r="A30" s="686" t="s">
        <v>263</v>
      </c>
      <c r="B30" s="687"/>
      <c r="C30" s="687"/>
      <c r="D30" s="687"/>
      <c r="E30" s="687"/>
      <c r="F30" s="687"/>
      <c r="G30" s="688"/>
      <c r="H30" s="683">
        <v>3296012874.2579999</v>
      </c>
      <c r="I30" s="684"/>
      <c r="J30" s="684"/>
      <c r="K30" s="685"/>
      <c r="L30" s="253"/>
      <c r="M30" s="262"/>
    </row>
    <row r="31" spans="1:13" x14ac:dyDescent="0.25">
      <c r="A31" s="686" t="s">
        <v>264</v>
      </c>
      <c r="B31" s="687"/>
      <c r="C31" s="687"/>
      <c r="D31" s="687"/>
      <c r="E31" s="687"/>
      <c r="F31" s="687"/>
      <c r="G31" s="688"/>
      <c r="H31" s="683">
        <v>2049</v>
      </c>
      <c r="I31" s="684"/>
      <c r="J31" s="684"/>
      <c r="K31" s="685"/>
      <c r="L31" s="253"/>
      <c r="M31" s="262"/>
    </row>
    <row r="32" spans="1:13" x14ac:dyDescent="0.25">
      <c r="A32" s="263"/>
      <c r="B32" s="263"/>
      <c r="C32" s="263"/>
      <c r="D32" s="263"/>
      <c r="E32" s="263"/>
      <c r="F32" s="263"/>
      <c r="G32" s="263"/>
      <c r="H32" s="264"/>
      <c r="I32" s="264"/>
      <c r="J32" s="264"/>
      <c r="K32" s="264"/>
      <c r="L32" s="253"/>
      <c r="M32" s="262"/>
    </row>
    <row r="33" spans="1:13" x14ac:dyDescent="0.25">
      <c r="A33" s="253"/>
      <c r="B33" s="253"/>
      <c r="C33" s="689" t="s">
        <v>250</v>
      </c>
      <c r="D33" s="689"/>
      <c r="E33" s="689"/>
      <c r="F33" s="689"/>
      <c r="G33" s="689"/>
      <c r="H33" s="689"/>
      <c r="I33" s="689"/>
      <c r="J33" s="689"/>
      <c r="K33" s="689"/>
      <c r="L33" s="265"/>
      <c r="M33" s="262"/>
    </row>
    <row r="34" spans="1:13" x14ac:dyDescent="0.25">
      <c r="A34" s="253"/>
      <c r="B34" s="253"/>
      <c r="C34" s="253"/>
      <c r="D34" s="253"/>
      <c r="E34" s="253"/>
      <c r="F34" s="253"/>
      <c r="G34" s="253"/>
      <c r="H34" s="253"/>
      <c r="I34" s="253"/>
      <c r="J34" s="266"/>
      <c r="K34" s="266"/>
      <c r="L34" s="253"/>
      <c r="M34" s="262"/>
    </row>
    <row r="35" spans="1:13" ht="79.2" x14ac:dyDescent="0.25">
      <c r="A35" s="696" t="s">
        <v>251</v>
      </c>
      <c r="B35" s="697"/>
      <c r="C35" s="697"/>
      <c r="D35" s="697"/>
      <c r="E35" s="697"/>
      <c r="F35" s="698"/>
      <c r="G35" s="267" t="s">
        <v>249</v>
      </c>
      <c r="H35" s="268" t="s">
        <v>265</v>
      </c>
      <c r="I35" s="268" t="s">
        <v>266</v>
      </c>
      <c r="J35" s="269" t="s">
        <v>267</v>
      </c>
      <c r="K35" s="270" t="s">
        <v>373</v>
      </c>
      <c r="L35" s="270" t="s">
        <v>374</v>
      </c>
      <c r="M35" s="262"/>
    </row>
    <row r="36" spans="1:13" ht="12.75" customHeight="1" x14ac:dyDescent="0.25">
      <c r="A36" s="699" t="s">
        <v>268</v>
      </c>
      <c r="B36" s="700"/>
      <c r="C36" s="700"/>
      <c r="D36" s="700"/>
      <c r="E36" s="700"/>
      <c r="F36" s="701"/>
      <c r="G36" s="271"/>
      <c r="H36" s="272">
        <v>1994</v>
      </c>
      <c r="I36" s="272">
        <v>2022</v>
      </c>
      <c r="J36" s="272">
        <v>2079</v>
      </c>
      <c r="K36" s="272">
        <v>2139</v>
      </c>
      <c r="L36" s="272"/>
      <c r="M36" s="262"/>
    </row>
    <row r="37" spans="1:13" x14ac:dyDescent="0.25">
      <c r="A37" s="260" t="s">
        <v>77</v>
      </c>
      <c r="B37" s="261"/>
      <c r="C37" s="261"/>
      <c r="D37" s="261"/>
      <c r="E37" s="261"/>
      <c r="F37" s="261"/>
      <c r="G37" s="273"/>
      <c r="H37" s="274"/>
      <c r="I37" s="274"/>
      <c r="J37" s="274"/>
      <c r="K37" s="274"/>
      <c r="L37" s="275"/>
      <c r="M37" s="262"/>
    </row>
    <row r="38" spans="1:13" x14ac:dyDescent="0.25">
      <c r="A38" s="707" t="s">
        <v>272</v>
      </c>
      <c r="B38" s="707"/>
      <c r="C38" s="707"/>
      <c r="D38" s="707"/>
      <c r="E38" s="707"/>
      <c r="F38" s="707"/>
      <c r="G38" s="276">
        <v>1</v>
      </c>
      <c r="H38" s="277">
        <v>41.173361522198732</v>
      </c>
      <c r="I38" s="277">
        <v>40.20779220779221</v>
      </c>
      <c r="J38" s="277">
        <v>39.336016096579478</v>
      </c>
      <c r="K38" s="277">
        <v>41.044411908247923</v>
      </c>
      <c r="L38" s="277"/>
      <c r="M38" s="262"/>
    </row>
    <row r="39" spans="1:13" x14ac:dyDescent="0.25">
      <c r="A39" s="707" t="s">
        <v>273</v>
      </c>
      <c r="B39" s="707"/>
      <c r="C39" s="707"/>
      <c r="D39" s="707"/>
      <c r="E39" s="707"/>
      <c r="F39" s="707"/>
      <c r="G39" s="276">
        <v>2</v>
      </c>
      <c r="H39" s="277">
        <v>58.826638477801268</v>
      </c>
      <c r="I39" s="277">
        <v>59.740259740259738</v>
      </c>
      <c r="J39" s="277">
        <v>60.613682092555329</v>
      </c>
      <c r="K39" s="277">
        <v>58.955588091752077</v>
      </c>
      <c r="L39" s="277"/>
      <c r="M39" s="262"/>
    </row>
    <row r="40" spans="1:13" x14ac:dyDescent="0.25">
      <c r="A40" s="707" t="s">
        <v>274</v>
      </c>
      <c r="B40" s="707"/>
      <c r="C40" s="707"/>
      <c r="D40" s="707"/>
      <c r="E40" s="707"/>
      <c r="F40" s="707"/>
      <c r="G40" s="276">
        <v>3</v>
      </c>
      <c r="H40" s="277">
        <v>0</v>
      </c>
      <c r="I40" s="277">
        <v>5.1948051948051945E-2</v>
      </c>
      <c r="J40" s="277">
        <v>5.030181086519115E-2</v>
      </c>
      <c r="K40" s="277">
        <v>0</v>
      </c>
      <c r="L40" s="277"/>
      <c r="M40" s="262"/>
    </row>
    <row r="41" spans="1:13" x14ac:dyDescent="0.25">
      <c r="A41" s="260" t="s">
        <v>41</v>
      </c>
      <c r="B41" s="261"/>
      <c r="C41" s="261"/>
      <c r="D41" s="261"/>
      <c r="E41" s="261"/>
      <c r="F41" s="261"/>
      <c r="G41" s="273"/>
      <c r="H41" s="274"/>
      <c r="I41" s="274"/>
      <c r="J41" s="274"/>
      <c r="K41" s="274"/>
      <c r="L41" s="275"/>
      <c r="M41" s="262"/>
    </row>
    <row r="42" spans="1:13" x14ac:dyDescent="0.25">
      <c r="A42" s="707" t="s">
        <v>272</v>
      </c>
      <c r="B42" s="707"/>
      <c r="C42" s="707"/>
      <c r="D42" s="707"/>
      <c r="E42" s="707"/>
      <c r="F42" s="707"/>
      <c r="G42" s="276">
        <v>1</v>
      </c>
      <c r="H42" s="277">
        <v>2.9598308668076112</v>
      </c>
      <c r="I42" s="277">
        <v>3.116883116883117</v>
      </c>
      <c r="J42" s="277">
        <v>2.8672032193158952</v>
      </c>
      <c r="K42" s="277">
        <v>2.9282576866764276</v>
      </c>
      <c r="L42" s="277"/>
      <c r="M42" s="262"/>
    </row>
    <row r="43" spans="1:13" x14ac:dyDescent="0.25">
      <c r="A43" s="707" t="s">
        <v>273</v>
      </c>
      <c r="B43" s="707"/>
      <c r="C43" s="707"/>
      <c r="D43" s="707"/>
      <c r="E43" s="707"/>
      <c r="F43" s="707"/>
      <c r="G43" s="276">
        <v>2</v>
      </c>
      <c r="H43" s="277">
        <v>3.5412262156448202</v>
      </c>
      <c r="I43" s="277">
        <v>3.220779220779221</v>
      </c>
      <c r="J43" s="277">
        <v>3.1187122736418509</v>
      </c>
      <c r="K43" s="277">
        <v>3.2210834553440701</v>
      </c>
      <c r="L43" s="277"/>
      <c r="M43" s="262"/>
    </row>
    <row r="44" spans="1:13" x14ac:dyDescent="0.25">
      <c r="A44" s="707" t="s">
        <v>274</v>
      </c>
      <c r="B44" s="707"/>
      <c r="C44" s="707"/>
      <c r="D44" s="707"/>
      <c r="E44" s="707"/>
      <c r="F44" s="707"/>
      <c r="G44" s="276">
        <v>3</v>
      </c>
      <c r="H44" s="277">
        <v>0</v>
      </c>
      <c r="I44" s="277">
        <v>0</v>
      </c>
      <c r="J44" s="277">
        <v>0</v>
      </c>
      <c r="K44" s="277">
        <v>0</v>
      </c>
      <c r="L44" s="277"/>
      <c r="M44" s="262"/>
    </row>
    <row r="45" spans="1:13" x14ac:dyDescent="0.25">
      <c r="A45" s="260" t="s">
        <v>36</v>
      </c>
      <c r="B45" s="261"/>
      <c r="C45" s="261"/>
      <c r="D45" s="261"/>
      <c r="E45" s="261"/>
      <c r="F45" s="261"/>
      <c r="G45" s="273"/>
      <c r="H45" s="274"/>
      <c r="I45" s="274"/>
      <c r="J45" s="274"/>
      <c r="K45" s="274"/>
      <c r="L45" s="275"/>
      <c r="M45" s="262"/>
    </row>
    <row r="46" spans="1:13" x14ac:dyDescent="0.25">
      <c r="A46" s="707" t="s">
        <v>272</v>
      </c>
      <c r="B46" s="707"/>
      <c r="C46" s="707"/>
      <c r="D46" s="707"/>
      <c r="E46" s="707"/>
      <c r="F46" s="707"/>
      <c r="G46" s="276">
        <v>1</v>
      </c>
      <c r="H46" s="277">
        <v>2.9069767441860463</v>
      </c>
      <c r="I46" s="277">
        <v>2.9610389610389611</v>
      </c>
      <c r="J46" s="277">
        <v>2.6659959758551306</v>
      </c>
      <c r="K46" s="277">
        <v>2.8306490971205465</v>
      </c>
      <c r="L46" s="277"/>
      <c r="M46" s="262"/>
    </row>
    <row r="47" spans="1:13" x14ac:dyDescent="0.25">
      <c r="A47" s="707" t="s">
        <v>273</v>
      </c>
      <c r="B47" s="707"/>
      <c r="C47" s="707"/>
      <c r="D47" s="707"/>
      <c r="E47" s="707"/>
      <c r="F47" s="707"/>
      <c r="G47" s="276">
        <v>2</v>
      </c>
      <c r="H47" s="277">
        <v>3.2241014799154333</v>
      </c>
      <c r="I47" s="277">
        <v>3.168831168831169</v>
      </c>
      <c r="J47" s="277">
        <v>3.3199195171026159</v>
      </c>
      <c r="K47" s="277">
        <v>3.0746705710102491</v>
      </c>
      <c r="L47" s="277"/>
      <c r="M47" s="262"/>
    </row>
    <row r="48" spans="1:13" x14ac:dyDescent="0.25">
      <c r="A48" s="707" t="s">
        <v>274</v>
      </c>
      <c r="B48" s="707"/>
      <c r="C48" s="707"/>
      <c r="D48" s="707"/>
      <c r="E48" s="707"/>
      <c r="F48" s="707"/>
      <c r="G48" s="276">
        <v>3</v>
      </c>
      <c r="H48" s="277">
        <v>0</v>
      </c>
      <c r="I48" s="277">
        <v>0</v>
      </c>
      <c r="J48" s="277">
        <v>0</v>
      </c>
      <c r="K48" s="277">
        <v>0</v>
      </c>
      <c r="L48" s="277"/>
      <c r="M48" s="262"/>
    </row>
    <row r="49" spans="1:13" x14ac:dyDescent="0.25">
      <c r="A49" s="260" t="s">
        <v>42</v>
      </c>
      <c r="B49" s="261"/>
      <c r="C49" s="261"/>
      <c r="D49" s="261"/>
      <c r="E49" s="261"/>
      <c r="F49" s="261"/>
      <c r="G49" s="273"/>
      <c r="H49" s="274"/>
      <c r="I49" s="274"/>
      <c r="J49" s="274"/>
      <c r="K49" s="274"/>
      <c r="L49" s="275"/>
      <c r="M49" s="262"/>
    </row>
    <row r="50" spans="1:13" x14ac:dyDescent="0.25">
      <c r="A50" s="707" t="s">
        <v>272</v>
      </c>
      <c r="B50" s="707"/>
      <c r="C50" s="707"/>
      <c r="D50" s="707"/>
      <c r="E50" s="707"/>
      <c r="F50" s="707"/>
      <c r="G50" s="276">
        <v>1</v>
      </c>
      <c r="H50" s="277">
        <v>12.050739957716702</v>
      </c>
      <c r="I50" s="277">
        <v>12</v>
      </c>
      <c r="J50" s="277">
        <v>11.619718309859154</v>
      </c>
      <c r="K50" s="277">
        <v>12.054660810151294</v>
      </c>
      <c r="L50" s="277"/>
      <c r="M50" s="262"/>
    </row>
    <row r="51" spans="1:13" x14ac:dyDescent="0.25">
      <c r="A51" s="707" t="s">
        <v>273</v>
      </c>
      <c r="B51" s="707"/>
      <c r="C51" s="707"/>
      <c r="D51" s="707"/>
      <c r="E51" s="707"/>
      <c r="F51" s="707"/>
      <c r="G51" s="276">
        <v>2</v>
      </c>
      <c r="H51" s="277">
        <v>15.539112050739957</v>
      </c>
      <c r="I51" s="277">
        <v>15.168831168831169</v>
      </c>
      <c r="J51" s="277">
        <v>15.3420523138833</v>
      </c>
      <c r="K51" s="277">
        <v>14.494875549048317</v>
      </c>
      <c r="L51" s="277"/>
      <c r="M51" s="262"/>
    </row>
    <row r="52" spans="1:13" x14ac:dyDescent="0.25">
      <c r="A52" s="707" t="s">
        <v>274</v>
      </c>
      <c r="B52" s="707"/>
      <c r="C52" s="707"/>
      <c r="D52" s="707"/>
      <c r="E52" s="707"/>
      <c r="F52" s="707"/>
      <c r="G52" s="276">
        <v>3</v>
      </c>
      <c r="H52" s="277">
        <v>0</v>
      </c>
      <c r="I52" s="277">
        <v>0</v>
      </c>
      <c r="J52" s="277">
        <v>0</v>
      </c>
      <c r="K52" s="277">
        <v>0</v>
      </c>
      <c r="L52" s="277"/>
      <c r="M52" s="262"/>
    </row>
    <row r="53" spans="1:13" x14ac:dyDescent="0.25">
      <c r="A53" s="260" t="s">
        <v>76</v>
      </c>
      <c r="B53" s="261"/>
      <c r="C53" s="261"/>
      <c r="D53" s="261"/>
      <c r="E53" s="261"/>
      <c r="F53" s="261"/>
      <c r="G53" s="273"/>
      <c r="H53" s="274"/>
      <c r="I53" s="274"/>
      <c r="J53" s="274"/>
      <c r="K53" s="274"/>
      <c r="L53" s="275"/>
      <c r="M53" s="262"/>
    </row>
    <row r="54" spans="1:13" x14ac:dyDescent="0.25">
      <c r="A54" s="707" t="s">
        <v>272</v>
      </c>
      <c r="B54" s="707"/>
      <c r="C54" s="707"/>
      <c r="D54" s="707"/>
      <c r="E54" s="707"/>
      <c r="F54" s="707"/>
      <c r="G54" s="276">
        <v>1</v>
      </c>
      <c r="H54" s="277">
        <v>1.7970401691331923</v>
      </c>
      <c r="I54" s="277">
        <v>1.5584415584415585</v>
      </c>
      <c r="J54" s="277">
        <v>1.9114688128772637</v>
      </c>
      <c r="K54" s="277">
        <v>1.7569546120058566</v>
      </c>
      <c r="L54" s="277"/>
      <c r="M54" s="262"/>
    </row>
    <row r="55" spans="1:13" x14ac:dyDescent="0.25">
      <c r="A55" s="707" t="s">
        <v>273</v>
      </c>
      <c r="B55" s="707"/>
      <c r="C55" s="707"/>
      <c r="D55" s="707"/>
      <c r="E55" s="707"/>
      <c r="F55" s="707"/>
      <c r="G55" s="276">
        <v>2</v>
      </c>
      <c r="H55" s="277">
        <v>2.3784355179704018</v>
      </c>
      <c r="I55" s="277">
        <v>2.6493506493506493</v>
      </c>
      <c r="J55" s="277">
        <v>2.2132796780684103</v>
      </c>
      <c r="K55" s="277">
        <v>2.2938018545632017</v>
      </c>
      <c r="L55" s="277"/>
      <c r="M55" s="262"/>
    </row>
    <row r="56" spans="1:13" x14ac:dyDescent="0.25">
      <c r="A56" s="707" t="s">
        <v>274</v>
      </c>
      <c r="B56" s="707"/>
      <c r="C56" s="707"/>
      <c r="D56" s="707"/>
      <c r="E56" s="707"/>
      <c r="F56" s="707"/>
      <c r="G56" s="276">
        <v>3</v>
      </c>
      <c r="H56" s="277">
        <v>0</v>
      </c>
      <c r="I56" s="277">
        <v>0</v>
      </c>
      <c r="J56" s="277">
        <v>0</v>
      </c>
      <c r="K56" s="277">
        <v>0</v>
      </c>
      <c r="L56" s="277"/>
      <c r="M56" s="262"/>
    </row>
    <row r="57" spans="1:13" x14ac:dyDescent="0.25">
      <c r="A57" s="260" t="s">
        <v>35</v>
      </c>
      <c r="B57" s="261"/>
      <c r="C57" s="261"/>
      <c r="D57" s="261"/>
      <c r="E57" s="261"/>
      <c r="F57" s="261"/>
      <c r="G57" s="273"/>
      <c r="H57" s="274"/>
      <c r="I57" s="274"/>
      <c r="J57" s="274"/>
      <c r="K57" s="274"/>
      <c r="L57" s="275"/>
      <c r="M57" s="262"/>
    </row>
    <row r="58" spans="1:13" x14ac:dyDescent="0.25">
      <c r="A58" s="707" t="s">
        <v>272</v>
      </c>
      <c r="B58" s="707"/>
      <c r="C58" s="707"/>
      <c r="D58" s="707"/>
      <c r="E58" s="707"/>
      <c r="F58" s="707"/>
      <c r="G58" s="276">
        <v>1</v>
      </c>
      <c r="H58" s="277">
        <v>4.8625792811839323</v>
      </c>
      <c r="I58" s="277">
        <v>4</v>
      </c>
      <c r="J58" s="277">
        <v>3.6720321931589539</v>
      </c>
      <c r="K58" s="277">
        <v>4.1483650561249386</v>
      </c>
      <c r="L58" s="277"/>
      <c r="M58" s="262"/>
    </row>
    <row r="59" spans="1:13" x14ac:dyDescent="0.25">
      <c r="A59" s="707" t="s">
        <v>273</v>
      </c>
      <c r="B59" s="707"/>
      <c r="C59" s="707"/>
      <c r="D59" s="707"/>
      <c r="E59" s="707"/>
      <c r="F59" s="707"/>
      <c r="G59" s="276">
        <v>2</v>
      </c>
      <c r="H59" s="277">
        <v>8.9323467230443967</v>
      </c>
      <c r="I59" s="277">
        <v>9.6103896103896105</v>
      </c>
      <c r="J59" s="277">
        <v>9.9094567404426552</v>
      </c>
      <c r="K59" s="277">
        <v>9.2728160078086876</v>
      </c>
      <c r="L59" s="277"/>
      <c r="M59" s="262"/>
    </row>
    <row r="60" spans="1:13" x14ac:dyDescent="0.25">
      <c r="A60" s="707" t="s">
        <v>274</v>
      </c>
      <c r="B60" s="707"/>
      <c r="C60" s="707"/>
      <c r="D60" s="707"/>
      <c r="E60" s="707"/>
      <c r="F60" s="707"/>
      <c r="G60" s="276">
        <v>3</v>
      </c>
      <c r="H60" s="277">
        <v>0</v>
      </c>
      <c r="I60" s="277">
        <v>0</v>
      </c>
      <c r="J60" s="277">
        <v>0</v>
      </c>
      <c r="K60" s="277">
        <v>0</v>
      </c>
      <c r="L60" s="277"/>
      <c r="M60" s="262"/>
    </row>
    <row r="61" spans="1:13" x14ac:dyDescent="0.25">
      <c r="A61" s="260" t="s">
        <v>115</v>
      </c>
      <c r="B61" s="261"/>
      <c r="C61" s="261"/>
      <c r="D61" s="261"/>
      <c r="E61" s="261"/>
      <c r="F61" s="261"/>
      <c r="G61" s="273"/>
      <c r="H61" s="274"/>
      <c r="I61" s="274"/>
      <c r="J61" s="274"/>
      <c r="K61" s="274"/>
      <c r="L61" s="275"/>
      <c r="M61" s="262"/>
    </row>
    <row r="62" spans="1:13" x14ac:dyDescent="0.25">
      <c r="A62" s="707" t="s">
        <v>272</v>
      </c>
      <c r="B62" s="707"/>
      <c r="C62" s="707"/>
      <c r="D62" s="707"/>
      <c r="E62" s="707"/>
      <c r="F62" s="707"/>
      <c r="G62" s="276">
        <v>1</v>
      </c>
      <c r="H62" s="277">
        <v>7.5052854122621566</v>
      </c>
      <c r="I62" s="277">
        <v>7.116883116883117</v>
      </c>
      <c r="J62" s="277">
        <v>7.9476861167002015</v>
      </c>
      <c r="K62" s="277">
        <v>8.6871644704734017</v>
      </c>
      <c r="L62" s="277"/>
      <c r="M62" s="262"/>
    </row>
    <row r="63" spans="1:13" x14ac:dyDescent="0.25">
      <c r="A63" s="707" t="s">
        <v>273</v>
      </c>
      <c r="B63" s="707"/>
      <c r="C63" s="707"/>
      <c r="D63" s="707"/>
      <c r="E63" s="707"/>
      <c r="F63" s="707"/>
      <c r="G63" s="276">
        <v>2</v>
      </c>
      <c r="H63" s="277">
        <v>13.107822410147991</v>
      </c>
      <c r="I63" s="277">
        <v>14.181818181818182</v>
      </c>
      <c r="J63" s="277">
        <v>14.285714285714286</v>
      </c>
      <c r="K63" s="277">
        <v>14.055636896046853</v>
      </c>
      <c r="L63" s="277"/>
      <c r="M63" s="262"/>
    </row>
    <row r="64" spans="1:13" x14ac:dyDescent="0.25">
      <c r="A64" s="707" t="s">
        <v>274</v>
      </c>
      <c r="B64" s="707"/>
      <c r="C64" s="707"/>
      <c r="D64" s="707"/>
      <c r="E64" s="707"/>
      <c r="F64" s="707"/>
      <c r="G64" s="276">
        <v>3</v>
      </c>
      <c r="H64" s="277">
        <v>0</v>
      </c>
      <c r="I64" s="277">
        <v>5.1948051948051945E-2</v>
      </c>
      <c r="J64" s="277">
        <v>5.030181086519115E-2</v>
      </c>
      <c r="K64" s="277">
        <v>0</v>
      </c>
      <c r="L64" s="277"/>
      <c r="M64" s="262"/>
    </row>
    <row r="65" spans="1:13" x14ac:dyDescent="0.25">
      <c r="A65" s="260" t="s">
        <v>72</v>
      </c>
      <c r="B65" s="261"/>
      <c r="C65" s="261"/>
      <c r="D65" s="261"/>
      <c r="E65" s="261"/>
      <c r="F65" s="261"/>
      <c r="G65" s="273"/>
      <c r="H65" s="274"/>
      <c r="I65" s="274"/>
      <c r="J65" s="274"/>
      <c r="K65" s="274"/>
      <c r="L65" s="275"/>
      <c r="M65" s="262"/>
    </row>
    <row r="66" spans="1:13" x14ac:dyDescent="0.25">
      <c r="A66" s="707" t="s">
        <v>272</v>
      </c>
      <c r="B66" s="707"/>
      <c r="C66" s="707"/>
      <c r="D66" s="707"/>
      <c r="E66" s="707"/>
      <c r="F66" s="707"/>
      <c r="G66" s="276">
        <v>1</v>
      </c>
      <c r="H66" s="277">
        <v>1.2156448202959831</v>
      </c>
      <c r="I66" s="277">
        <v>1.0389610389610389</v>
      </c>
      <c r="J66" s="277">
        <v>1.056338028169014</v>
      </c>
      <c r="K66" s="277">
        <v>1.1224987798926305</v>
      </c>
      <c r="L66" s="277"/>
      <c r="M66" s="262"/>
    </row>
    <row r="67" spans="1:13" x14ac:dyDescent="0.25">
      <c r="A67" s="707" t="s">
        <v>273</v>
      </c>
      <c r="B67" s="707"/>
      <c r="C67" s="707"/>
      <c r="D67" s="707"/>
      <c r="E67" s="707"/>
      <c r="F67" s="707"/>
      <c r="G67" s="276">
        <v>2</v>
      </c>
      <c r="H67" s="277">
        <v>1.109936575052854</v>
      </c>
      <c r="I67" s="277">
        <v>1.4025974025974026</v>
      </c>
      <c r="J67" s="277">
        <v>1.2575452716297786</v>
      </c>
      <c r="K67" s="277">
        <v>1.3177159590043923</v>
      </c>
      <c r="L67" s="277"/>
      <c r="M67" s="262"/>
    </row>
    <row r="68" spans="1:13" x14ac:dyDescent="0.25">
      <c r="A68" s="707" t="s">
        <v>274</v>
      </c>
      <c r="B68" s="707"/>
      <c r="C68" s="707"/>
      <c r="D68" s="707"/>
      <c r="E68" s="707"/>
      <c r="F68" s="707"/>
      <c r="G68" s="276">
        <v>3</v>
      </c>
      <c r="H68" s="277">
        <v>0</v>
      </c>
      <c r="I68" s="277">
        <v>0</v>
      </c>
      <c r="J68" s="277">
        <v>0</v>
      </c>
      <c r="K68" s="277">
        <v>0</v>
      </c>
      <c r="L68" s="277"/>
      <c r="M68" s="262"/>
    </row>
    <row r="69" spans="1:13" x14ac:dyDescent="0.25">
      <c r="A69" s="260" t="s">
        <v>73</v>
      </c>
      <c r="B69" s="261"/>
      <c r="C69" s="261"/>
      <c r="D69" s="261"/>
      <c r="E69" s="261"/>
      <c r="F69" s="261"/>
      <c r="G69" s="273"/>
      <c r="H69" s="274"/>
      <c r="I69" s="274"/>
      <c r="J69" s="274"/>
      <c r="K69" s="274"/>
      <c r="L69" s="275"/>
      <c r="M69" s="262"/>
    </row>
    <row r="70" spans="1:13" x14ac:dyDescent="0.25">
      <c r="A70" s="707" t="s">
        <v>272</v>
      </c>
      <c r="B70" s="707"/>
      <c r="C70" s="707"/>
      <c r="D70" s="707"/>
      <c r="E70" s="707"/>
      <c r="F70" s="707"/>
      <c r="G70" s="276">
        <v>1</v>
      </c>
      <c r="H70" s="277">
        <v>3.4883720930232558</v>
      </c>
      <c r="I70" s="277">
        <v>3.8441558441558441</v>
      </c>
      <c r="J70" s="277">
        <v>3.4205231388329982</v>
      </c>
      <c r="K70" s="277">
        <v>3.3674963396778916</v>
      </c>
      <c r="L70" s="277"/>
      <c r="M70" s="262"/>
    </row>
    <row r="71" spans="1:13" x14ac:dyDescent="0.25">
      <c r="A71" s="707" t="s">
        <v>273</v>
      </c>
      <c r="B71" s="707"/>
      <c r="C71" s="707"/>
      <c r="D71" s="707"/>
      <c r="E71" s="707"/>
      <c r="F71" s="707"/>
      <c r="G71" s="276">
        <v>2</v>
      </c>
      <c r="H71" s="277">
        <v>5.2854122621564485</v>
      </c>
      <c r="I71" s="277">
        <v>4.9870129870129869</v>
      </c>
      <c r="J71" s="277">
        <v>5.4828973843058346</v>
      </c>
      <c r="K71" s="277">
        <v>5.5148853099072719</v>
      </c>
      <c r="L71" s="277"/>
      <c r="M71" s="262"/>
    </row>
    <row r="72" spans="1:13" x14ac:dyDescent="0.25">
      <c r="A72" s="707" t="s">
        <v>274</v>
      </c>
      <c r="B72" s="707"/>
      <c r="C72" s="707"/>
      <c r="D72" s="707"/>
      <c r="E72" s="707"/>
      <c r="F72" s="707"/>
      <c r="G72" s="276">
        <v>3</v>
      </c>
      <c r="H72" s="277">
        <v>0</v>
      </c>
      <c r="I72" s="277">
        <v>0</v>
      </c>
      <c r="J72" s="277">
        <v>0</v>
      </c>
      <c r="K72" s="277">
        <v>0</v>
      </c>
      <c r="L72" s="277"/>
      <c r="M72" s="262"/>
    </row>
    <row r="73" spans="1:13" x14ac:dyDescent="0.25">
      <c r="A73" s="260" t="s">
        <v>74</v>
      </c>
      <c r="B73" s="261"/>
      <c r="C73" s="261"/>
      <c r="D73" s="261"/>
      <c r="E73" s="261"/>
      <c r="F73" s="261"/>
      <c r="G73" s="273"/>
      <c r="H73" s="274"/>
      <c r="I73" s="274"/>
      <c r="J73" s="274"/>
      <c r="K73" s="274"/>
      <c r="L73" s="275"/>
      <c r="M73" s="262"/>
    </row>
    <row r="74" spans="1:13" x14ac:dyDescent="0.25">
      <c r="A74" s="707" t="s">
        <v>272</v>
      </c>
      <c r="B74" s="707"/>
      <c r="C74" s="707"/>
      <c r="D74" s="707"/>
      <c r="E74" s="707"/>
      <c r="F74" s="707"/>
      <c r="G74" s="276">
        <v>1</v>
      </c>
      <c r="H74" s="277">
        <v>3.8583509513742071</v>
      </c>
      <c r="I74" s="277">
        <v>4.0519480519480515</v>
      </c>
      <c r="J74" s="277">
        <v>3.6720321931589539</v>
      </c>
      <c r="K74" s="277">
        <v>3.7579306979014153</v>
      </c>
      <c r="L74" s="277"/>
      <c r="M74" s="262"/>
    </row>
    <row r="75" spans="1:13" x14ac:dyDescent="0.25">
      <c r="A75" s="707" t="s">
        <v>273</v>
      </c>
      <c r="B75" s="707"/>
      <c r="C75" s="707"/>
      <c r="D75" s="707"/>
      <c r="E75" s="707"/>
      <c r="F75" s="707"/>
      <c r="G75" s="276">
        <v>2</v>
      </c>
      <c r="H75" s="277">
        <v>5.2854122621564485</v>
      </c>
      <c r="I75" s="277">
        <v>4.9350649350649354</v>
      </c>
      <c r="J75" s="277">
        <v>5.2313883299798789</v>
      </c>
      <c r="K75" s="277">
        <v>5.2220595412396289</v>
      </c>
      <c r="L75" s="277"/>
      <c r="M75" s="262"/>
    </row>
    <row r="76" spans="1:13" x14ac:dyDescent="0.25">
      <c r="A76" s="707" t="s">
        <v>274</v>
      </c>
      <c r="B76" s="707"/>
      <c r="C76" s="707"/>
      <c r="D76" s="707"/>
      <c r="E76" s="707"/>
      <c r="F76" s="707"/>
      <c r="G76" s="276">
        <v>3</v>
      </c>
      <c r="H76" s="277">
        <v>0</v>
      </c>
      <c r="I76" s="277">
        <v>0</v>
      </c>
      <c r="J76" s="277">
        <v>0</v>
      </c>
      <c r="K76" s="277">
        <v>0</v>
      </c>
      <c r="L76" s="277"/>
      <c r="M76" s="262"/>
    </row>
    <row r="77" spans="1:13" x14ac:dyDescent="0.25">
      <c r="A77" s="260" t="s">
        <v>75</v>
      </c>
      <c r="B77" s="261"/>
      <c r="C77" s="261"/>
      <c r="D77" s="261"/>
      <c r="E77" s="261"/>
      <c r="F77" s="261"/>
      <c r="G77" s="273"/>
      <c r="H77" s="274"/>
      <c r="I77" s="274"/>
      <c r="J77" s="274"/>
      <c r="K77" s="274"/>
      <c r="L77" s="275"/>
      <c r="M77" s="262"/>
    </row>
    <row r="78" spans="1:13" x14ac:dyDescent="0.25">
      <c r="A78" s="707" t="s">
        <v>272</v>
      </c>
      <c r="B78" s="707"/>
      <c r="C78" s="707"/>
      <c r="D78" s="707"/>
      <c r="E78" s="707"/>
      <c r="F78" s="707"/>
      <c r="G78" s="276">
        <v>1</v>
      </c>
      <c r="H78" s="277">
        <v>0.31712473572938688</v>
      </c>
      <c r="I78" s="277">
        <v>0.15584415584415584</v>
      </c>
      <c r="J78" s="277">
        <v>0.15090543259557343</v>
      </c>
      <c r="K78" s="277">
        <v>0.14641288433382138</v>
      </c>
      <c r="L78" s="277"/>
      <c r="M78" s="262"/>
    </row>
    <row r="79" spans="1:13" x14ac:dyDescent="0.25">
      <c r="A79" s="707" t="s">
        <v>273</v>
      </c>
      <c r="B79" s="707"/>
      <c r="C79" s="707"/>
      <c r="D79" s="707"/>
      <c r="E79" s="707"/>
      <c r="F79" s="707"/>
      <c r="G79" s="276">
        <v>2</v>
      </c>
      <c r="H79" s="277">
        <v>5.2854122621564484E-2</v>
      </c>
      <c r="I79" s="277">
        <v>0.15584415584415584</v>
      </c>
      <c r="J79" s="277">
        <v>0.15090543259557343</v>
      </c>
      <c r="K79" s="277">
        <v>0.14641288433382138</v>
      </c>
      <c r="L79" s="277"/>
      <c r="M79" s="262"/>
    </row>
    <row r="80" spans="1:13" x14ac:dyDescent="0.25">
      <c r="A80" s="707" t="s">
        <v>274</v>
      </c>
      <c r="B80" s="707"/>
      <c r="C80" s="707"/>
      <c r="D80" s="707"/>
      <c r="E80" s="707"/>
      <c r="F80" s="707"/>
      <c r="G80" s="276">
        <v>3</v>
      </c>
      <c r="H80" s="277">
        <v>0</v>
      </c>
      <c r="I80" s="277">
        <v>0</v>
      </c>
      <c r="J80" s="277">
        <v>0</v>
      </c>
      <c r="K80" s="277">
        <v>0</v>
      </c>
      <c r="L80" s="277"/>
      <c r="M80" s="262"/>
    </row>
    <row r="81" spans="1:13" x14ac:dyDescent="0.25">
      <c r="A81" s="260" t="s">
        <v>70</v>
      </c>
      <c r="B81" s="261"/>
      <c r="C81" s="261"/>
      <c r="D81" s="261"/>
      <c r="E81" s="261"/>
      <c r="F81" s="261"/>
      <c r="G81" s="273"/>
      <c r="H81" s="274"/>
      <c r="I81" s="274"/>
      <c r="J81" s="274"/>
      <c r="K81" s="274"/>
      <c r="L81" s="275"/>
      <c r="M81" s="262"/>
    </row>
    <row r="82" spans="1:13" x14ac:dyDescent="0.25">
      <c r="A82" s="707" t="s">
        <v>272</v>
      </c>
      <c r="B82" s="707"/>
      <c r="C82" s="707"/>
      <c r="D82" s="707"/>
      <c r="E82" s="707"/>
      <c r="F82" s="707"/>
      <c r="G82" s="276">
        <v>1</v>
      </c>
      <c r="H82" s="277">
        <v>0</v>
      </c>
      <c r="I82" s="277">
        <v>0</v>
      </c>
      <c r="J82" s="277">
        <v>0</v>
      </c>
      <c r="K82" s="277">
        <v>0</v>
      </c>
      <c r="L82" s="277"/>
      <c r="M82" s="262"/>
    </row>
    <row r="83" spans="1:13" x14ac:dyDescent="0.25">
      <c r="A83" s="707" t="s">
        <v>273</v>
      </c>
      <c r="B83" s="707"/>
      <c r="C83" s="707"/>
      <c r="D83" s="707"/>
      <c r="E83" s="707"/>
      <c r="F83" s="707"/>
      <c r="G83" s="276">
        <v>2</v>
      </c>
      <c r="H83" s="277">
        <v>0.21141649048625794</v>
      </c>
      <c r="I83" s="277">
        <v>0.36363636363636365</v>
      </c>
      <c r="J83" s="277">
        <v>0.352112676056338</v>
      </c>
      <c r="K83" s="277">
        <v>0.2440214738897023</v>
      </c>
      <c r="L83" s="277"/>
      <c r="M83" s="262"/>
    </row>
    <row r="84" spans="1:13" x14ac:dyDescent="0.25">
      <c r="A84" s="707" t="s">
        <v>274</v>
      </c>
      <c r="B84" s="707"/>
      <c r="C84" s="707"/>
      <c r="D84" s="707"/>
      <c r="E84" s="707"/>
      <c r="F84" s="707"/>
      <c r="G84" s="276">
        <v>3</v>
      </c>
      <c r="H84" s="277">
        <v>0.3699788583509514</v>
      </c>
      <c r="I84" s="277">
        <v>0.25974025974025972</v>
      </c>
      <c r="J84" s="277">
        <v>0.30181086519114686</v>
      </c>
      <c r="K84" s="277">
        <v>0.34163006344558322</v>
      </c>
      <c r="L84" s="277"/>
      <c r="M84" s="262"/>
    </row>
    <row r="85" spans="1:13" x14ac:dyDescent="0.25">
      <c r="A85" s="257"/>
      <c r="B85" s="258"/>
      <c r="C85" s="258"/>
      <c r="D85" s="258"/>
      <c r="E85" s="258"/>
      <c r="F85" s="259"/>
      <c r="G85" s="278"/>
      <c r="H85" s="279"/>
      <c r="I85" s="279"/>
      <c r="J85" s="279"/>
      <c r="K85" s="279"/>
      <c r="L85" s="279"/>
      <c r="M85" s="262"/>
    </row>
    <row r="86" spans="1:13" ht="13.8" x14ac:dyDescent="0.3">
      <c r="A86" s="703" t="s">
        <v>252</v>
      </c>
      <c r="B86" s="704"/>
      <c r="C86" s="704"/>
      <c r="D86" s="704"/>
      <c r="E86" s="704"/>
      <c r="F86" s="705"/>
      <c r="G86" s="280"/>
      <c r="H86" s="281"/>
      <c r="I86" s="281"/>
      <c r="J86" s="281"/>
      <c r="K86" s="281"/>
      <c r="L86" s="281"/>
      <c r="M86" s="262"/>
    </row>
    <row r="87" spans="1:13" x14ac:dyDescent="0.25">
      <c r="A87" s="706" t="s">
        <v>272</v>
      </c>
      <c r="B87" s="706"/>
      <c r="C87" s="706"/>
      <c r="D87" s="706"/>
      <c r="E87" s="706"/>
      <c r="F87" s="706"/>
      <c r="G87" s="282">
        <v>1</v>
      </c>
      <c r="H87" s="283">
        <v>41.173361522198732</v>
      </c>
      <c r="I87" s="283">
        <v>40.20779220779221</v>
      </c>
      <c r="J87" s="283">
        <v>39.336016096579478</v>
      </c>
      <c r="K87" s="283">
        <v>41.044411908247923</v>
      </c>
      <c r="L87" s="283"/>
      <c r="M87" s="262"/>
    </row>
    <row r="88" spans="1:13" x14ac:dyDescent="0.25">
      <c r="A88" s="706" t="s">
        <v>273</v>
      </c>
      <c r="B88" s="706"/>
      <c r="C88" s="706"/>
      <c r="D88" s="706"/>
      <c r="E88" s="706"/>
      <c r="F88" s="706"/>
      <c r="G88" s="282">
        <v>2</v>
      </c>
      <c r="H88" s="283">
        <v>58.826638477801268</v>
      </c>
      <c r="I88" s="283">
        <v>59.740259740259738</v>
      </c>
      <c r="J88" s="283">
        <v>60.613682092555329</v>
      </c>
      <c r="K88" s="283">
        <v>58.955588091752077</v>
      </c>
      <c r="L88" s="283"/>
      <c r="M88" s="262"/>
    </row>
    <row r="89" spans="1:13" x14ac:dyDescent="0.25">
      <c r="A89" s="706" t="s">
        <v>274</v>
      </c>
      <c r="B89" s="706"/>
      <c r="C89" s="706"/>
      <c r="D89" s="706"/>
      <c r="E89" s="706"/>
      <c r="F89" s="706"/>
      <c r="G89" s="282">
        <v>3</v>
      </c>
      <c r="H89" s="283">
        <v>0</v>
      </c>
      <c r="I89" s="283">
        <v>5.1948051948051945E-2</v>
      </c>
      <c r="J89" s="283">
        <v>5.030181086519115E-2</v>
      </c>
      <c r="K89" s="283">
        <v>0</v>
      </c>
      <c r="L89" s="283"/>
      <c r="M89" s="262"/>
    </row>
    <row r="90" spans="1:13" ht="13.8" x14ac:dyDescent="0.3">
      <c r="A90" s="702" t="s">
        <v>253</v>
      </c>
      <c r="B90" s="702"/>
      <c r="C90" s="702"/>
      <c r="D90" s="702"/>
      <c r="E90" s="702"/>
      <c r="F90" s="702"/>
      <c r="G90" s="282"/>
      <c r="H90" s="284"/>
      <c r="I90" s="284"/>
      <c r="J90" s="284"/>
      <c r="K90" s="284"/>
      <c r="L90" s="284"/>
      <c r="M90" s="262"/>
    </row>
    <row r="91" spans="1:13" ht="13.8" x14ac:dyDescent="0.3">
      <c r="A91" s="702"/>
      <c r="B91" s="702"/>
      <c r="C91" s="702"/>
      <c r="D91" s="702"/>
      <c r="E91" s="702"/>
      <c r="F91" s="702"/>
      <c r="G91" s="282"/>
      <c r="H91" s="284">
        <v>100</v>
      </c>
      <c r="I91" s="284">
        <v>100</v>
      </c>
      <c r="J91" s="284">
        <v>100</v>
      </c>
      <c r="K91" s="284">
        <v>100</v>
      </c>
      <c r="L91" s="284"/>
      <c r="M91" s="262"/>
    </row>
  </sheetData>
  <mergeCells count="88">
    <mergeCell ref="A75:F75"/>
    <mergeCell ref="A82:F82"/>
    <mergeCell ref="A83:F83"/>
    <mergeCell ref="A84:F84"/>
    <mergeCell ref="A76:F76"/>
    <mergeCell ref="A78:F78"/>
    <mergeCell ref="A79:F79"/>
    <mergeCell ref="A80:F80"/>
    <mergeCell ref="A67:F67"/>
    <mergeCell ref="A68:F68"/>
    <mergeCell ref="A70:F70"/>
    <mergeCell ref="A71:F71"/>
    <mergeCell ref="A72:F72"/>
    <mergeCell ref="A74:F74"/>
    <mergeCell ref="A59:F59"/>
    <mergeCell ref="A60:F60"/>
    <mergeCell ref="A62:F62"/>
    <mergeCell ref="A63:F63"/>
    <mergeCell ref="A64:F64"/>
    <mergeCell ref="A66:F66"/>
    <mergeCell ref="A51:F51"/>
    <mergeCell ref="A52:F52"/>
    <mergeCell ref="A54:F54"/>
    <mergeCell ref="A55:F55"/>
    <mergeCell ref="A56:F56"/>
    <mergeCell ref="A58:F58"/>
    <mergeCell ref="A38:F38"/>
    <mergeCell ref="A39:F39"/>
    <mergeCell ref="A40:F40"/>
    <mergeCell ref="A42:F42"/>
    <mergeCell ref="A43:F43"/>
    <mergeCell ref="A44:F44"/>
    <mergeCell ref="A12:K12"/>
    <mergeCell ref="A13:K13"/>
    <mergeCell ref="A14:K14"/>
    <mergeCell ref="A15:K15"/>
    <mergeCell ref="A16:K16"/>
    <mergeCell ref="A17:K17"/>
    <mergeCell ref="K1:L1"/>
    <mergeCell ref="A6:F6"/>
    <mergeCell ref="G6:K6"/>
    <mergeCell ref="A7:K7"/>
    <mergeCell ref="A5:F5"/>
    <mergeCell ref="G5:K5"/>
    <mergeCell ref="A3:F3"/>
    <mergeCell ref="G3:K3"/>
    <mergeCell ref="G4:K4"/>
    <mergeCell ref="A22:K22"/>
    <mergeCell ref="A4:F4"/>
    <mergeCell ref="A19:K19"/>
    <mergeCell ref="A20:K20"/>
    <mergeCell ref="A9:K9"/>
    <mergeCell ref="A21:K21"/>
    <mergeCell ref="A8:K8"/>
    <mergeCell ref="A10:K10"/>
    <mergeCell ref="A11:K11"/>
    <mergeCell ref="A25:G25"/>
    <mergeCell ref="A24:G24"/>
    <mergeCell ref="H25:K25"/>
    <mergeCell ref="A26:G26"/>
    <mergeCell ref="H26:K26"/>
    <mergeCell ref="A18:K18"/>
    <mergeCell ref="A91:F91"/>
    <mergeCell ref="A90:F90"/>
    <mergeCell ref="A86:F86"/>
    <mergeCell ref="A89:F89"/>
    <mergeCell ref="A87:F87"/>
    <mergeCell ref="A46:F46"/>
    <mergeCell ref="A47:F47"/>
    <mergeCell ref="A48:F48"/>
    <mergeCell ref="A88:F88"/>
    <mergeCell ref="A50:F50"/>
    <mergeCell ref="A30:G30"/>
    <mergeCell ref="A29:G29"/>
    <mergeCell ref="A28:G28"/>
    <mergeCell ref="A27:G27"/>
    <mergeCell ref="A35:F35"/>
    <mergeCell ref="A36:F36"/>
    <mergeCell ref="H28:K28"/>
    <mergeCell ref="H30:K30"/>
    <mergeCell ref="A31:G31"/>
    <mergeCell ref="H31:K31"/>
    <mergeCell ref="C33:K33"/>
    <mergeCell ref="A23:G23"/>
    <mergeCell ref="H27:K27"/>
    <mergeCell ref="H29:K29"/>
    <mergeCell ref="H23:K23"/>
    <mergeCell ref="H24:K24"/>
  </mergeCells>
  <phoneticPr fontId="18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M91"/>
  <sheetViews>
    <sheetView workbookViewId="0">
      <selection activeCell="M25" sqref="M25"/>
    </sheetView>
  </sheetViews>
  <sheetFormatPr defaultRowHeight="13.2" x14ac:dyDescent="0.25"/>
  <sheetData>
    <row r="1" spans="1:13" ht="15.6" x14ac:dyDescent="0.3">
      <c r="A1" s="285"/>
      <c r="B1" s="285"/>
      <c r="C1" s="285"/>
      <c r="D1" s="286"/>
      <c r="E1" s="285"/>
      <c r="F1" s="285"/>
      <c r="G1" s="285"/>
      <c r="H1" s="285"/>
      <c r="I1" s="285"/>
      <c r="J1" s="285"/>
      <c r="K1" s="748" t="s">
        <v>254</v>
      </c>
      <c r="L1" s="748"/>
      <c r="M1" s="288"/>
    </row>
    <row r="2" spans="1:13" ht="15.6" x14ac:dyDescent="0.3">
      <c r="A2" s="285"/>
      <c r="B2" s="285"/>
      <c r="C2" s="285"/>
      <c r="D2" s="286"/>
      <c r="E2" s="285"/>
      <c r="F2" s="285"/>
      <c r="G2" s="285"/>
      <c r="H2" s="285"/>
      <c r="I2" s="285"/>
      <c r="J2" s="285"/>
      <c r="K2" s="287"/>
      <c r="L2" s="287"/>
      <c r="M2" s="288"/>
    </row>
    <row r="3" spans="1:13" x14ac:dyDescent="0.25">
      <c r="A3" s="749" t="s">
        <v>245</v>
      </c>
      <c r="B3" s="750"/>
      <c r="C3" s="750"/>
      <c r="D3" s="750"/>
      <c r="E3" s="750"/>
      <c r="F3" s="751"/>
      <c r="G3" s="752" t="s">
        <v>275</v>
      </c>
      <c r="H3" s="753"/>
      <c r="I3" s="753"/>
      <c r="J3" s="753"/>
      <c r="K3" s="754"/>
      <c r="L3" s="285"/>
      <c r="M3" s="285"/>
    </row>
    <row r="4" spans="1:13" x14ac:dyDescent="0.25">
      <c r="A4" s="722" t="s">
        <v>173</v>
      </c>
      <c r="B4" s="723"/>
      <c r="C4" s="723"/>
      <c r="D4" s="723"/>
      <c r="E4" s="723"/>
      <c r="F4" s="724"/>
      <c r="G4" s="719">
        <v>2010</v>
      </c>
      <c r="H4" s="720"/>
      <c r="I4" s="720"/>
      <c r="J4" s="720"/>
      <c r="K4" s="721"/>
      <c r="L4" s="285"/>
      <c r="M4" s="285"/>
    </row>
    <row r="5" spans="1:13" x14ac:dyDescent="0.25">
      <c r="A5" s="722" t="s">
        <v>174</v>
      </c>
      <c r="B5" s="723"/>
      <c r="C5" s="723"/>
      <c r="D5" s="723"/>
      <c r="E5" s="723"/>
      <c r="F5" s="724"/>
      <c r="G5" s="719">
        <v>3</v>
      </c>
      <c r="H5" s="720"/>
      <c r="I5" s="720"/>
      <c r="J5" s="720"/>
      <c r="K5" s="721"/>
      <c r="L5" s="285"/>
      <c r="M5" s="285"/>
    </row>
    <row r="6" spans="1:13" x14ac:dyDescent="0.25">
      <c r="A6" s="722" t="s">
        <v>246</v>
      </c>
      <c r="B6" s="723"/>
      <c r="C6" s="723"/>
      <c r="D6" s="723"/>
      <c r="E6" s="723"/>
      <c r="F6" s="724"/>
      <c r="G6" s="719" t="s">
        <v>256</v>
      </c>
      <c r="H6" s="720"/>
      <c r="I6" s="720"/>
      <c r="J6" s="720"/>
      <c r="K6" s="721"/>
      <c r="L6" s="285"/>
      <c r="M6" s="285"/>
    </row>
    <row r="7" spans="1:13" x14ac:dyDescent="0.25">
      <c r="A7" s="726" t="s">
        <v>45</v>
      </c>
      <c r="B7" s="727"/>
      <c r="C7" s="727"/>
      <c r="D7" s="727"/>
      <c r="E7" s="727"/>
      <c r="F7" s="727"/>
      <c r="G7" s="727"/>
      <c r="H7" s="727"/>
      <c r="I7" s="727"/>
      <c r="J7" s="727"/>
      <c r="K7" s="728"/>
      <c r="L7" s="286"/>
      <c r="M7" s="285"/>
    </row>
    <row r="8" spans="1:13" x14ac:dyDescent="0.25">
      <c r="A8" s="722" t="s">
        <v>41</v>
      </c>
      <c r="B8" s="723"/>
      <c r="C8" s="723"/>
      <c r="D8" s="723"/>
      <c r="E8" s="723"/>
      <c r="F8" s="723"/>
      <c r="G8" s="723"/>
      <c r="H8" s="723"/>
      <c r="I8" s="723"/>
      <c r="J8" s="723"/>
      <c r="K8" s="724"/>
      <c r="L8" s="286"/>
      <c r="M8" s="285"/>
    </row>
    <row r="9" spans="1:13" x14ac:dyDescent="0.25">
      <c r="A9" s="722" t="s">
        <v>36</v>
      </c>
      <c r="B9" s="723"/>
      <c r="C9" s="723"/>
      <c r="D9" s="723"/>
      <c r="E9" s="723"/>
      <c r="F9" s="723"/>
      <c r="G9" s="723"/>
      <c r="H9" s="723"/>
      <c r="I9" s="723"/>
      <c r="J9" s="723"/>
      <c r="K9" s="724"/>
      <c r="L9" s="286"/>
      <c r="M9" s="285"/>
    </row>
    <row r="10" spans="1:13" x14ac:dyDescent="0.25">
      <c r="A10" s="722" t="s">
        <v>35</v>
      </c>
      <c r="B10" s="723"/>
      <c r="C10" s="723"/>
      <c r="D10" s="723"/>
      <c r="E10" s="723"/>
      <c r="F10" s="723"/>
      <c r="G10" s="723"/>
      <c r="H10" s="723"/>
      <c r="I10" s="723"/>
      <c r="J10" s="723"/>
      <c r="K10" s="724"/>
      <c r="L10" s="286"/>
      <c r="M10" s="285"/>
    </row>
    <row r="11" spans="1:13" x14ac:dyDescent="0.25">
      <c r="A11" s="722" t="s">
        <v>72</v>
      </c>
      <c r="B11" s="723"/>
      <c r="C11" s="723"/>
      <c r="D11" s="723"/>
      <c r="E11" s="723"/>
      <c r="F11" s="723"/>
      <c r="G11" s="723"/>
      <c r="H11" s="723"/>
      <c r="I11" s="723"/>
      <c r="J11" s="723"/>
      <c r="K11" s="724"/>
      <c r="L11" s="286"/>
      <c r="M11" s="285"/>
    </row>
    <row r="12" spans="1:13" x14ac:dyDescent="0.25">
      <c r="A12" s="722" t="s">
        <v>73</v>
      </c>
      <c r="B12" s="723"/>
      <c r="C12" s="723"/>
      <c r="D12" s="723"/>
      <c r="E12" s="723"/>
      <c r="F12" s="723"/>
      <c r="G12" s="723"/>
      <c r="H12" s="723"/>
      <c r="I12" s="723"/>
      <c r="J12" s="723"/>
      <c r="K12" s="724"/>
      <c r="L12" s="286"/>
      <c r="M12" s="285"/>
    </row>
    <row r="13" spans="1:13" x14ac:dyDescent="0.25">
      <c r="A13" s="722" t="s">
        <v>74</v>
      </c>
      <c r="B13" s="723"/>
      <c r="C13" s="723"/>
      <c r="D13" s="723"/>
      <c r="E13" s="723"/>
      <c r="F13" s="723"/>
      <c r="G13" s="723"/>
      <c r="H13" s="723"/>
      <c r="I13" s="723"/>
      <c r="J13" s="723"/>
      <c r="K13" s="724"/>
      <c r="L13" s="286"/>
      <c r="M13" s="285"/>
    </row>
    <row r="14" spans="1:13" x14ac:dyDescent="0.25">
      <c r="A14" s="722" t="s">
        <v>42</v>
      </c>
      <c r="B14" s="723"/>
      <c r="C14" s="723"/>
      <c r="D14" s="723"/>
      <c r="E14" s="723"/>
      <c r="F14" s="723"/>
      <c r="G14" s="723"/>
      <c r="H14" s="723"/>
      <c r="I14" s="723"/>
      <c r="J14" s="723"/>
      <c r="K14" s="724"/>
      <c r="L14" s="286"/>
      <c r="M14" s="285"/>
    </row>
    <row r="15" spans="1:13" x14ac:dyDescent="0.25">
      <c r="A15" s="722" t="s">
        <v>115</v>
      </c>
      <c r="B15" s="723"/>
      <c r="C15" s="723"/>
      <c r="D15" s="723"/>
      <c r="E15" s="723"/>
      <c r="F15" s="723"/>
      <c r="G15" s="723"/>
      <c r="H15" s="723"/>
      <c r="I15" s="723"/>
      <c r="J15" s="723"/>
      <c r="K15" s="724"/>
      <c r="L15" s="286"/>
      <c r="M15" s="285"/>
    </row>
    <row r="16" spans="1:13" x14ac:dyDescent="0.25">
      <c r="A16" s="722" t="s">
        <v>75</v>
      </c>
      <c r="B16" s="723"/>
      <c r="C16" s="723"/>
      <c r="D16" s="723"/>
      <c r="E16" s="723"/>
      <c r="F16" s="723"/>
      <c r="G16" s="723"/>
      <c r="H16" s="723"/>
      <c r="I16" s="723"/>
      <c r="J16" s="723"/>
      <c r="K16" s="724"/>
      <c r="L16" s="286"/>
      <c r="M16" s="285"/>
    </row>
    <row r="17" spans="1:13" x14ac:dyDescent="0.25">
      <c r="A17" s="722" t="s">
        <v>76</v>
      </c>
      <c r="B17" s="723"/>
      <c r="C17" s="723"/>
      <c r="D17" s="723"/>
      <c r="E17" s="723"/>
      <c r="F17" s="723"/>
      <c r="G17" s="723"/>
      <c r="H17" s="723"/>
      <c r="I17" s="723"/>
      <c r="J17" s="723"/>
      <c r="K17" s="724"/>
      <c r="L17" s="286"/>
      <c r="M17" s="294"/>
    </row>
    <row r="18" spans="1:13" x14ac:dyDescent="0.25">
      <c r="A18" s="722" t="s">
        <v>70</v>
      </c>
      <c r="B18" s="723"/>
      <c r="C18" s="723"/>
      <c r="D18" s="723"/>
      <c r="E18" s="723"/>
      <c r="F18" s="723"/>
      <c r="G18" s="723"/>
      <c r="H18" s="723"/>
      <c r="I18" s="723"/>
      <c r="J18" s="723"/>
      <c r="K18" s="724"/>
      <c r="L18" s="286"/>
      <c r="M18" s="294"/>
    </row>
    <row r="19" spans="1:13" x14ac:dyDescent="0.25">
      <c r="A19" s="745" t="s">
        <v>175</v>
      </c>
      <c r="B19" s="746"/>
      <c r="C19" s="746"/>
      <c r="D19" s="746"/>
      <c r="E19" s="746"/>
      <c r="F19" s="746"/>
      <c r="G19" s="746"/>
      <c r="H19" s="746"/>
      <c r="I19" s="746"/>
      <c r="J19" s="746"/>
      <c r="K19" s="747"/>
      <c r="L19" s="286"/>
      <c r="M19" s="294"/>
    </row>
    <row r="20" spans="1:13" x14ac:dyDescent="0.25">
      <c r="A20" s="745" t="s">
        <v>247</v>
      </c>
      <c r="B20" s="746"/>
      <c r="C20" s="746"/>
      <c r="D20" s="746"/>
      <c r="E20" s="746"/>
      <c r="F20" s="746"/>
      <c r="G20" s="746"/>
      <c r="H20" s="746"/>
      <c r="I20" s="746"/>
      <c r="J20" s="746"/>
      <c r="K20" s="747"/>
      <c r="L20" s="286"/>
      <c r="M20" s="294"/>
    </row>
    <row r="21" spans="1:13" x14ac:dyDescent="0.25">
      <c r="A21" s="745" t="s">
        <v>248</v>
      </c>
      <c r="B21" s="746"/>
      <c r="C21" s="746"/>
      <c r="D21" s="746"/>
      <c r="E21" s="746"/>
      <c r="F21" s="746"/>
      <c r="G21" s="746"/>
      <c r="H21" s="746"/>
      <c r="I21" s="746"/>
      <c r="J21" s="746"/>
      <c r="K21" s="747"/>
      <c r="L21" s="286"/>
      <c r="M21" s="294"/>
    </row>
    <row r="22" spans="1:13" x14ac:dyDescent="0.25">
      <c r="A22" s="726" t="s">
        <v>176</v>
      </c>
      <c r="B22" s="727"/>
      <c r="C22" s="727"/>
      <c r="D22" s="727"/>
      <c r="E22" s="727"/>
      <c r="F22" s="727"/>
      <c r="G22" s="727"/>
      <c r="H22" s="727"/>
      <c r="I22" s="727"/>
      <c r="J22" s="727"/>
      <c r="K22" s="728"/>
      <c r="L22" s="286"/>
      <c r="M22" s="294"/>
    </row>
    <row r="23" spans="1:13" x14ac:dyDescent="0.25">
      <c r="A23" s="726" t="s">
        <v>244</v>
      </c>
      <c r="B23" s="727"/>
      <c r="C23" s="727"/>
      <c r="D23" s="727"/>
      <c r="E23" s="727"/>
      <c r="F23" s="727"/>
      <c r="G23" s="728"/>
      <c r="H23" s="729" t="s">
        <v>249</v>
      </c>
      <c r="I23" s="730"/>
      <c r="J23" s="730"/>
      <c r="K23" s="731"/>
      <c r="L23" s="285"/>
      <c r="M23" s="294"/>
    </row>
    <row r="24" spans="1:13" x14ac:dyDescent="0.25">
      <c r="A24" s="722" t="s">
        <v>257</v>
      </c>
      <c r="B24" s="723"/>
      <c r="C24" s="723"/>
      <c r="D24" s="723"/>
      <c r="E24" s="723"/>
      <c r="F24" s="723"/>
      <c r="G24" s="724"/>
      <c r="H24" s="719">
        <v>2139</v>
      </c>
      <c r="I24" s="720"/>
      <c r="J24" s="720"/>
      <c r="K24" s="721"/>
      <c r="L24" s="285"/>
      <c r="M24" s="294"/>
    </row>
    <row r="25" spans="1:13" x14ac:dyDescent="0.25">
      <c r="A25" s="722" t="s">
        <v>258</v>
      </c>
      <c r="B25" s="723"/>
      <c r="C25" s="723"/>
      <c r="D25" s="723"/>
      <c r="E25" s="723"/>
      <c r="F25" s="723"/>
      <c r="G25" s="724"/>
      <c r="H25" s="719">
        <v>813634</v>
      </c>
      <c r="I25" s="720"/>
      <c r="J25" s="720"/>
      <c r="K25" s="721"/>
      <c r="L25" s="285"/>
      <c r="M25" s="294"/>
    </row>
    <row r="26" spans="1:13" x14ac:dyDescent="0.25">
      <c r="A26" s="722" t="s">
        <v>259</v>
      </c>
      <c r="B26" s="723"/>
      <c r="C26" s="723"/>
      <c r="D26" s="723"/>
      <c r="E26" s="723"/>
      <c r="F26" s="723"/>
      <c r="G26" s="724"/>
      <c r="H26" s="744">
        <v>3296012.87</v>
      </c>
      <c r="I26" s="744"/>
      <c r="J26" s="744"/>
      <c r="K26" s="744"/>
      <c r="L26" s="285"/>
      <c r="M26" s="294"/>
    </row>
    <row r="27" spans="1:13" x14ac:dyDescent="0.25">
      <c r="A27" s="722" t="s">
        <v>260</v>
      </c>
      <c r="B27" s="723"/>
      <c r="C27" s="723"/>
      <c r="D27" s="723"/>
      <c r="E27" s="723"/>
      <c r="F27" s="723"/>
      <c r="G27" s="724"/>
      <c r="H27" s="719">
        <v>2139</v>
      </c>
      <c r="I27" s="720"/>
      <c r="J27" s="720"/>
      <c r="K27" s="721"/>
      <c r="L27" s="285"/>
      <c r="M27" s="294"/>
    </row>
    <row r="28" spans="1:13" x14ac:dyDescent="0.25">
      <c r="A28" s="722" t="s">
        <v>261</v>
      </c>
      <c r="B28" s="723"/>
      <c r="C28" s="723"/>
      <c r="D28" s="723"/>
      <c r="E28" s="723"/>
      <c r="F28" s="723"/>
      <c r="G28" s="724"/>
      <c r="H28" s="719">
        <v>2139</v>
      </c>
      <c r="I28" s="720"/>
      <c r="J28" s="720"/>
      <c r="K28" s="721"/>
      <c r="L28" s="285"/>
      <c r="M28" s="294"/>
    </row>
    <row r="29" spans="1:13" x14ac:dyDescent="0.25">
      <c r="A29" s="722" t="s">
        <v>262</v>
      </c>
      <c r="B29" s="723"/>
      <c r="C29" s="723"/>
      <c r="D29" s="723"/>
      <c r="E29" s="723"/>
      <c r="F29" s="723"/>
      <c r="G29" s="724"/>
      <c r="H29" s="719">
        <v>3296012874.2579999</v>
      </c>
      <c r="I29" s="720"/>
      <c r="J29" s="720"/>
      <c r="K29" s="721"/>
      <c r="L29" s="285"/>
      <c r="M29" s="294"/>
    </row>
    <row r="30" spans="1:13" x14ac:dyDescent="0.25">
      <c r="A30" s="722" t="s">
        <v>263</v>
      </c>
      <c r="B30" s="723"/>
      <c r="C30" s="723"/>
      <c r="D30" s="723"/>
      <c r="E30" s="723"/>
      <c r="F30" s="723"/>
      <c r="G30" s="724"/>
      <c r="H30" s="719">
        <v>3296012874.2579999</v>
      </c>
      <c r="I30" s="720"/>
      <c r="J30" s="720"/>
      <c r="K30" s="721"/>
      <c r="L30" s="285"/>
      <c r="M30" s="294"/>
    </row>
    <row r="31" spans="1:13" x14ac:dyDescent="0.25">
      <c r="A31" s="722" t="s">
        <v>264</v>
      </c>
      <c r="B31" s="723"/>
      <c r="C31" s="723"/>
      <c r="D31" s="723"/>
      <c r="E31" s="723"/>
      <c r="F31" s="723"/>
      <c r="G31" s="724"/>
      <c r="H31" s="719">
        <v>2135</v>
      </c>
      <c r="I31" s="720"/>
      <c r="J31" s="720"/>
      <c r="K31" s="721"/>
      <c r="L31" s="285"/>
      <c r="M31" s="294"/>
    </row>
    <row r="32" spans="1:13" x14ac:dyDescent="0.25">
      <c r="A32" s="295"/>
      <c r="B32" s="295"/>
      <c r="C32" s="295"/>
      <c r="D32" s="295"/>
      <c r="E32" s="295"/>
      <c r="F32" s="295"/>
      <c r="G32" s="295"/>
      <c r="H32" s="296"/>
      <c r="I32" s="296"/>
      <c r="J32" s="296"/>
      <c r="K32" s="296"/>
      <c r="L32" s="285"/>
      <c r="M32" s="294"/>
    </row>
    <row r="33" spans="1:13" x14ac:dyDescent="0.25">
      <c r="A33" s="285"/>
      <c r="B33" s="285"/>
      <c r="C33" s="725" t="s">
        <v>250</v>
      </c>
      <c r="D33" s="725"/>
      <c r="E33" s="725"/>
      <c r="F33" s="725"/>
      <c r="G33" s="725"/>
      <c r="H33" s="725"/>
      <c r="I33" s="725"/>
      <c r="J33" s="725"/>
      <c r="K33" s="725"/>
      <c r="L33" s="297"/>
      <c r="M33" s="294"/>
    </row>
    <row r="34" spans="1:13" x14ac:dyDescent="0.25">
      <c r="A34" s="285"/>
      <c r="B34" s="285"/>
      <c r="C34" s="285"/>
      <c r="D34" s="285"/>
      <c r="E34" s="285"/>
      <c r="F34" s="285"/>
      <c r="G34" s="285"/>
      <c r="H34" s="285"/>
      <c r="I34" s="285"/>
      <c r="J34" s="298"/>
      <c r="K34" s="298"/>
      <c r="L34" s="285"/>
      <c r="M34" s="294"/>
    </row>
    <row r="35" spans="1:13" ht="79.2" x14ac:dyDescent="0.25">
      <c r="A35" s="732" t="s">
        <v>251</v>
      </c>
      <c r="B35" s="733"/>
      <c r="C35" s="733"/>
      <c r="D35" s="733"/>
      <c r="E35" s="733"/>
      <c r="F35" s="734"/>
      <c r="G35" s="299" t="s">
        <v>249</v>
      </c>
      <c r="H35" s="300" t="s">
        <v>265</v>
      </c>
      <c r="I35" s="300" t="s">
        <v>266</v>
      </c>
      <c r="J35" s="301" t="s">
        <v>267</v>
      </c>
      <c r="K35" s="302" t="s">
        <v>373</v>
      </c>
      <c r="L35" s="302" t="s">
        <v>374</v>
      </c>
      <c r="M35" s="294"/>
    </row>
    <row r="36" spans="1:13" ht="12.75" customHeight="1" x14ac:dyDescent="0.25">
      <c r="A36" s="735" t="s">
        <v>268</v>
      </c>
      <c r="B36" s="736"/>
      <c r="C36" s="736"/>
      <c r="D36" s="736"/>
      <c r="E36" s="736"/>
      <c r="F36" s="737"/>
      <c r="G36" s="303"/>
      <c r="H36" s="304">
        <v>1994</v>
      </c>
      <c r="I36" s="304">
        <v>2022</v>
      </c>
      <c r="J36" s="304">
        <v>2079</v>
      </c>
      <c r="K36" s="304">
        <v>2139</v>
      </c>
      <c r="L36" s="304"/>
      <c r="M36" s="294"/>
    </row>
    <row r="37" spans="1:13" x14ac:dyDescent="0.25">
      <c r="A37" s="292" t="s">
        <v>77</v>
      </c>
      <c r="B37" s="293"/>
      <c r="C37" s="293"/>
      <c r="D37" s="293"/>
      <c r="E37" s="293"/>
      <c r="F37" s="293"/>
      <c r="G37" s="305"/>
      <c r="H37" s="306"/>
      <c r="I37" s="306"/>
      <c r="J37" s="306"/>
      <c r="K37" s="306"/>
      <c r="L37" s="307"/>
      <c r="M37" s="294"/>
    </row>
    <row r="38" spans="1:13" x14ac:dyDescent="0.25">
      <c r="A38" s="743" t="s">
        <v>276</v>
      </c>
      <c r="B38" s="743"/>
      <c r="C38" s="743"/>
      <c r="D38" s="743"/>
      <c r="E38" s="743"/>
      <c r="F38" s="743"/>
      <c r="G38" s="308">
        <v>1</v>
      </c>
      <c r="H38" s="309">
        <v>32.830568124685769</v>
      </c>
      <c r="I38" s="309">
        <v>32.523549826474962</v>
      </c>
      <c r="J38" s="309">
        <v>31.195756991321119</v>
      </c>
      <c r="K38" s="309">
        <v>31.756440281030446</v>
      </c>
      <c r="L38" s="309"/>
      <c r="M38" s="294"/>
    </row>
    <row r="39" spans="1:13" x14ac:dyDescent="0.25">
      <c r="A39" s="743" t="s">
        <v>277</v>
      </c>
      <c r="B39" s="743"/>
      <c r="C39" s="743"/>
      <c r="D39" s="743"/>
      <c r="E39" s="743"/>
      <c r="F39" s="743"/>
      <c r="G39" s="308">
        <v>2</v>
      </c>
      <c r="H39" s="309">
        <v>67.119155354449475</v>
      </c>
      <c r="I39" s="309">
        <v>67.426871591472491</v>
      </c>
      <c r="J39" s="309">
        <v>68.804243008678881</v>
      </c>
      <c r="K39" s="309">
        <v>68.24355971896955</v>
      </c>
      <c r="L39" s="309"/>
      <c r="M39" s="294"/>
    </row>
    <row r="40" spans="1:13" x14ac:dyDescent="0.25">
      <c r="A40" s="743" t="s">
        <v>278</v>
      </c>
      <c r="B40" s="743"/>
      <c r="C40" s="743"/>
      <c r="D40" s="743"/>
      <c r="E40" s="743"/>
      <c r="F40" s="743"/>
      <c r="G40" s="308">
        <v>3</v>
      </c>
      <c r="H40" s="309">
        <v>5.0276520864756161E-2</v>
      </c>
      <c r="I40" s="309">
        <v>4.9578582052553298E-2</v>
      </c>
      <c r="J40" s="309">
        <v>0</v>
      </c>
      <c r="K40" s="309">
        <v>0</v>
      </c>
      <c r="L40" s="309"/>
      <c r="M40" s="294"/>
    </row>
    <row r="41" spans="1:13" x14ac:dyDescent="0.25">
      <c r="A41" s="292" t="s">
        <v>41</v>
      </c>
      <c r="B41" s="293"/>
      <c r="C41" s="293"/>
      <c r="D41" s="293"/>
      <c r="E41" s="293"/>
      <c r="F41" s="293"/>
      <c r="G41" s="305"/>
      <c r="H41" s="306"/>
      <c r="I41" s="306"/>
      <c r="J41" s="306"/>
      <c r="K41" s="306"/>
      <c r="L41" s="307"/>
      <c r="M41" s="294"/>
    </row>
    <row r="42" spans="1:13" x14ac:dyDescent="0.25">
      <c r="A42" s="743" t="s">
        <v>276</v>
      </c>
      <c r="B42" s="743"/>
      <c r="C42" s="743"/>
      <c r="D42" s="743"/>
      <c r="E42" s="743"/>
      <c r="F42" s="743"/>
      <c r="G42" s="308">
        <v>1</v>
      </c>
      <c r="H42" s="309">
        <v>3.1674208144796379</v>
      </c>
      <c r="I42" s="309">
        <v>2.9251363411006444</v>
      </c>
      <c r="J42" s="309">
        <v>2.651880424300868</v>
      </c>
      <c r="K42" s="309">
        <v>2.9039812646370025</v>
      </c>
      <c r="L42" s="309"/>
      <c r="M42" s="294"/>
    </row>
    <row r="43" spans="1:13" x14ac:dyDescent="0.25">
      <c r="A43" s="743" t="s">
        <v>277</v>
      </c>
      <c r="B43" s="743"/>
      <c r="C43" s="743"/>
      <c r="D43" s="743"/>
      <c r="E43" s="743"/>
      <c r="F43" s="743"/>
      <c r="G43" s="308">
        <v>2</v>
      </c>
      <c r="H43" s="309">
        <v>3.5696329813976875</v>
      </c>
      <c r="I43" s="309">
        <v>3.470500743678731</v>
      </c>
      <c r="J43" s="309">
        <v>3.3751205400192865</v>
      </c>
      <c r="K43" s="309">
        <v>3.278688524590164</v>
      </c>
      <c r="L43" s="309"/>
      <c r="M43" s="294"/>
    </row>
    <row r="44" spans="1:13" x14ac:dyDescent="0.25">
      <c r="A44" s="743" t="s">
        <v>278</v>
      </c>
      <c r="B44" s="743"/>
      <c r="C44" s="743"/>
      <c r="D44" s="743"/>
      <c r="E44" s="743"/>
      <c r="F44" s="743"/>
      <c r="G44" s="308">
        <v>3</v>
      </c>
      <c r="H44" s="309">
        <v>0</v>
      </c>
      <c r="I44" s="309">
        <v>0</v>
      </c>
      <c r="J44" s="309">
        <v>0</v>
      </c>
      <c r="K44" s="309">
        <v>0</v>
      </c>
      <c r="L44" s="309"/>
      <c r="M44" s="294"/>
    </row>
    <row r="45" spans="1:13" x14ac:dyDescent="0.25">
      <c r="A45" s="292" t="s">
        <v>36</v>
      </c>
      <c r="B45" s="293"/>
      <c r="C45" s="293"/>
      <c r="D45" s="293"/>
      <c r="E45" s="293"/>
      <c r="F45" s="293"/>
      <c r="G45" s="305"/>
      <c r="H45" s="306"/>
      <c r="I45" s="306"/>
      <c r="J45" s="306"/>
      <c r="K45" s="306"/>
      <c r="L45" s="307"/>
      <c r="M45" s="294"/>
    </row>
    <row r="46" spans="1:13" x14ac:dyDescent="0.25">
      <c r="A46" s="743" t="s">
        <v>276</v>
      </c>
      <c r="B46" s="743"/>
      <c r="C46" s="743"/>
      <c r="D46" s="743"/>
      <c r="E46" s="743"/>
      <c r="F46" s="743"/>
      <c r="G46" s="308">
        <v>1</v>
      </c>
      <c r="H46" s="309">
        <v>2.3629964806435395</v>
      </c>
      <c r="I46" s="309">
        <v>2.4293505205751114</v>
      </c>
      <c r="J46" s="309">
        <v>2.3625843780135005</v>
      </c>
      <c r="K46" s="309">
        <v>2.3419203747072599</v>
      </c>
      <c r="L46" s="309"/>
      <c r="M46" s="294"/>
    </row>
    <row r="47" spans="1:13" x14ac:dyDescent="0.25">
      <c r="A47" s="743" t="s">
        <v>277</v>
      </c>
      <c r="B47" s="743"/>
      <c r="C47" s="743"/>
      <c r="D47" s="743"/>
      <c r="E47" s="743"/>
      <c r="F47" s="743"/>
      <c r="G47" s="308">
        <v>2</v>
      </c>
      <c r="H47" s="309">
        <v>3.5696329813976875</v>
      </c>
      <c r="I47" s="309">
        <v>3.470500743678731</v>
      </c>
      <c r="J47" s="309">
        <v>3.4233365477338475</v>
      </c>
      <c r="K47" s="309">
        <v>3.3723653395784545</v>
      </c>
      <c r="L47" s="309"/>
      <c r="M47" s="294"/>
    </row>
    <row r="48" spans="1:13" x14ac:dyDescent="0.25">
      <c r="A48" s="743" t="s">
        <v>278</v>
      </c>
      <c r="B48" s="743"/>
      <c r="C48" s="743"/>
      <c r="D48" s="743"/>
      <c r="E48" s="743"/>
      <c r="F48" s="743"/>
      <c r="G48" s="308">
        <v>3</v>
      </c>
      <c r="H48" s="309">
        <v>0</v>
      </c>
      <c r="I48" s="309">
        <v>0</v>
      </c>
      <c r="J48" s="309">
        <v>0</v>
      </c>
      <c r="K48" s="309">
        <v>0</v>
      </c>
      <c r="L48" s="309"/>
      <c r="M48" s="294"/>
    </row>
    <row r="49" spans="1:13" x14ac:dyDescent="0.25">
      <c r="A49" s="292" t="s">
        <v>42</v>
      </c>
      <c r="B49" s="293"/>
      <c r="C49" s="293"/>
      <c r="D49" s="293"/>
      <c r="E49" s="293"/>
      <c r="F49" s="293"/>
      <c r="G49" s="305"/>
      <c r="H49" s="306"/>
      <c r="I49" s="306"/>
      <c r="J49" s="306"/>
      <c r="K49" s="306"/>
      <c r="L49" s="307"/>
      <c r="M49" s="294"/>
    </row>
    <row r="50" spans="1:13" x14ac:dyDescent="0.25">
      <c r="A50" s="743" t="s">
        <v>276</v>
      </c>
      <c r="B50" s="743"/>
      <c r="C50" s="743"/>
      <c r="D50" s="743"/>
      <c r="E50" s="743"/>
      <c r="F50" s="743"/>
      <c r="G50" s="308">
        <v>1</v>
      </c>
      <c r="H50" s="309">
        <v>9.3011563599798901</v>
      </c>
      <c r="I50" s="309">
        <v>9.0233019335646993</v>
      </c>
      <c r="J50" s="309">
        <v>8.6306653809064606</v>
      </c>
      <c r="K50" s="309">
        <v>8.5245901639344268</v>
      </c>
      <c r="L50" s="309"/>
      <c r="M50" s="294"/>
    </row>
    <row r="51" spans="1:13" x14ac:dyDescent="0.25">
      <c r="A51" s="743" t="s">
        <v>277</v>
      </c>
      <c r="B51" s="743"/>
      <c r="C51" s="743"/>
      <c r="D51" s="743"/>
      <c r="E51" s="743"/>
      <c r="F51" s="743"/>
      <c r="G51" s="308">
        <v>2</v>
      </c>
      <c r="H51" s="309">
        <v>18.149824032176973</v>
      </c>
      <c r="I51" s="309">
        <v>17.89786812097174</v>
      </c>
      <c r="J51" s="309">
        <v>18.273866923818709</v>
      </c>
      <c r="K51" s="309">
        <v>17.939110070257613</v>
      </c>
      <c r="L51" s="309"/>
      <c r="M51" s="294"/>
    </row>
    <row r="52" spans="1:13" x14ac:dyDescent="0.25">
      <c r="A52" s="743" t="s">
        <v>278</v>
      </c>
      <c r="B52" s="743"/>
      <c r="C52" s="743"/>
      <c r="D52" s="743"/>
      <c r="E52" s="743"/>
      <c r="F52" s="743"/>
      <c r="G52" s="308">
        <v>3</v>
      </c>
      <c r="H52" s="309">
        <v>0</v>
      </c>
      <c r="I52" s="309">
        <v>4.9578582052553298E-2</v>
      </c>
      <c r="J52" s="309">
        <v>0</v>
      </c>
      <c r="K52" s="309">
        <v>0</v>
      </c>
      <c r="L52" s="309"/>
      <c r="M52" s="294"/>
    </row>
    <row r="53" spans="1:13" x14ac:dyDescent="0.25">
      <c r="A53" s="292" t="s">
        <v>76</v>
      </c>
      <c r="B53" s="293"/>
      <c r="C53" s="293"/>
      <c r="D53" s="293"/>
      <c r="E53" s="293"/>
      <c r="F53" s="293"/>
      <c r="G53" s="305"/>
      <c r="H53" s="306"/>
      <c r="I53" s="306"/>
      <c r="J53" s="306"/>
      <c r="K53" s="306"/>
      <c r="L53" s="307"/>
      <c r="M53" s="294"/>
    </row>
    <row r="54" spans="1:13" x14ac:dyDescent="0.25">
      <c r="A54" s="743" t="s">
        <v>276</v>
      </c>
      <c r="B54" s="743"/>
      <c r="C54" s="743"/>
      <c r="D54" s="743"/>
      <c r="E54" s="743"/>
      <c r="F54" s="743"/>
      <c r="G54" s="308">
        <v>1</v>
      </c>
      <c r="H54" s="309">
        <v>3.0165912518853695</v>
      </c>
      <c r="I54" s="309">
        <v>2.825979176995538</v>
      </c>
      <c r="J54" s="309">
        <v>2.892960462873674</v>
      </c>
      <c r="K54" s="309">
        <v>2.7634660421545667</v>
      </c>
      <c r="L54" s="309"/>
      <c r="M54" s="294"/>
    </row>
    <row r="55" spans="1:13" x14ac:dyDescent="0.25">
      <c r="A55" s="743" t="s">
        <v>277</v>
      </c>
      <c r="B55" s="743"/>
      <c r="C55" s="743"/>
      <c r="D55" s="743"/>
      <c r="E55" s="743"/>
      <c r="F55" s="743"/>
      <c r="G55" s="308">
        <v>2</v>
      </c>
      <c r="H55" s="309">
        <v>1.1563599798893915</v>
      </c>
      <c r="I55" s="309">
        <v>1.3882002974714922</v>
      </c>
      <c r="J55" s="309">
        <v>1.2054001928640308</v>
      </c>
      <c r="K55" s="309">
        <v>1.2646370023419204</v>
      </c>
      <c r="L55" s="309"/>
      <c r="M55" s="294"/>
    </row>
    <row r="56" spans="1:13" x14ac:dyDescent="0.25">
      <c r="A56" s="743" t="s">
        <v>278</v>
      </c>
      <c r="B56" s="743"/>
      <c r="C56" s="743"/>
      <c r="D56" s="743"/>
      <c r="E56" s="743"/>
      <c r="F56" s="743"/>
      <c r="G56" s="308">
        <v>3</v>
      </c>
      <c r="H56" s="309">
        <v>0</v>
      </c>
      <c r="I56" s="309">
        <v>0</v>
      </c>
      <c r="J56" s="309">
        <v>0</v>
      </c>
      <c r="K56" s="309">
        <v>0</v>
      </c>
      <c r="L56" s="309"/>
      <c r="M56" s="294"/>
    </row>
    <row r="57" spans="1:13" x14ac:dyDescent="0.25">
      <c r="A57" s="292" t="s">
        <v>35</v>
      </c>
      <c r="B57" s="293"/>
      <c r="C57" s="293"/>
      <c r="D57" s="293"/>
      <c r="E57" s="293"/>
      <c r="F57" s="293"/>
      <c r="G57" s="305"/>
      <c r="H57" s="306"/>
      <c r="I57" s="306"/>
      <c r="J57" s="306"/>
      <c r="K57" s="306"/>
      <c r="L57" s="307"/>
      <c r="M57" s="294"/>
    </row>
    <row r="58" spans="1:13" x14ac:dyDescent="0.25">
      <c r="A58" s="743" t="s">
        <v>276</v>
      </c>
      <c r="B58" s="743"/>
      <c r="C58" s="743"/>
      <c r="D58" s="743"/>
      <c r="E58" s="743"/>
      <c r="F58" s="743"/>
      <c r="G58" s="308">
        <v>1</v>
      </c>
      <c r="H58" s="309">
        <v>3.7204625439919559</v>
      </c>
      <c r="I58" s="309">
        <v>3.966286564204264</v>
      </c>
      <c r="J58" s="309">
        <v>3.1340405014464801</v>
      </c>
      <c r="K58" s="309">
        <v>3.3723653395784545</v>
      </c>
      <c r="L58" s="309"/>
      <c r="M58" s="294"/>
    </row>
    <row r="59" spans="1:13" x14ac:dyDescent="0.25">
      <c r="A59" s="743" t="s">
        <v>277</v>
      </c>
      <c r="B59" s="743"/>
      <c r="C59" s="743"/>
      <c r="D59" s="743"/>
      <c r="E59" s="743"/>
      <c r="F59" s="743"/>
      <c r="G59" s="308">
        <v>2</v>
      </c>
      <c r="H59" s="309">
        <v>10.055304172951232</v>
      </c>
      <c r="I59" s="309">
        <v>9.6182449181953391</v>
      </c>
      <c r="J59" s="309">
        <v>10.366441658630665</v>
      </c>
      <c r="K59" s="309">
        <v>9.9765807962529269</v>
      </c>
      <c r="L59" s="309"/>
      <c r="M59" s="294"/>
    </row>
    <row r="60" spans="1:13" x14ac:dyDescent="0.25">
      <c r="A60" s="743" t="s">
        <v>278</v>
      </c>
      <c r="B60" s="743"/>
      <c r="C60" s="743"/>
      <c r="D60" s="743"/>
      <c r="E60" s="743"/>
      <c r="F60" s="743"/>
      <c r="G60" s="308">
        <v>3</v>
      </c>
      <c r="H60" s="309">
        <v>0</v>
      </c>
      <c r="I60" s="309">
        <v>0</v>
      </c>
      <c r="J60" s="309">
        <v>0</v>
      </c>
      <c r="K60" s="309">
        <v>0</v>
      </c>
      <c r="L60" s="309"/>
      <c r="M60" s="294"/>
    </row>
    <row r="61" spans="1:13" x14ac:dyDescent="0.25">
      <c r="A61" s="292" t="s">
        <v>115</v>
      </c>
      <c r="B61" s="293"/>
      <c r="C61" s="293"/>
      <c r="D61" s="293"/>
      <c r="E61" s="293"/>
      <c r="F61" s="293"/>
      <c r="G61" s="305"/>
      <c r="H61" s="306"/>
      <c r="I61" s="306"/>
      <c r="J61" s="306"/>
      <c r="K61" s="306"/>
      <c r="L61" s="307"/>
      <c r="M61" s="294"/>
    </row>
    <row r="62" spans="1:13" x14ac:dyDescent="0.25">
      <c r="A62" s="743" t="s">
        <v>276</v>
      </c>
      <c r="B62" s="743"/>
      <c r="C62" s="743"/>
      <c r="D62" s="743"/>
      <c r="E62" s="743"/>
      <c r="F62" s="743"/>
      <c r="G62" s="308">
        <v>1</v>
      </c>
      <c r="H62" s="309">
        <v>4.0723981900452486</v>
      </c>
      <c r="I62" s="309">
        <v>3.9167079821517103</v>
      </c>
      <c r="J62" s="309">
        <v>4.0019286403085825</v>
      </c>
      <c r="K62" s="309">
        <v>4.5901639344262293</v>
      </c>
      <c r="L62" s="309"/>
      <c r="M62" s="294"/>
    </row>
    <row r="63" spans="1:13" x14ac:dyDescent="0.25">
      <c r="A63" s="743" t="s">
        <v>277</v>
      </c>
      <c r="B63" s="743"/>
      <c r="C63" s="743"/>
      <c r="D63" s="743"/>
      <c r="E63" s="743"/>
      <c r="F63" s="743"/>
      <c r="G63" s="308">
        <v>2</v>
      </c>
      <c r="H63" s="309">
        <v>16.390145801910506</v>
      </c>
      <c r="I63" s="309">
        <v>17.402082300446207</v>
      </c>
      <c r="J63" s="309">
        <v>18.129218900675024</v>
      </c>
      <c r="K63" s="309">
        <v>18.079625292740047</v>
      </c>
      <c r="L63" s="309"/>
      <c r="M63" s="294"/>
    </row>
    <row r="64" spans="1:13" x14ac:dyDescent="0.25">
      <c r="A64" s="743" t="s">
        <v>278</v>
      </c>
      <c r="B64" s="743"/>
      <c r="C64" s="743"/>
      <c r="D64" s="743"/>
      <c r="E64" s="743"/>
      <c r="F64" s="743"/>
      <c r="G64" s="308">
        <v>3</v>
      </c>
      <c r="H64" s="309">
        <v>0</v>
      </c>
      <c r="I64" s="309">
        <v>0</v>
      </c>
      <c r="J64" s="309">
        <v>0</v>
      </c>
      <c r="K64" s="309">
        <v>0</v>
      </c>
      <c r="L64" s="309"/>
      <c r="M64" s="294"/>
    </row>
    <row r="65" spans="1:13" x14ac:dyDescent="0.25">
      <c r="A65" s="292" t="s">
        <v>72</v>
      </c>
      <c r="B65" s="293"/>
      <c r="C65" s="293"/>
      <c r="D65" s="293"/>
      <c r="E65" s="293"/>
      <c r="F65" s="293"/>
      <c r="G65" s="305"/>
      <c r="H65" s="306"/>
      <c r="I65" s="306"/>
      <c r="J65" s="306"/>
      <c r="K65" s="306"/>
      <c r="L65" s="307"/>
      <c r="M65" s="294"/>
    </row>
    <row r="66" spans="1:13" x14ac:dyDescent="0.25">
      <c r="A66" s="743" t="s">
        <v>276</v>
      </c>
      <c r="B66" s="743"/>
      <c r="C66" s="743"/>
      <c r="D66" s="743"/>
      <c r="E66" s="743"/>
      <c r="F66" s="743"/>
      <c r="G66" s="308">
        <v>1</v>
      </c>
      <c r="H66" s="309">
        <v>0.95525389643036707</v>
      </c>
      <c r="I66" s="309">
        <v>0.9419930589985126</v>
      </c>
      <c r="J66" s="309">
        <v>0.9161041465766635</v>
      </c>
      <c r="K66" s="309">
        <v>0.98360655737704916</v>
      </c>
      <c r="L66" s="309"/>
      <c r="M66" s="294"/>
    </row>
    <row r="67" spans="1:13" x14ac:dyDescent="0.25">
      <c r="A67" s="743" t="s">
        <v>277</v>
      </c>
      <c r="B67" s="743"/>
      <c r="C67" s="743"/>
      <c r="D67" s="743"/>
      <c r="E67" s="743"/>
      <c r="F67" s="743"/>
      <c r="G67" s="308">
        <v>2</v>
      </c>
      <c r="H67" s="309">
        <v>1.3574660633484164</v>
      </c>
      <c r="I67" s="309">
        <v>1.4377788795240456</v>
      </c>
      <c r="J67" s="309">
        <v>1.3982642237222758</v>
      </c>
      <c r="K67" s="309">
        <v>1.4988290398126465</v>
      </c>
      <c r="L67" s="309"/>
      <c r="M67" s="294"/>
    </row>
    <row r="68" spans="1:13" x14ac:dyDescent="0.25">
      <c r="A68" s="743" t="s">
        <v>278</v>
      </c>
      <c r="B68" s="743"/>
      <c r="C68" s="743"/>
      <c r="D68" s="743"/>
      <c r="E68" s="743"/>
      <c r="F68" s="743"/>
      <c r="G68" s="308">
        <v>3</v>
      </c>
      <c r="H68" s="309">
        <v>0</v>
      </c>
      <c r="I68" s="309">
        <v>0</v>
      </c>
      <c r="J68" s="309">
        <v>0</v>
      </c>
      <c r="K68" s="309">
        <v>0</v>
      </c>
      <c r="L68" s="309"/>
      <c r="M68" s="294"/>
    </row>
    <row r="69" spans="1:13" x14ac:dyDescent="0.25">
      <c r="A69" s="292" t="s">
        <v>73</v>
      </c>
      <c r="B69" s="293"/>
      <c r="C69" s="293"/>
      <c r="D69" s="293"/>
      <c r="E69" s="293"/>
      <c r="F69" s="293"/>
      <c r="G69" s="305"/>
      <c r="H69" s="306"/>
      <c r="I69" s="306"/>
      <c r="J69" s="306"/>
      <c r="K69" s="306"/>
      <c r="L69" s="307"/>
      <c r="M69" s="294"/>
    </row>
    <row r="70" spans="1:13" x14ac:dyDescent="0.25">
      <c r="A70" s="743" t="s">
        <v>276</v>
      </c>
      <c r="B70" s="743"/>
      <c r="C70" s="743"/>
      <c r="D70" s="743"/>
      <c r="E70" s="743"/>
      <c r="F70" s="743"/>
      <c r="G70" s="308">
        <v>1</v>
      </c>
      <c r="H70" s="309">
        <v>2.3127199597787831</v>
      </c>
      <c r="I70" s="309">
        <v>2.6276648487853249</v>
      </c>
      <c r="J70" s="309">
        <v>2.9411764705882355</v>
      </c>
      <c r="K70" s="309">
        <v>2.7166276346604215</v>
      </c>
      <c r="L70" s="309"/>
      <c r="M70" s="294"/>
    </row>
    <row r="71" spans="1:13" x14ac:dyDescent="0.25">
      <c r="A71" s="743" t="s">
        <v>277</v>
      </c>
      <c r="B71" s="743"/>
      <c r="C71" s="743"/>
      <c r="D71" s="743"/>
      <c r="E71" s="743"/>
      <c r="F71" s="743"/>
      <c r="G71" s="308">
        <v>2</v>
      </c>
      <c r="H71" s="309">
        <v>6.3851181498240326</v>
      </c>
      <c r="I71" s="309">
        <v>6.3460585027268221</v>
      </c>
      <c r="J71" s="309">
        <v>6.1234329797492766</v>
      </c>
      <c r="K71" s="309">
        <v>6.182669789227166</v>
      </c>
      <c r="L71" s="309"/>
      <c r="M71" s="294"/>
    </row>
    <row r="72" spans="1:13" x14ac:dyDescent="0.25">
      <c r="A72" s="743" t="s">
        <v>278</v>
      </c>
      <c r="B72" s="743"/>
      <c r="C72" s="743"/>
      <c r="D72" s="743"/>
      <c r="E72" s="743"/>
      <c r="F72" s="743"/>
      <c r="G72" s="308">
        <v>3</v>
      </c>
      <c r="H72" s="309">
        <v>5.0276520864756161E-2</v>
      </c>
      <c r="I72" s="309">
        <v>0</v>
      </c>
      <c r="J72" s="309">
        <v>0</v>
      </c>
      <c r="K72" s="309">
        <v>0</v>
      </c>
      <c r="L72" s="309"/>
      <c r="M72" s="294"/>
    </row>
    <row r="73" spans="1:13" x14ac:dyDescent="0.25">
      <c r="A73" s="292" t="s">
        <v>74</v>
      </c>
      <c r="B73" s="293"/>
      <c r="C73" s="293"/>
      <c r="D73" s="293"/>
      <c r="E73" s="293"/>
      <c r="F73" s="293"/>
      <c r="G73" s="305"/>
      <c r="H73" s="306"/>
      <c r="I73" s="306"/>
      <c r="J73" s="306"/>
      <c r="K73" s="306"/>
      <c r="L73" s="307"/>
      <c r="M73" s="294"/>
    </row>
    <row r="74" spans="1:13" x14ac:dyDescent="0.25">
      <c r="A74" s="743" t="s">
        <v>276</v>
      </c>
      <c r="B74" s="743"/>
      <c r="C74" s="743"/>
      <c r="D74" s="743"/>
      <c r="E74" s="743"/>
      <c r="F74" s="743"/>
      <c r="G74" s="308">
        <v>1</v>
      </c>
      <c r="H74" s="309">
        <v>3.2679738562091503</v>
      </c>
      <c r="I74" s="309">
        <v>3.1730292513634111</v>
      </c>
      <c r="J74" s="309">
        <v>2.9893924783027965</v>
      </c>
      <c r="K74" s="309">
        <v>3.091334894613583</v>
      </c>
      <c r="L74" s="309"/>
      <c r="M74" s="294"/>
    </row>
    <row r="75" spans="1:13" x14ac:dyDescent="0.25">
      <c r="A75" s="743" t="s">
        <v>277</v>
      </c>
      <c r="B75" s="743"/>
      <c r="C75" s="743"/>
      <c r="D75" s="743"/>
      <c r="E75" s="743"/>
      <c r="F75" s="743"/>
      <c r="G75" s="308">
        <v>2</v>
      </c>
      <c r="H75" s="309">
        <v>5.932629462041227</v>
      </c>
      <c r="I75" s="309">
        <v>5.8502726822012887</v>
      </c>
      <c r="J75" s="309">
        <v>5.9787849566055931</v>
      </c>
      <c r="K75" s="309">
        <v>5.9953161592505859</v>
      </c>
      <c r="L75" s="309"/>
      <c r="M75" s="294"/>
    </row>
    <row r="76" spans="1:13" x14ac:dyDescent="0.25">
      <c r="A76" s="743" t="s">
        <v>278</v>
      </c>
      <c r="B76" s="743"/>
      <c r="C76" s="743"/>
      <c r="D76" s="743"/>
      <c r="E76" s="743"/>
      <c r="F76" s="743"/>
      <c r="G76" s="308">
        <v>3</v>
      </c>
      <c r="H76" s="309">
        <v>0</v>
      </c>
      <c r="I76" s="309">
        <v>0</v>
      </c>
      <c r="J76" s="309">
        <v>0</v>
      </c>
      <c r="K76" s="309">
        <v>0</v>
      </c>
      <c r="L76" s="309"/>
      <c r="M76" s="294"/>
    </row>
    <row r="77" spans="1:13" x14ac:dyDescent="0.25">
      <c r="A77" s="292" t="s">
        <v>75</v>
      </c>
      <c r="B77" s="293"/>
      <c r="C77" s="293"/>
      <c r="D77" s="293"/>
      <c r="E77" s="293"/>
      <c r="F77" s="293"/>
      <c r="G77" s="305"/>
      <c r="H77" s="306"/>
      <c r="I77" s="306"/>
      <c r="J77" s="306"/>
      <c r="K77" s="306"/>
      <c r="L77" s="307"/>
      <c r="M77" s="294"/>
    </row>
    <row r="78" spans="1:13" x14ac:dyDescent="0.25">
      <c r="A78" s="743" t="s">
        <v>276</v>
      </c>
      <c r="B78" s="743"/>
      <c r="C78" s="743"/>
      <c r="D78" s="743"/>
      <c r="E78" s="743"/>
      <c r="F78" s="743"/>
      <c r="G78" s="308">
        <v>1</v>
      </c>
      <c r="H78" s="309">
        <v>0.40221216691804929</v>
      </c>
      <c r="I78" s="309">
        <v>0.39662865642042638</v>
      </c>
      <c r="J78" s="309">
        <v>0.38572806171648988</v>
      </c>
      <c r="K78" s="309">
        <v>0.23419203747072601</v>
      </c>
      <c r="L78" s="309"/>
      <c r="M78" s="294"/>
    </row>
    <row r="79" spans="1:13" x14ac:dyDescent="0.25">
      <c r="A79" s="743" t="s">
        <v>277</v>
      </c>
      <c r="B79" s="743"/>
      <c r="C79" s="743"/>
      <c r="D79" s="743"/>
      <c r="E79" s="743"/>
      <c r="F79" s="743"/>
      <c r="G79" s="308">
        <v>2</v>
      </c>
      <c r="H79" s="309">
        <v>0.10055304172951232</v>
      </c>
      <c r="I79" s="309">
        <v>9.9157164105106596E-2</v>
      </c>
      <c r="J79" s="309">
        <v>9.643201542912247E-2</v>
      </c>
      <c r="K79" s="309">
        <v>0.23419203747072601</v>
      </c>
      <c r="L79" s="309"/>
      <c r="M79" s="294"/>
    </row>
    <row r="80" spans="1:13" x14ac:dyDescent="0.25">
      <c r="A80" s="743" t="s">
        <v>278</v>
      </c>
      <c r="B80" s="743"/>
      <c r="C80" s="743"/>
      <c r="D80" s="743"/>
      <c r="E80" s="743"/>
      <c r="F80" s="743"/>
      <c r="G80" s="308">
        <v>3</v>
      </c>
      <c r="H80" s="309">
        <v>0</v>
      </c>
      <c r="I80" s="309">
        <v>0</v>
      </c>
      <c r="J80" s="309">
        <v>0</v>
      </c>
      <c r="K80" s="309">
        <v>0</v>
      </c>
      <c r="L80" s="309"/>
      <c r="M80" s="294"/>
    </row>
    <row r="81" spans="1:13" x14ac:dyDescent="0.25">
      <c r="A81" s="292" t="s">
        <v>70</v>
      </c>
      <c r="B81" s="293"/>
      <c r="C81" s="293"/>
      <c r="D81" s="293"/>
      <c r="E81" s="293"/>
      <c r="F81" s="293"/>
      <c r="G81" s="305"/>
      <c r="H81" s="306"/>
      <c r="I81" s="306"/>
      <c r="J81" s="306"/>
      <c r="K81" s="306"/>
      <c r="L81" s="307"/>
      <c r="M81" s="294"/>
    </row>
    <row r="82" spans="1:13" x14ac:dyDescent="0.25">
      <c r="A82" s="743" t="s">
        <v>276</v>
      </c>
      <c r="B82" s="743"/>
      <c r="C82" s="743"/>
      <c r="D82" s="743"/>
      <c r="E82" s="743"/>
      <c r="F82" s="743"/>
      <c r="G82" s="308">
        <v>1</v>
      </c>
      <c r="H82" s="309">
        <v>0.25138260432378079</v>
      </c>
      <c r="I82" s="309">
        <v>0.29747149231531977</v>
      </c>
      <c r="J82" s="309">
        <v>0.28929604628736738</v>
      </c>
      <c r="K82" s="309">
        <v>0.23419203747072601</v>
      </c>
      <c r="L82" s="309"/>
      <c r="M82" s="294"/>
    </row>
    <row r="83" spans="1:13" x14ac:dyDescent="0.25">
      <c r="A83" s="743" t="s">
        <v>277</v>
      </c>
      <c r="B83" s="743"/>
      <c r="C83" s="743"/>
      <c r="D83" s="743"/>
      <c r="E83" s="743"/>
      <c r="F83" s="743"/>
      <c r="G83" s="308">
        <v>2</v>
      </c>
      <c r="H83" s="309">
        <v>0.45248868778280543</v>
      </c>
      <c r="I83" s="309">
        <v>0.44620723847297966</v>
      </c>
      <c r="J83" s="309">
        <v>0.43394406943105113</v>
      </c>
      <c r="K83" s="309">
        <v>0.42154566744730682</v>
      </c>
      <c r="L83" s="309"/>
      <c r="M83" s="294"/>
    </row>
    <row r="84" spans="1:13" x14ac:dyDescent="0.25">
      <c r="A84" s="743" t="s">
        <v>278</v>
      </c>
      <c r="B84" s="743"/>
      <c r="C84" s="743"/>
      <c r="D84" s="743"/>
      <c r="E84" s="743"/>
      <c r="F84" s="743"/>
      <c r="G84" s="308">
        <v>3</v>
      </c>
      <c r="H84" s="309">
        <v>0</v>
      </c>
      <c r="I84" s="309">
        <v>0</v>
      </c>
      <c r="J84" s="309">
        <v>0</v>
      </c>
      <c r="K84" s="309">
        <v>0</v>
      </c>
      <c r="L84" s="309"/>
      <c r="M84" s="294"/>
    </row>
    <row r="85" spans="1:13" x14ac:dyDescent="0.25">
      <c r="A85" s="289"/>
      <c r="B85" s="290"/>
      <c r="C85" s="290"/>
      <c r="D85" s="290"/>
      <c r="E85" s="290"/>
      <c r="F85" s="291"/>
      <c r="G85" s="310"/>
      <c r="H85" s="311"/>
      <c r="I85" s="311"/>
      <c r="J85" s="311"/>
      <c r="K85" s="311"/>
      <c r="L85" s="311"/>
      <c r="M85" s="294"/>
    </row>
    <row r="86" spans="1:13" ht="13.8" x14ac:dyDescent="0.3">
      <c r="A86" s="739" t="s">
        <v>252</v>
      </c>
      <c r="B86" s="740"/>
      <c r="C86" s="740"/>
      <c r="D86" s="740"/>
      <c r="E86" s="740"/>
      <c r="F86" s="741"/>
      <c r="G86" s="312"/>
      <c r="H86" s="313"/>
      <c r="I86" s="313"/>
      <c r="J86" s="313"/>
      <c r="K86" s="313"/>
      <c r="L86" s="313"/>
      <c r="M86" s="294"/>
    </row>
    <row r="87" spans="1:13" x14ac:dyDescent="0.25">
      <c r="A87" s="742" t="s">
        <v>276</v>
      </c>
      <c r="B87" s="742"/>
      <c r="C87" s="742"/>
      <c r="D87" s="742"/>
      <c r="E87" s="742"/>
      <c r="F87" s="742"/>
      <c r="G87" s="314">
        <v>1</v>
      </c>
      <c r="H87" s="315">
        <v>32.830568124685769</v>
      </c>
      <c r="I87" s="315">
        <v>32.523549826474962</v>
      </c>
      <c r="J87" s="315">
        <v>31.195756991321119</v>
      </c>
      <c r="K87" s="315">
        <v>31.756440281030446</v>
      </c>
      <c r="L87" s="315"/>
      <c r="M87" s="294"/>
    </row>
    <row r="88" spans="1:13" x14ac:dyDescent="0.25">
      <c r="A88" s="742" t="s">
        <v>277</v>
      </c>
      <c r="B88" s="742"/>
      <c r="C88" s="742"/>
      <c r="D88" s="742"/>
      <c r="E88" s="742"/>
      <c r="F88" s="742"/>
      <c r="G88" s="314">
        <v>2</v>
      </c>
      <c r="H88" s="315">
        <v>67.119155354449475</v>
      </c>
      <c r="I88" s="315">
        <v>67.426871591472491</v>
      </c>
      <c r="J88" s="315">
        <v>68.804243008678881</v>
      </c>
      <c r="K88" s="315">
        <v>68.24355971896955</v>
      </c>
      <c r="L88" s="315"/>
      <c r="M88" s="294"/>
    </row>
    <row r="89" spans="1:13" x14ac:dyDescent="0.25">
      <c r="A89" s="742" t="s">
        <v>278</v>
      </c>
      <c r="B89" s="742"/>
      <c r="C89" s="742"/>
      <c r="D89" s="742"/>
      <c r="E89" s="742"/>
      <c r="F89" s="742"/>
      <c r="G89" s="314">
        <v>3</v>
      </c>
      <c r="H89" s="315">
        <v>5.0276520864756161E-2</v>
      </c>
      <c r="I89" s="315">
        <v>4.9578582052553298E-2</v>
      </c>
      <c r="J89" s="315">
        <v>0</v>
      </c>
      <c r="K89" s="315">
        <v>0</v>
      </c>
      <c r="L89" s="315"/>
      <c r="M89" s="294"/>
    </row>
    <row r="90" spans="1:13" ht="13.8" x14ac:dyDescent="0.3">
      <c r="A90" s="738" t="s">
        <v>253</v>
      </c>
      <c r="B90" s="738"/>
      <c r="C90" s="738"/>
      <c r="D90" s="738"/>
      <c r="E90" s="738"/>
      <c r="F90" s="738"/>
      <c r="G90" s="314"/>
      <c r="H90" s="316"/>
      <c r="I90" s="316"/>
      <c r="J90" s="316"/>
      <c r="K90" s="316"/>
      <c r="L90" s="316"/>
      <c r="M90" s="294"/>
    </row>
    <row r="91" spans="1:13" ht="13.8" x14ac:dyDescent="0.3">
      <c r="A91" s="738"/>
      <c r="B91" s="738"/>
      <c r="C91" s="738"/>
      <c r="D91" s="738"/>
      <c r="E91" s="738"/>
      <c r="F91" s="738"/>
      <c r="G91" s="314"/>
      <c r="H91" s="316">
        <v>100</v>
      </c>
      <c r="I91" s="316">
        <v>100</v>
      </c>
      <c r="J91" s="316">
        <v>100</v>
      </c>
      <c r="K91" s="316">
        <v>100</v>
      </c>
      <c r="L91" s="316"/>
      <c r="M91" s="294"/>
    </row>
  </sheetData>
  <mergeCells count="88">
    <mergeCell ref="A75:F75"/>
    <mergeCell ref="A82:F82"/>
    <mergeCell ref="A83:F83"/>
    <mergeCell ref="A84:F84"/>
    <mergeCell ref="A76:F76"/>
    <mergeCell ref="A78:F78"/>
    <mergeCell ref="A79:F79"/>
    <mergeCell ref="A80:F80"/>
    <mergeCell ref="A67:F67"/>
    <mergeCell ref="A68:F68"/>
    <mergeCell ref="A70:F70"/>
    <mergeCell ref="A71:F71"/>
    <mergeCell ref="A72:F72"/>
    <mergeCell ref="A74:F74"/>
    <mergeCell ref="A59:F59"/>
    <mergeCell ref="A60:F60"/>
    <mergeCell ref="A62:F62"/>
    <mergeCell ref="A63:F63"/>
    <mergeCell ref="A64:F64"/>
    <mergeCell ref="A66:F66"/>
    <mergeCell ref="A51:F51"/>
    <mergeCell ref="A52:F52"/>
    <mergeCell ref="A54:F54"/>
    <mergeCell ref="A55:F55"/>
    <mergeCell ref="A56:F56"/>
    <mergeCell ref="A58:F58"/>
    <mergeCell ref="A38:F38"/>
    <mergeCell ref="A39:F39"/>
    <mergeCell ref="A40:F40"/>
    <mergeCell ref="A42:F42"/>
    <mergeCell ref="A43:F43"/>
    <mergeCell ref="A44:F44"/>
    <mergeCell ref="A12:K12"/>
    <mergeCell ref="A13:K13"/>
    <mergeCell ref="A14:K14"/>
    <mergeCell ref="A15:K15"/>
    <mergeCell ref="A16:K16"/>
    <mergeCell ref="A17:K17"/>
    <mergeCell ref="K1:L1"/>
    <mergeCell ref="A6:F6"/>
    <mergeCell ref="G6:K6"/>
    <mergeCell ref="A7:K7"/>
    <mergeCell ref="A5:F5"/>
    <mergeCell ref="G5:K5"/>
    <mergeCell ref="A3:F3"/>
    <mergeCell ref="G3:K3"/>
    <mergeCell ref="G4:K4"/>
    <mergeCell ref="A22:K22"/>
    <mergeCell ref="A4:F4"/>
    <mergeCell ref="A19:K19"/>
    <mergeCell ref="A20:K20"/>
    <mergeCell ref="A9:K9"/>
    <mergeCell ref="A21:K21"/>
    <mergeCell ref="A8:K8"/>
    <mergeCell ref="A10:K10"/>
    <mergeCell ref="A11:K11"/>
    <mergeCell ref="A25:G25"/>
    <mergeCell ref="A24:G24"/>
    <mergeCell ref="H25:K25"/>
    <mergeCell ref="A26:G26"/>
    <mergeCell ref="H26:K26"/>
    <mergeCell ref="A18:K18"/>
    <mergeCell ref="A91:F91"/>
    <mergeCell ref="A90:F90"/>
    <mergeCell ref="A86:F86"/>
    <mergeCell ref="A89:F89"/>
    <mergeCell ref="A87:F87"/>
    <mergeCell ref="A46:F46"/>
    <mergeCell ref="A47:F47"/>
    <mergeCell ref="A48:F48"/>
    <mergeCell ref="A88:F88"/>
    <mergeCell ref="A50:F50"/>
    <mergeCell ref="A30:G30"/>
    <mergeCell ref="A29:G29"/>
    <mergeCell ref="A28:G28"/>
    <mergeCell ref="A27:G27"/>
    <mergeCell ref="A35:F35"/>
    <mergeCell ref="A36:F36"/>
    <mergeCell ref="H28:K28"/>
    <mergeCell ref="H30:K30"/>
    <mergeCell ref="A31:G31"/>
    <mergeCell ref="H31:K31"/>
    <mergeCell ref="C33:K33"/>
    <mergeCell ref="A23:G23"/>
    <mergeCell ref="H27:K27"/>
    <mergeCell ref="H29:K29"/>
    <mergeCell ref="H23:K23"/>
    <mergeCell ref="H24:K24"/>
  </mergeCells>
  <phoneticPr fontId="18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N34"/>
  <sheetViews>
    <sheetView workbookViewId="0">
      <selection activeCell="I7" sqref="I7"/>
    </sheetView>
  </sheetViews>
  <sheetFormatPr defaultRowHeight="13.2" x14ac:dyDescent="0.25"/>
  <sheetData>
    <row r="1" spans="1:14" ht="15.6" x14ac:dyDescent="0.3">
      <c r="A1" s="327"/>
      <c r="B1" s="327"/>
      <c r="C1" s="327"/>
      <c r="D1" s="328"/>
      <c r="E1" s="327"/>
      <c r="F1" s="327"/>
      <c r="G1" s="327"/>
      <c r="H1" s="327"/>
      <c r="I1" s="327"/>
      <c r="J1" s="327"/>
      <c r="K1" s="761" t="s">
        <v>254</v>
      </c>
      <c r="L1" s="761"/>
      <c r="M1" s="330"/>
    </row>
    <row r="2" spans="1:14" ht="15.6" x14ac:dyDescent="0.3">
      <c r="A2" s="327"/>
      <c r="B2" s="327"/>
      <c r="C2" s="327"/>
      <c r="D2" s="328"/>
      <c r="E2" s="327"/>
      <c r="F2" s="327"/>
      <c r="G2" s="327"/>
      <c r="H2" s="327"/>
      <c r="I2" s="327"/>
      <c r="J2" s="327"/>
      <c r="K2" s="329"/>
      <c r="L2" s="329"/>
      <c r="M2" s="330"/>
    </row>
    <row r="3" spans="1:14" x14ac:dyDescent="0.25">
      <c r="A3" s="768" t="s">
        <v>245</v>
      </c>
      <c r="B3" s="769"/>
      <c r="C3" s="769"/>
      <c r="D3" s="769"/>
      <c r="E3" s="769"/>
      <c r="F3" s="770"/>
      <c r="G3" s="771" t="s">
        <v>298</v>
      </c>
      <c r="H3" s="772"/>
      <c r="I3" s="772"/>
      <c r="J3" s="772"/>
      <c r="K3" s="773"/>
      <c r="L3" s="327"/>
      <c r="M3" s="327"/>
    </row>
    <row r="4" spans="1:14" x14ac:dyDescent="0.25">
      <c r="A4" s="762" t="s">
        <v>173</v>
      </c>
      <c r="B4" s="763"/>
      <c r="C4" s="763"/>
      <c r="D4" s="763"/>
      <c r="E4" s="763"/>
      <c r="F4" s="764"/>
      <c r="G4" s="765">
        <v>2010</v>
      </c>
      <c r="H4" s="766"/>
      <c r="I4" s="766"/>
      <c r="J4" s="766"/>
      <c r="K4" s="767"/>
      <c r="L4" s="327"/>
      <c r="M4" s="327"/>
    </row>
    <row r="5" spans="1:14" x14ac:dyDescent="0.25">
      <c r="A5" s="762" t="s">
        <v>174</v>
      </c>
      <c r="B5" s="763"/>
      <c r="C5" s="763"/>
      <c r="D5" s="763"/>
      <c r="E5" s="763"/>
      <c r="F5" s="764"/>
      <c r="G5" s="765">
        <v>2</v>
      </c>
      <c r="H5" s="766"/>
      <c r="I5" s="766"/>
      <c r="J5" s="766"/>
      <c r="K5" s="767"/>
      <c r="L5" s="327"/>
      <c r="M5" s="327"/>
    </row>
    <row r="6" spans="1:14" x14ac:dyDescent="0.25">
      <c r="A6" s="762" t="s">
        <v>246</v>
      </c>
      <c r="B6" s="763"/>
      <c r="C6" s="763"/>
      <c r="D6" s="763"/>
      <c r="E6" s="763"/>
      <c r="F6" s="764"/>
      <c r="G6" s="765" t="s">
        <v>256</v>
      </c>
      <c r="H6" s="766"/>
      <c r="I6" s="766"/>
      <c r="J6" s="766"/>
      <c r="K6" s="767"/>
      <c r="L6" s="327"/>
      <c r="M6" s="327"/>
    </row>
    <row r="7" spans="1:14" x14ac:dyDescent="0.25">
      <c r="A7" s="327"/>
      <c r="B7" s="327"/>
      <c r="C7" s="774" t="s">
        <v>250</v>
      </c>
      <c r="D7" s="774"/>
      <c r="E7" s="774"/>
      <c r="F7" s="774"/>
      <c r="G7" s="774"/>
      <c r="H7" s="774"/>
      <c r="I7" s="774"/>
      <c r="J7" s="774"/>
      <c r="K7" s="774"/>
      <c r="L7" s="334"/>
      <c r="M7" s="333"/>
    </row>
    <row r="8" spans="1:14" x14ac:dyDescent="0.25">
      <c r="A8" s="327"/>
      <c r="B8" s="327"/>
      <c r="C8" s="327"/>
      <c r="D8" s="327"/>
      <c r="E8" s="327"/>
      <c r="F8" s="327"/>
      <c r="G8" s="327"/>
      <c r="H8" s="327"/>
      <c r="I8" s="327"/>
      <c r="J8" s="335"/>
      <c r="K8" s="335"/>
      <c r="L8" s="327"/>
      <c r="M8" s="333"/>
    </row>
    <row r="9" spans="1:14" ht="81.75" customHeight="1" x14ac:dyDescent="0.25">
      <c r="A9" s="775" t="s">
        <v>251</v>
      </c>
      <c r="B9" s="776"/>
      <c r="C9" s="776"/>
      <c r="D9" s="776"/>
      <c r="E9" s="776"/>
      <c r="F9" s="777"/>
      <c r="G9" s="336" t="s">
        <v>249</v>
      </c>
      <c r="H9" s="337" t="s">
        <v>265</v>
      </c>
      <c r="I9" s="337" t="s">
        <v>266</v>
      </c>
      <c r="J9" s="338" t="s">
        <v>267</v>
      </c>
      <c r="K9" s="339" t="s">
        <v>373</v>
      </c>
      <c r="L9" s="339"/>
      <c r="M9" s="333"/>
      <c r="N9" s="348" t="s">
        <v>301</v>
      </c>
    </row>
    <row r="10" spans="1:14" x14ac:dyDescent="0.25">
      <c r="A10" s="778" t="s">
        <v>268</v>
      </c>
      <c r="B10" s="779"/>
      <c r="C10" s="779"/>
      <c r="D10" s="779"/>
      <c r="E10" s="779"/>
      <c r="F10" s="780"/>
      <c r="G10" s="340"/>
      <c r="H10" s="341">
        <v>1994</v>
      </c>
      <c r="I10" s="341">
        <v>2022</v>
      </c>
      <c r="J10" s="341">
        <v>2079</v>
      </c>
      <c r="K10" s="341">
        <v>2139</v>
      </c>
      <c r="L10" s="341"/>
      <c r="M10" s="333"/>
    </row>
    <row r="11" spans="1:14" x14ac:dyDescent="0.25">
      <c r="A11" s="331" t="s">
        <v>77</v>
      </c>
      <c r="B11" s="332"/>
      <c r="C11" s="332"/>
      <c r="D11" s="332"/>
      <c r="E11" s="332"/>
      <c r="F11" s="332"/>
      <c r="G11" s="342"/>
      <c r="H11" s="343"/>
      <c r="I11" s="343"/>
      <c r="J11" s="343"/>
      <c r="K11" s="343"/>
      <c r="L11" s="344"/>
      <c r="M11" s="333"/>
      <c r="N11" s="347">
        <f>AVERAGE('Раздел 2 (стр 1-4)'!C134:F134)</f>
        <v>0.42751735944845815</v>
      </c>
    </row>
    <row r="12" spans="1:14" x14ac:dyDescent="0.25">
      <c r="A12" s="760" t="s">
        <v>377</v>
      </c>
      <c r="B12" s="760"/>
      <c r="C12" s="760"/>
      <c r="D12" s="760"/>
      <c r="E12" s="760"/>
      <c r="F12" s="760"/>
      <c r="G12" s="345">
        <v>1</v>
      </c>
      <c r="H12" s="346">
        <v>57.900101936799182</v>
      </c>
      <c r="I12" s="346">
        <v>45.755901557006531</v>
      </c>
      <c r="J12" s="346">
        <v>56.189083820662766</v>
      </c>
      <c r="K12" s="346">
        <v>57.827324478178369</v>
      </c>
      <c r="L12" s="346"/>
      <c r="M12" s="333"/>
    </row>
    <row r="13" spans="1:14" x14ac:dyDescent="0.25">
      <c r="A13" s="760" t="s">
        <v>378</v>
      </c>
      <c r="B13" s="760"/>
      <c r="C13" s="760"/>
      <c r="D13" s="760"/>
      <c r="E13" s="760"/>
      <c r="F13" s="760"/>
      <c r="G13" s="345">
        <v>2</v>
      </c>
      <c r="H13" s="346">
        <v>42.048929663608561</v>
      </c>
      <c r="I13" s="346">
        <v>54.193872425916624</v>
      </c>
      <c r="J13" s="346">
        <v>43.664717348927873</v>
      </c>
      <c r="K13" s="346">
        <v>42.125237191650854</v>
      </c>
      <c r="L13" s="346"/>
      <c r="M13" s="333"/>
    </row>
    <row r="14" spans="1:14" x14ac:dyDescent="0.25">
      <c r="A14" s="760" t="s">
        <v>379</v>
      </c>
      <c r="B14" s="760"/>
      <c r="C14" s="760"/>
      <c r="D14" s="760"/>
      <c r="E14" s="760"/>
      <c r="F14" s="760"/>
      <c r="G14" s="345">
        <v>3</v>
      </c>
      <c r="H14" s="346">
        <v>5.09683995922528E-2</v>
      </c>
      <c r="I14" s="346">
        <v>5.0226017076845805E-2</v>
      </c>
      <c r="J14" s="346">
        <v>0.14619883040935672</v>
      </c>
      <c r="K14" s="346">
        <v>4.743833017077799E-2</v>
      </c>
      <c r="L14" s="346"/>
      <c r="M14" s="333"/>
    </row>
    <row r="15" spans="1:14" x14ac:dyDescent="0.25">
      <c r="A15" s="331" t="s">
        <v>36</v>
      </c>
      <c r="B15" s="332"/>
      <c r="C15" s="332"/>
      <c r="D15" s="332"/>
      <c r="E15" s="332"/>
      <c r="F15" s="332"/>
      <c r="G15" s="342"/>
      <c r="H15" s="343"/>
      <c r="I15" s="343"/>
      <c r="J15" s="343"/>
      <c r="K15" s="343"/>
      <c r="L15" s="344"/>
      <c r="M15" s="333"/>
      <c r="N15" s="349">
        <f>AVERAGE('Раздел 2 (стр 1-4)'!J134:M134)</f>
        <v>0.56064434258456408</v>
      </c>
    </row>
    <row r="16" spans="1:14" x14ac:dyDescent="0.25">
      <c r="A16" s="759" t="s">
        <v>380</v>
      </c>
      <c r="B16" s="759"/>
      <c r="C16" s="759"/>
      <c r="D16" s="759"/>
      <c r="E16" s="759"/>
      <c r="F16" s="759"/>
      <c r="G16" s="345">
        <v>1</v>
      </c>
      <c r="H16" s="346">
        <v>45.762711864406782</v>
      </c>
      <c r="I16" s="346">
        <v>33.613445378151262</v>
      </c>
      <c r="J16" s="346">
        <v>37.5</v>
      </c>
      <c r="K16" s="346">
        <v>44.26229508196721</v>
      </c>
      <c r="L16" s="346"/>
      <c r="M16" s="333"/>
    </row>
    <row r="17" spans="1:14" x14ac:dyDescent="0.25">
      <c r="A17" s="759" t="s">
        <v>381</v>
      </c>
      <c r="B17" s="759"/>
      <c r="C17" s="759"/>
      <c r="D17" s="759"/>
      <c r="E17" s="759"/>
      <c r="F17" s="759"/>
      <c r="G17" s="345">
        <v>2</v>
      </c>
      <c r="H17" s="346">
        <v>54.237288135593218</v>
      </c>
      <c r="I17" s="346">
        <v>66.386554621848745</v>
      </c>
      <c r="J17" s="346">
        <v>62.5</v>
      </c>
      <c r="K17" s="346">
        <v>55.73770491803279</v>
      </c>
      <c r="L17" s="346"/>
      <c r="M17" s="333"/>
    </row>
    <row r="18" spans="1:14" x14ac:dyDescent="0.25">
      <c r="A18" s="759" t="s">
        <v>382</v>
      </c>
      <c r="B18" s="759"/>
      <c r="C18" s="759"/>
      <c r="D18" s="759"/>
      <c r="E18" s="759"/>
      <c r="F18" s="759"/>
      <c r="G18" s="345">
        <v>3</v>
      </c>
      <c r="H18" s="346">
        <v>0</v>
      </c>
      <c r="I18" s="346">
        <v>0</v>
      </c>
      <c r="J18" s="346">
        <v>0</v>
      </c>
      <c r="K18" s="346">
        <v>0</v>
      </c>
      <c r="L18" s="346"/>
      <c r="M18" s="333"/>
    </row>
    <row r="19" spans="1:14" x14ac:dyDescent="0.25">
      <c r="A19" s="331" t="s">
        <v>42</v>
      </c>
      <c r="B19" s="332"/>
      <c r="C19" s="332"/>
      <c r="D19" s="332"/>
      <c r="E19" s="332"/>
      <c r="F19" s="332"/>
      <c r="G19" s="342"/>
      <c r="H19" s="343"/>
      <c r="I19" s="343"/>
      <c r="J19" s="343"/>
      <c r="K19" s="343"/>
      <c r="L19" s="344"/>
      <c r="M19" s="333"/>
      <c r="N19" s="350">
        <f>AVERAGE('Раздел 2 (стр 1-4)'!Q134:T134)</f>
        <v>0.33348602372971714</v>
      </c>
    </row>
    <row r="20" spans="1:14" x14ac:dyDescent="0.25">
      <c r="A20" s="757" t="s">
        <v>302</v>
      </c>
      <c r="B20" s="757"/>
      <c r="C20" s="757"/>
      <c r="D20" s="757"/>
      <c r="E20" s="757"/>
      <c r="F20" s="757"/>
      <c r="G20" s="354">
        <v>1</v>
      </c>
      <c r="H20" s="346">
        <v>63.585951940850279</v>
      </c>
      <c r="I20" s="346">
        <v>50.092764378478662</v>
      </c>
      <c r="J20" s="346">
        <v>61.552346570397113</v>
      </c>
      <c r="K20" s="346">
        <v>66.13190730837789</v>
      </c>
      <c r="L20" s="346"/>
      <c r="M20" s="333"/>
    </row>
    <row r="21" spans="1:14" x14ac:dyDescent="0.25">
      <c r="A21" s="757" t="s">
        <v>303</v>
      </c>
      <c r="B21" s="757"/>
      <c r="C21" s="757"/>
      <c r="D21" s="757"/>
      <c r="E21" s="757"/>
      <c r="F21" s="757"/>
      <c r="G21" s="354">
        <v>2</v>
      </c>
      <c r="H21" s="346">
        <v>36.22920517560074</v>
      </c>
      <c r="I21" s="346">
        <v>49.721706864564005</v>
      </c>
      <c r="J21" s="346">
        <v>38.08664259927798</v>
      </c>
      <c r="K21" s="346">
        <v>33.868092691622103</v>
      </c>
      <c r="L21" s="346"/>
      <c r="M21" s="333"/>
    </row>
    <row r="22" spans="1:14" x14ac:dyDescent="0.25">
      <c r="A22" s="757" t="s">
        <v>304</v>
      </c>
      <c r="B22" s="757"/>
      <c r="C22" s="757"/>
      <c r="D22" s="757"/>
      <c r="E22" s="757"/>
      <c r="F22" s="757"/>
      <c r="G22" s="354">
        <v>3</v>
      </c>
      <c r="H22" s="346">
        <v>0.18484288354898337</v>
      </c>
      <c r="I22" s="346">
        <v>0.18552875695732837</v>
      </c>
      <c r="J22" s="346">
        <v>0.36101083032490977</v>
      </c>
      <c r="K22" s="346">
        <v>0</v>
      </c>
      <c r="L22" s="346"/>
      <c r="M22" s="333"/>
    </row>
    <row r="23" spans="1:14" x14ac:dyDescent="0.25">
      <c r="A23" s="331" t="s">
        <v>35</v>
      </c>
      <c r="B23" s="332"/>
      <c r="C23" s="332"/>
      <c r="D23" s="332"/>
      <c r="E23" s="332"/>
      <c r="F23" s="332"/>
      <c r="G23" s="355"/>
      <c r="H23" s="356"/>
      <c r="I23" s="356"/>
      <c r="J23" s="356"/>
      <c r="K23" s="356"/>
      <c r="L23" s="344"/>
      <c r="M23" s="333"/>
      <c r="N23" s="351">
        <f>AVERAGE('Раздел 2 (стр 1-4)'!X134:AA134)</f>
        <v>0.29244286126831459</v>
      </c>
    </row>
    <row r="24" spans="1:14" x14ac:dyDescent="0.25">
      <c r="A24" s="758" t="s">
        <v>305</v>
      </c>
      <c r="B24" s="758"/>
      <c r="C24" s="758"/>
      <c r="D24" s="758"/>
      <c r="E24" s="758"/>
      <c r="F24" s="758"/>
      <c r="G24" s="354">
        <v>1</v>
      </c>
      <c r="H24" s="346">
        <v>69.372693726937271</v>
      </c>
      <c r="I24" s="346">
        <v>44.981412639405207</v>
      </c>
      <c r="J24" s="346">
        <v>67.266187050359719</v>
      </c>
      <c r="K24" s="346">
        <v>71.785714285714292</v>
      </c>
      <c r="L24" s="346"/>
      <c r="M24" s="333"/>
    </row>
    <row r="25" spans="1:14" x14ac:dyDescent="0.25">
      <c r="A25" s="758" t="s">
        <v>306</v>
      </c>
      <c r="B25" s="758"/>
      <c r="C25" s="758"/>
      <c r="D25" s="758"/>
      <c r="E25" s="758"/>
      <c r="F25" s="758"/>
      <c r="G25" s="354">
        <v>2</v>
      </c>
      <c r="H25" s="346">
        <v>30.627306273062732</v>
      </c>
      <c r="I25" s="346">
        <v>55.018587360594793</v>
      </c>
      <c r="J25" s="346">
        <v>32.733812949640289</v>
      </c>
      <c r="K25" s="346">
        <v>28.214285714285715</v>
      </c>
      <c r="L25" s="346"/>
      <c r="M25" s="333"/>
    </row>
    <row r="26" spans="1:14" x14ac:dyDescent="0.25">
      <c r="A26" s="758" t="s">
        <v>307</v>
      </c>
      <c r="B26" s="758"/>
      <c r="C26" s="758"/>
      <c r="D26" s="758"/>
      <c r="E26" s="758"/>
      <c r="F26" s="758"/>
      <c r="G26" s="354">
        <v>3</v>
      </c>
      <c r="H26" s="346">
        <v>0</v>
      </c>
      <c r="I26" s="346">
        <v>0</v>
      </c>
      <c r="J26" s="346">
        <v>0</v>
      </c>
      <c r="K26" s="346">
        <v>0</v>
      </c>
      <c r="L26" s="346"/>
      <c r="M26" s="333"/>
    </row>
    <row r="27" spans="1:14" x14ac:dyDescent="0.25">
      <c r="A27" s="331" t="s">
        <v>115</v>
      </c>
      <c r="B27" s="332"/>
      <c r="C27" s="332"/>
      <c r="D27" s="332"/>
      <c r="E27" s="332"/>
      <c r="F27" s="332"/>
      <c r="G27" s="342"/>
      <c r="H27" s="343"/>
      <c r="I27" s="343"/>
      <c r="J27" s="343"/>
      <c r="K27" s="343"/>
      <c r="L27" s="344"/>
      <c r="M27" s="333"/>
      <c r="N27" s="352">
        <f>AVERAGE('Раздел 2 (стр 1-4)'!AE134:AH134)</f>
        <v>0.19616269116963023</v>
      </c>
    </row>
    <row r="28" spans="1:14" x14ac:dyDescent="0.25">
      <c r="A28" s="756" t="s">
        <v>383</v>
      </c>
      <c r="B28" s="756"/>
      <c r="C28" s="756"/>
      <c r="D28" s="756"/>
      <c r="E28" s="756"/>
      <c r="F28" s="756"/>
      <c r="G28" s="345">
        <v>1</v>
      </c>
      <c r="H28" s="346">
        <v>77.227722772277232</v>
      </c>
      <c r="I28" s="346">
        <v>72.429906542056074</v>
      </c>
      <c r="J28" s="346">
        <v>77.582417582417577</v>
      </c>
      <c r="K28" s="346">
        <v>76.458333333333329</v>
      </c>
      <c r="L28" s="346"/>
      <c r="M28" s="333"/>
    </row>
    <row r="29" spans="1:14" x14ac:dyDescent="0.25">
      <c r="A29" s="756" t="s">
        <v>384</v>
      </c>
      <c r="B29" s="756"/>
      <c r="C29" s="756"/>
      <c r="D29" s="756"/>
      <c r="E29" s="756"/>
      <c r="F29" s="756"/>
      <c r="G29" s="345">
        <v>2</v>
      </c>
      <c r="H29" s="346">
        <v>22.524752475247524</v>
      </c>
      <c r="I29" s="346">
        <v>27.33644859813084</v>
      </c>
      <c r="J29" s="346">
        <v>22.197802197802197</v>
      </c>
      <c r="K29" s="346">
        <v>23.541666666666668</v>
      </c>
      <c r="L29" s="346"/>
      <c r="M29" s="333"/>
    </row>
    <row r="30" spans="1:14" x14ac:dyDescent="0.25">
      <c r="A30" s="756" t="s">
        <v>385</v>
      </c>
      <c r="B30" s="756"/>
      <c r="C30" s="756"/>
      <c r="D30" s="756"/>
      <c r="E30" s="756"/>
      <c r="F30" s="756"/>
      <c r="G30" s="345">
        <v>3</v>
      </c>
      <c r="H30" s="346">
        <v>0.24752475247524752</v>
      </c>
      <c r="I30" s="346">
        <v>0.23364485981308411</v>
      </c>
      <c r="J30" s="346">
        <v>0.21978021978021978</v>
      </c>
      <c r="K30" s="346">
        <v>0</v>
      </c>
      <c r="L30" s="346"/>
      <c r="M30" s="333"/>
    </row>
    <row r="31" spans="1:14" x14ac:dyDescent="0.25">
      <c r="A31" s="331" t="s">
        <v>73</v>
      </c>
      <c r="B31" s="332"/>
      <c r="C31" s="332"/>
      <c r="D31" s="332"/>
      <c r="E31" s="332"/>
      <c r="F31" s="332"/>
      <c r="G31" s="342"/>
      <c r="H31" s="343"/>
      <c r="I31" s="343"/>
      <c r="J31" s="343"/>
      <c r="K31" s="343"/>
      <c r="L31" s="344"/>
      <c r="M31" s="333"/>
      <c r="N31" s="353">
        <f>AVERAGE('Раздел 2 (стр 1-4)'!AL134:AO134)</f>
        <v>0.62468096794121242</v>
      </c>
    </row>
    <row r="32" spans="1:14" x14ac:dyDescent="0.25">
      <c r="A32" s="755" t="s">
        <v>386</v>
      </c>
      <c r="B32" s="755"/>
      <c r="C32" s="755"/>
      <c r="D32" s="755"/>
      <c r="E32" s="755"/>
      <c r="F32" s="755"/>
      <c r="G32" s="345">
        <v>1</v>
      </c>
      <c r="H32" s="346">
        <v>52.1</v>
      </c>
      <c r="I32" s="346">
        <v>46.89</v>
      </c>
      <c r="J32" s="346">
        <v>55.74</v>
      </c>
      <c r="K32" s="346">
        <v>55.38</v>
      </c>
      <c r="L32" s="346"/>
      <c r="M32" s="333"/>
    </row>
    <row r="33" spans="1:13" x14ac:dyDescent="0.25">
      <c r="A33" s="755" t="s">
        <v>387</v>
      </c>
      <c r="B33" s="755"/>
      <c r="C33" s="755"/>
      <c r="D33" s="755"/>
      <c r="E33" s="755"/>
      <c r="F33" s="755"/>
      <c r="G33" s="345">
        <v>2</v>
      </c>
      <c r="H33" s="346">
        <v>47.9</v>
      </c>
      <c r="I33" s="346">
        <v>53.11</v>
      </c>
      <c r="J33" s="346">
        <v>44.26</v>
      </c>
      <c r="K33" s="346">
        <v>44.62</v>
      </c>
      <c r="L33" s="346"/>
      <c r="M33" s="333"/>
    </row>
    <row r="34" spans="1:13" x14ac:dyDescent="0.25">
      <c r="A34" s="755" t="s">
        <v>388</v>
      </c>
      <c r="B34" s="755"/>
      <c r="C34" s="755"/>
      <c r="D34" s="755"/>
      <c r="E34" s="755"/>
      <c r="F34" s="755"/>
      <c r="G34" s="345">
        <v>3</v>
      </c>
      <c r="H34" s="346">
        <v>0</v>
      </c>
      <c r="I34" s="346">
        <v>0</v>
      </c>
      <c r="J34" s="346">
        <v>0</v>
      </c>
      <c r="K34" s="346">
        <v>0</v>
      </c>
      <c r="L34" s="346"/>
      <c r="M34" s="333"/>
    </row>
  </sheetData>
  <mergeCells count="30">
    <mergeCell ref="G3:K3"/>
    <mergeCell ref="C7:K7"/>
    <mergeCell ref="A9:F9"/>
    <mergeCell ref="A10:F10"/>
    <mergeCell ref="G4:K4"/>
    <mergeCell ref="A4:F4"/>
    <mergeCell ref="A12:F12"/>
    <mergeCell ref="A13:F13"/>
    <mergeCell ref="A14:F14"/>
    <mergeCell ref="A16:F16"/>
    <mergeCell ref="K1:L1"/>
    <mergeCell ref="A6:F6"/>
    <mergeCell ref="G6:K6"/>
    <mergeCell ref="A5:F5"/>
    <mergeCell ref="G5:K5"/>
    <mergeCell ref="A3:F3"/>
    <mergeCell ref="A22:F22"/>
    <mergeCell ref="A24:F24"/>
    <mergeCell ref="A25:F25"/>
    <mergeCell ref="A26:F26"/>
    <mergeCell ref="A17:F17"/>
    <mergeCell ref="A18:F18"/>
    <mergeCell ref="A20:F20"/>
    <mergeCell ref="A21:F21"/>
    <mergeCell ref="A33:F33"/>
    <mergeCell ref="A34:F34"/>
    <mergeCell ref="A28:F28"/>
    <mergeCell ref="A29:F29"/>
    <mergeCell ref="A30:F30"/>
    <mergeCell ref="A32:F32"/>
  </mergeCells>
  <phoneticPr fontId="18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M91"/>
  <sheetViews>
    <sheetView workbookViewId="0">
      <selection activeCell="I7" sqref="I7"/>
    </sheetView>
  </sheetViews>
  <sheetFormatPr defaultRowHeight="13.2" x14ac:dyDescent="0.25"/>
  <sheetData>
    <row r="1" spans="1:13" ht="15.6" x14ac:dyDescent="0.3">
      <c r="A1" s="389"/>
      <c r="B1" s="389"/>
      <c r="C1" s="389"/>
      <c r="D1" s="390"/>
      <c r="E1" s="389"/>
      <c r="F1" s="389"/>
      <c r="G1" s="389"/>
      <c r="H1" s="389"/>
      <c r="I1" s="389"/>
      <c r="J1" s="389"/>
      <c r="K1" s="786" t="s">
        <v>254</v>
      </c>
      <c r="L1" s="786"/>
      <c r="M1" s="392"/>
    </row>
    <row r="2" spans="1:13" ht="15.6" x14ac:dyDescent="0.3">
      <c r="A2" s="389"/>
      <c r="B2" s="389"/>
      <c r="C2" s="389"/>
      <c r="D2" s="390"/>
      <c r="E2" s="389"/>
      <c r="F2" s="389"/>
      <c r="G2" s="389"/>
      <c r="H2" s="389"/>
      <c r="I2" s="389"/>
      <c r="J2" s="389"/>
      <c r="K2" s="391"/>
      <c r="L2" s="391"/>
      <c r="M2" s="392"/>
    </row>
    <row r="3" spans="1:13" x14ac:dyDescent="0.25">
      <c r="A3" s="793" t="s">
        <v>245</v>
      </c>
      <c r="B3" s="794"/>
      <c r="C3" s="794"/>
      <c r="D3" s="794"/>
      <c r="E3" s="794"/>
      <c r="F3" s="795"/>
      <c r="G3" s="796" t="s">
        <v>308</v>
      </c>
      <c r="H3" s="797"/>
      <c r="I3" s="797"/>
      <c r="J3" s="797"/>
      <c r="K3" s="798"/>
      <c r="L3" s="389"/>
      <c r="M3" s="389"/>
    </row>
    <row r="4" spans="1:13" x14ac:dyDescent="0.25">
      <c r="A4" s="782" t="s">
        <v>173</v>
      </c>
      <c r="B4" s="783"/>
      <c r="C4" s="783"/>
      <c r="D4" s="783"/>
      <c r="E4" s="783"/>
      <c r="F4" s="784"/>
      <c r="G4" s="787">
        <v>2010</v>
      </c>
      <c r="H4" s="788"/>
      <c r="I4" s="788"/>
      <c r="J4" s="788"/>
      <c r="K4" s="789"/>
      <c r="L4" s="389"/>
      <c r="M4" s="389"/>
    </row>
    <row r="5" spans="1:13" x14ac:dyDescent="0.25">
      <c r="A5" s="782" t="s">
        <v>174</v>
      </c>
      <c r="B5" s="783"/>
      <c r="C5" s="783"/>
      <c r="D5" s="783"/>
      <c r="E5" s="783"/>
      <c r="F5" s="784"/>
      <c r="G5" s="787">
        <v>3</v>
      </c>
      <c r="H5" s="788"/>
      <c r="I5" s="788"/>
      <c r="J5" s="788"/>
      <c r="K5" s="789"/>
      <c r="L5" s="389"/>
      <c r="M5" s="389"/>
    </row>
    <row r="6" spans="1:13" x14ac:dyDescent="0.25">
      <c r="A6" s="782" t="s">
        <v>246</v>
      </c>
      <c r="B6" s="783"/>
      <c r="C6" s="783"/>
      <c r="D6" s="783"/>
      <c r="E6" s="783"/>
      <c r="F6" s="784"/>
      <c r="G6" s="787" t="s">
        <v>256</v>
      </c>
      <c r="H6" s="788"/>
      <c r="I6" s="788"/>
      <c r="J6" s="788"/>
      <c r="K6" s="789"/>
      <c r="L6" s="389"/>
      <c r="M6" s="389"/>
    </row>
    <row r="7" spans="1:13" x14ac:dyDescent="0.25">
      <c r="A7" s="790" t="s">
        <v>45</v>
      </c>
      <c r="B7" s="791"/>
      <c r="C7" s="791"/>
      <c r="D7" s="791"/>
      <c r="E7" s="791"/>
      <c r="F7" s="791"/>
      <c r="G7" s="791"/>
      <c r="H7" s="791"/>
      <c r="I7" s="791"/>
      <c r="J7" s="791"/>
      <c r="K7" s="792"/>
      <c r="L7" s="390"/>
      <c r="M7" s="389"/>
    </row>
    <row r="8" spans="1:13" x14ac:dyDescent="0.25">
      <c r="A8" s="782" t="s">
        <v>41</v>
      </c>
      <c r="B8" s="783"/>
      <c r="C8" s="783"/>
      <c r="D8" s="783"/>
      <c r="E8" s="783"/>
      <c r="F8" s="783"/>
      <c r="G8" s="783"/>
      <c r="H8" s="783"/>
      <c r="I8" s="783"/>
      <c r="J8" s="783"/>
      <c r="K8" s="784"/>
      <c r="L8" s="390"/>
      <c r="M8" s="389"/>
    </row>
    <row r="9" spans="1:13" x14ac:dyDescent="0.25">
      <c r="A9" s="782" t="s">
        <v>36</v>
      </c>
      <c r="B9" s="783"/>
      <c r="C9" s="783"/>
      <c r="D9" s="783"/>
      <c r="E9" s="783"/>
      <c r="F9" s="783"/>
      <c r="G9" s="783"/>
      <c r="H9" s="783"/>
      <c r="I9" s="783"/>
      <c r="J9" s="783"/>
      <c r="K9" s="784"/>
      <c r="L9" s="390"/>
      <c r="M9" s="389"/>
    </row>
    <row r="10" spans="1:13" x14ac:dyDescent="0.25">
      <c r="A10" s="782" t="s">
        <v>35</v>
      </c>
      <c r="B10" s="783"/>
      <c r="C10" s="783"/>
      <c r="D10" s="783"/>
      <c r="E10" s="783"/>
      <c r="F10" s="783"/>
      <c r="G10" s="783"/>
      <c r="H10" s="783"/>
      <c r="I10" s="783"/>
      <c r="J10" s="783"/>
      <c r="K10" s="784"/>
      <c r="L10" s="390"/>
      <c r="M10" s="389"/>
    </row>
    <row r="11" spans="1:13" x14ac:dyDescent="0.25">
      <c r="A11" s="782" t="s">
        <v>72</v>
      </c>
      <c r="B11" s="783"/>
      <c r="C11" s="783"/>
      <c r="D11" s="783"/>
      <c r="E11" s="783"/>
      <c r="F11" s="783"/>
      <c r="G11" s="783"/>
      <c r="H11" s="783"/>
      <c r="I11" s="783"/>
      <c r="J11" s="783"/>
      <c r="K11" s="784"/>
      <c r="L11" s="390"/>
      <c r="M11" s="389"/>
    </row>
    <row r="12" spans="1:13" x14ac:dyDescent="0.25">
      <c r="A12" s="782" t="s">
        <v>73</v>
      </c>
      <c r="B12" s="783"/>
      <c r="C12" s="783"/>
      <c r="D12" s="783"/>
      <c r="E12" s="783"/>
      <c r="F12" s="783"/>
      <c r="G12" s="783"/>
      <c r="H12" s="783"/>
      <c r="I12" s="783"/>
      <c r="J12" s="783"/>
      <c r="K12" s="784"/>
      <c r="L12" s="390"/>
      <c r="M12" s="389"/>
    </row>
    <row r="13" spans="1:13" x14ac:dyDescent="0.25">
      <c r="A13" s="782" t="s">
        <v>74</v>
      </c>
      <c r="B13" s="783"/>
      <c r="C13" s="783"/>
      <c r="D13" s="783"/>
      <c r="E13" s="783"/>
      <c r="F13" s="783"/>
      <c r="G13" s="783"/>
      <c r="H13" s="783"/>
      <c r="I13" s="783"/>
      <c r="J13" s="783"/>
      <c r="K13" s="784"/>
      <c r="L13" s="390"/>
      <c r="M13" s="389"/>
    </row>
    <row r="14" spans="1:13" x14ac:dyDescent="0.25">
      <c r="A14" s="782" t="s">
        <v>42</v>
      </c>
      <c r="B14" s="783"/>
      <c r="C14" s="783"/>
      <c r="D14" s="783"/>
      <c r="E14" s="783"/>
      <c r="F14" s="783"/>
      <c r="G14" s="783"/>
      <c r="H14" s="783"/>
      <c r="I14" s="783"/>
      <c r="J14" s="783"/>
      <c r="K14" s="784"/>
      <c r="L14" s="390"/>
      <c r="M14" s="389"/>
    </row>
    <row r="15" spans="1:13" x14ac:dyDescent="0.25">
      <c r="A15" s="782" t="s">
        <v>115</v>
      </c>
      <c r="B15" s="783"/>
      <c r="C15" s="783"/>
      <c r="D15" s="783"/>
      <c r="E15" s="783"/>
      <c r="F15" s="783"/>
      <c r="G15" s="783"/>
      <c r="H15" s="783"/>
      <c r="I15" s="783"/>
      <c r="J15" s="783"/>
      <c r="K15" s="784"/>
      <c r="L15" s="390"/>
      <c r="M15" s="389"/>
    </row>
    <row r="16" spans="1:13" x14ac:dyDescent="0.25">
      <c r="A16" s="782" t="s">
        <v>75</v>
      </c>
      <c r="B16" s="783"/>
      <c r="C16" s="783"/>
      <c r="D16" s="783"/>
      <c r="E16" s="783"/>
      <c r="F16" s="783"/>
      <c r="G16" s="783"/>
      <c r="H16" s="783"/>
      <c r="I16" s="783"/>
      <c r="J16" s="783"/>
      <c r="K16" s="784"/>
      <c r="L16" s="390"/>
      <c r="M16" s="389"/>
    </row>
    <row r="17" spans="1:13" x14ac:dyDescent="0.25">
      <c r="A17" s="782" t="s">
        <v>76</v>
      </c>
      <c r="B17" s="783"/>
      <c r="C17" s="783"/>
      <c r="D17" s="783"/>
      <c r="E17" s="783"/>
      <c r="F17" s="783"/>
      <c r="G17" s="783"/>
      <c r="H17" s="783"/>
      <c r="I17" s="783"/>
      <c r="J17" s="783"/>
      <c r="K17" s="784"/>
      <c r="L17" s="390"/>
      <c r="M17" s="398"/>
    </row>
    <row r="18" spans="1:13" x14ac:dyDescent="0.25">
      <c r="A18" s="782" t="s">
        <v>70</v>
      </c>
      <c r="B18" s="783"/>
      <c r="C18" s="783"/>
      <c r="D18" s="783"/>
      <c r="E18" s="783"/>
      <c r="F18" s="783"/>
      <c r="G18" s="783"/>
      <c r="H18" s="783"/>
      <c r="I18" s="783"/>
      <c r="J18" s="783"/>
      <c r="K18" s="784"/>
      <c r="L18" s="390"/>
      <c r="M18" s="398"/>
    </row>
    <row r="19" spans="1:13" x14ac:dyDescent="0.25">
      <c r="A19" s="799" t="s">
        <v>175</v>
      </c>
      <c r="B19" s="800"/>
      <c r="C19" s="800"/>
      <c r="D19" s="800"/>
      <c r="E19" s="800"/>
      <c r="F19" s="800"/>
      <c r="G19" s="800"/>
      <c r="H19" s="800"/>
      <c r="I19" s="800"/>
      <c r="J19" s="800"/>
      <c r="K19" s="801"/>
      <c r="L19" s="390"/>
      <c r="M19" s="398"/>
    </row>
    <row r="20" spans="1:13" x14ac:dyDescent="0.25">
      <c r="A20" s="799" t="s">
        <v>247</v>
      </c>
      <c r="B20" s="800"/>
      <c r="C20" s="800"/>
      <c r="D20" s="800"/>
      <c r="E20" s="800"/>
      <c r="F20" s="800"/>
      <c r="G20" s="800"/>
      <c r="H20" s="800"/>
      <c r="I20" s="800"/>
      <c r="J20" s="800"/>
      <c r="K20" s="801"/>
      <c r="L20" s="390"/>
      <c r="M20" s="398"/>
    </row>
    <row r="21" spans="1:13" x14ac:dyDescent="0.25">
      <c r="A21" s="799" t="s">
        <v>248</v>
      </c>
      <c r="B21" s="800"/>
      <c r="C21" s="800"/>
      <c r="D21" s="800"/>
      <c r="E21" s="800"/>
      <c r="F21" s="800"/>
      <c r="G21" s="800"/>
      <c r="H21" s="800"/>
      <c r="I21" s="800"/>
      <c r="J21" s="800"/>
      <c r="K21" s="801"/>
      <c r="L21" s="390"/>
      <c r="M21" s="398"/>
    </row>
    <row r="22" spans="1:13" x14ac:dyDescent="0.25">
      <c r="A22" s="790" t="s">
        <v>176</v>
      </c>
      <c r="B22" s="791"/>
      <c r="C22" s="791"/>
      <c r="D22" s="791"/>
      <c r="E22" s="791"/>
      <c r="F22" s="791"/>
      <c r="G22" s="791"/>
      <c r="H22" s="791"/>
      <c r="I22" s="791"/>
      <c r="J22" s="791"/>
      <c r="K22" s="792"/>
      <c r="L22" s="390"/>
      <c r="M22" s="398"/>
    </row>
    <row r="23" spans="1:13" x14ac:dyDescent="0.25">
      <c r="A23" s="790" t="s">
        <v>244</v>
      </c>
      <c r="B23" s="791"/>
      <c r="C23" s="791"/>
      <c r="D23" s="791"/>
      <c r="E23" s="791"/>
      <c r="F23" s="791"/>
      <c r="G23" s="792"/>
      <c r="H23" s="814" t="s">
        <v>249</v>
      </c>
      <c r="I23" s="815"/>
      <c r="J23" s="815"/>
      <c r="K23" s="816"/>
      <c r="L23" s="389"/>
      <c r="M23" s="398"/>
    </row>
    <row r="24" spans="1:13" x14ac:dyDescent="0.25">
      <c r="A24" s="782" t="s">
        <v>257</v>
      </c>
      <c r="B24" s="783"/>
      <c r="C24" s="783"/>
      <c r="D24" s="783"/>
      <c r="E24" s="783"/>
      <c r="F24" s="783"/>
      <c r="G24" s="784"/>
      <c r="H24" s="787">
        <v>2139</v>
      </c>
      <c r="I24" s="788"/>
      <c r="J24" s="788"/>
      <c r="K24" s="789"/>
      <c r="L24" s="389"/>
      <c r="M24" s="398"/>
    </row>
    <row r="25" spans="1:13" x14ac:dyDescent="0.25">
      <c r="A25" s="782" t="s">
        <v>258</v>
      </c>
      <c r="B25" s="783"/>
      <c r="C25" s="783"/>
      <c r="D25" s="783"/>
      <c r="E25" s="783"/>
      <c r="F25" s="783"/>
      <c r="G25" s="784"/>
      <c r="H25" s="787">
        <v>813634</v>
      </c>
      <c r="I25" s="788"/>
      <c r="J25" s="788"/>
      <c r="K25" s="789"/>
      <c r="L25" s="389"/>
      <c r="M25" s="398"/>
    </row>
    <row r="26" spans="1:13" x14ac:dyDescent="0.25">
      <c r="A26" s="782" t="s">
        <v>259</v>
      </c>
      <c r="B26" s="783"/>
      <c r="C26" s="783"/>
      <c r="D26" s="783"/>
      <c r="E26" s="783"/>
      <c r="F26" s="783"/>
      <c r="G26" s="784"/>
      <c r="H26" s="802">
        <v>3296012.87</v>
      </c>
      <c r="I26" s="802"/>
      <c r="J26" s="802"/>
      <c r="K26" s="802"/>
      <c r="L26" s="389"/>
      <c r="M26" s="398"/>
    </row>
    <row r="27" spans="1:13" x14ac:dyDescent="0.25">
      <c r="A27" s="782" t="s">
        <v>260</v>
      </c>
      <c r="B27" s="783"/>
      <c r="C27" s="783"/>
      <c r="D27" s="783"/>
      <c r="E27" s="783"/>
      <c r="F27" s="783"/>
      <c r="G27" s="784"/>
      <c r="H27" s="787">
        <v>2139</v>
      </c>
      <c r="I27" s="788"/>
      <c r="J27" s="788"/>
      <c r="K27" s="789"/>
      <c r="L27" s="389"/>
      <c r="M27" s="398"/>
    </row>
    <row r="28" spans="1:13" x14ac:dyDescent="0.25">
      <c r="A28" s="782" t="s">
        <v>261</v>
      </c>
      <c r="B28" s="783"/>
      <c r="C28" s="783"/>
      <c r="D28" s="783"/>
      <c r="E28" s="783"/>
      <c r="F28" s="783"/>
      <c r="G28" s="784"/>
      <c r="H28" s="787">
        <v>2139</v>
      </c>
      <c r="I28" s="788"/>
      <c r="J28" s="788"/>
      <c r="K28" s="789"/>
      <c r="L28" s="389"/>
      <c r="M28" s="398"/>
    </row>
    <row r="29" spans="1:13" x14ac:dyDescent="0.25">
      <c r="A29" s="782" t="s">
        <v>262</v>
      </c>
      <c r="B29" s="783"/>
      <c r="C29" s="783"/>
      <c r="D29" s="783"/>
      <c r="E29" s="783"/>
      <c r="F29" s="783"/>
      <c r="G29" s="784"/>
      <c r="H29" s="787">
        <v>3296012874.2579999</v>
      </c>
      <c r="I29" s="788"/>
      <c r="J29" s="788"/>
      <c r="K29" s="789"/>
      <c r="L29" s="389"/>
      <c r="M29" s="398"/>
    </row>
    <row r="30" spans="1:13" x14ac:dyDescent="0.25">
      <c r="A30" s="782" t="s">
        <v>263</v>
      </c>
      <c r="B30" s="783"/>
      <c r="C30" s="783"/>
      <c r="D30" s="783"/>
      <c r="E30" s="783"/>
      <c r="F30" s="783"/>
      <c r="G30" s="784"/>
      <c r="H30" s="787">
        <v>3296012874.2579999</v>
      </c>
      <c r="I30" s="788"/>
      <c r="J30" s="788"/>
      <c r="K30" s="789"/>
      <c r="L30" s="389"/>
      <c r="M30" s="398"/>
    </row>
    <row r="31" spans="1:13" x14ac:dyDescent="0.25">
      <c r="A31" s="782" t="s">
        <v>264</v>
      </c>
      <c r="B31" s="783"/>
      <c r="C31" s="783"/>
      <c r="D31" s="783"/>
      <c r="E31" s="783"/>
      <c r="F31" s="783"/>
      <c r="G31" s="784"/>
      <c r="H31" s="787">
        <v>2099</v>
      </c>
      <c r="I31" s="788"/>
      <c r="J31" s="788"/>
      <c r="K31" s="789"/>
      <c r="L31" s="389"/>
      <c r="M31" s="398"/>
    </row>
    <row r="32" spans="1:13" x14ac:dyDescent="0.25">
      <c r="A32" s="399"/>
      <c r="B32" s="399"/>
      <c r="C32" s="399"/>
      <c r="D32" s="399"/>
      <c r="E32" s="399"/>
      <c r="F32" s="399"/>
      <c r="G32" s="399"/>
      <c r="H32" s="400"/>
      <c r="I32" s="400"/>
      <c r="J32" s="400"/>
      <c r="K32" s="400"/>
      <c r="L32" s="389"/>
      <c r="M32" s="398"/>
    </row>
    <row r="33" spans="1:13" x14ac:dyDescent="0.25">
      <c r="A33" s="389"/>
      <c r="B33" s="389"/>
      <c r="C33" s="813" t="s">
        <v>250</v>
      </c>
      <c r="D33" s="813"/>
      <c r="E33" s="813"/>
      <c r="F33" s="813"/>
      <c r="G33" s="813"/>
      <c r="H33" s="813"/>
      <c r="I33" s="813"/>
      <c r="J33" s="813"/>
      <c r="K33" s="813"/>
      <c r="L33" s="401"/>
      <c r="M33" s="398"/>
    </row>
    <row r="34" spans="1:13" x14ac:dyDescent="0.25">
      <c r="A34" s="389"/>
      <c r="B34" s="389"/>
      <c r="C34" s="389"/>
      <c r="D34" s="389"/>
      <c r="E34" s="389"/>
      <c r="F34" s="389"/>
      <c r="G34" s="389"/>
      <c r="H34" s="389"/>
      <c r="I34" s="389"/>
      <c r="J34" s="402"/>
      <c r="K34" s="402"/>
      <c r="L34" s="389"/>
      <c r="M34" s="398"/>
    </row>
    <row r="35" spans="1:13" ht="79.2" x14ac:dyDescent="0.25">
      <c r="A35" s="803" t="s">
        <v>251</v>
      </c>
      <c r="B35" s="804"/>
      <c r="C35" s="804"/>
      <c r="D35" s="804"/>
      <c r="E35" s="804"/>
      <c r="F35" s="805"/>
      <c r="G35" s="403" t="s">
        <v>249</v>
      </c>
      <c r="H35" s="404" t="s">
        <v>265</v>
      </c>
      <c r="I35" s="404" t="s">
        <v>266</v>
      </c>
      <c r="J35" s="405" t="s">
        <v>267</v>
      </c>
      <c r="K35" s="406" t="s">
        <v>373</v>
      </c>
      <c r="L35" s="406" t="s">
        <v>374</v>
      </c>
      <c r="M35" s="398"/>
    </row>
    <row r="36" spans="1:13" ht="12.75" customHeight="1" x14ac:dyDescent="0.25">
      <c r="A36" s="806" t="s">
        <v>268</v>
      </c>
      <c r="B36" s="807"/>
      <c r="C36" s="807"/>
      <c r="D36" s="807"/>
      <c r="E36" s="807"/>
      <c r="F36" s="808"/>
      <c r="G36" s="407"/>
      <c r="H36" s="408">
        <v>1994</v>
      </c>
      <c r="I36" s="408">
        <v>2022</v>
      </c>
      <c r="J36" s="408">
        <v>2079</v>
      </c>
      <c r="K36" s="408">
        <v>2139</v>
      </c>
      <c r="L36" s="408"/>
      <c r="M36" s="398"/>
    </row>
    <row r="37" spans="1:13" x14ac:dyDescent="0.25">
      <c r="A37" s="396" t="s">
        <v>77</v>
      </c>
      <c r="B37" s="397"/>
      <c r="C37" s="397"/>
      <c r="D37" s="397"/>
      <c r="E37" s="397"/>
      <c r="F37" s="397"/>
      <c r="G37" s="409"/>
      <c r="H37" s="410"/>
      <c r="I37" s="410"/>
      <c r="J37" s="410"/>
      <c r="K37" s="410"/>
      <c r="L37" s="411"/>
      <c r="M37" s="398"/>
    </row>
    <row r="38" spans="1:13" x14ac:dyDescent="0.25">
      <c r="A38" s="781" t="s">
        <v>309</v>
      </c>
      <c r="B38" s="781"/>
      <c r="C38" s="781"/>
      <c r="D38" s="781"/>
      <c r="E38" s="781"/>
      <c r="F38" s="781"/>
      <c r="G38" s="412">
        <v>1</v>
      </c>
      <c r="H38" s="413">
        <v>37.840616966580974</v>
      </c>
      <c r="I38" s="413">
        <v>32.006048387096776</v>
      </c>
      <c r="J38" s="413">
        <v>39.892051030421982</v>
      </c>
      <c r="K38" s="413">
        <v>39.304430681276799</v>
      </c>
      <c r="L38" s="413"/>
      <c r="M38" s="398"/>
    </row>
    <row r="39" spans="1:13" x14ac:dyDescent="0.25">
      <c r="A39" s="781" t="s">
        <v>310</v>
      </c>
      <c r="B39" s="781"/>
      <c r="C39" s="781"/>
      <c r="D39" s="781"/>
      <c r="E39" s="781"/>
      <c r="F39" s="781"/>
      <c r="G39" s="412">
        <v>2</v>
      </c>
      <c r="H39" s="413">
        <v>62.005141388174806</v>
      </c>
      <c r="I39" s="413">
        <v>67.993951612903231</v>
      </c>
      <c r="J39" s="413">
        <v>60.00981354268891</v>
      </c>
      <c r="K39" s="413">
        <v>60.55264411624583</v>
      </c>
      <c r="L39" s="413"/>
      <c r="M39" s="398"/>
    </row>
    <row r="40" spans="1:13" x14ac:dyDescent="0.25">
      <c r="A40" s="781" t="s">
        <v>311</v>
      </c>
      <c r="B40" s="781"/>
      <c r="C40" s="781"/>
      <c r="D40" s="781"/>
      <c r="E40" s="781"/>
      <c r="F40" s="781"/>
      <c r="G40" s="412">
        <v>3</v>
      </c>
      <c r="H40" s="413">
        <v>0.15424164524421594</v>
      </c>
      <c r="I40" s="413">
        <v>0</v>
      </c>
      <c r="J40" s="413">
        <v>9.8135426889106966E-2</v>
      </c>
      <c r="K40" s="413">
        <v>0.14292520247737017</v>
      </c>
      <c r="L40" s="413"/>
      <c r="M40" s="398"/>
    </row>
    <row r="41" spans="1:13" x14ac:dyDescent="0.25">
      <c r="A41" s="396" t="s">
        <v>41</v>
      </c>
      <c r="B41" s="397"/>
      <c r="C41" s="397"/>
      <c r="D41" s="397"/>
      <c r="E41" s="397"/>
      <c r="F41" s="397"/>
      <c r="G41" s="409"/>
      <c r="H41" s="410"/>
      <c r="I41" s="410"/>
      <c r="J41" s="410"/>
      <c r="K41" s="410"/>
      <c r="L41" s="411"/>
      <c r="M41" s="398"/>
    </row>
    <row r="42" spans="1:13" x14ac:dyDescent="0.25">
      <c r="A42" s="781" t="s">
        <v>309</v>
      </c>
      <c r="B42" s="781"/>
      <c r="C42" s="781"/>
      <c r="D42" s="781"/>
      <c r="E42" s="781"/>
      <c r="F42" s="781"/>
      <c r="G42" s="412">
        <v>1</v>
      </c>
      <c r="H42" s="413">
        <v>1.7480719794344473</v>
      </c>
      <c r="I42" s="413">
        <v>1.0584677419354838</v>
      </c>
      <c r="J42" s="413">
        <v>1.0794896957801767</v>
      </c>
      <c r="K42" s="413">
        <v>1.3816102906145784</v>
      </c>
      <c r="L42" s="413"/>
      <c r="M42" s="398"/>
    </row>
    <row r="43" spans="1:13" x14ac:dyDescent="0.25">
      <c r="A43" s="781" t="s">
        <v>310</v>
      </c>
      <c r="B43" s="781"/>
      <c r="C43" s="781"/>
      <c r="D43" s="781"/>
      <c r="E43" s="781"/>
      <c r="F43" s="781"/>
      <c r="G43" s="412">
        <v>2</v>
      </c>
      <c r="H43" s="413">
        <v>5.1413881748071981</v>
      </c>
      <c r="I43" s="413">
        <v>5.443548387096774</v>
      </c>
      <c r="J43" s="413">
        <v>5.0539744847890091</v>
      </c>
      <c r="K43" s="413">
        <v>4.9070986183897096</v>
      </c>
      <c r="L43" s="413"/>
      <c r="M43" s="398"/>
    </row>
    <row r="44" spans="1:13" x14ac:dyDescent="0.25">
      <c r="A44" s="781" t="s">
        <v>311</v>
      </c>
      <c r="B44" s="781"/>
      <c r="C44" s="781"/>
      <c r="D44" s="781"/>
      <c r="E44" s="781"/>
      <c r="F44" s="781"/>
      <c r="G44" s="412">
        <v>3</v>
      </c>
      <c r="H44" s="413">
        <v>0</v>
      </c>
      <c r="I44" s="413">
        <v>0</v>
      </c>
      <c r="J44" s="413">
        <v>0</v>
      </c>
      <c r="K44" s="413">
        <v>0</v>
      </c>
      <c r="L44" s="413"/>
      <c r="M44" s="398"/>
    </row>
    <row r="45" spans="1:13" x14ac:dyDescent="0.25">
      <c r="A45" s="396" t="s">
        <v>36</v>
      </c>
      <c r="B45" s="397"/>
      <c r="C45" s="397"/>
      <c r="D45" s="397"/>
      <c r="E45" s="397"/>
      <c r="F45" s="397"/>
      <c r="G45" s="409"/>
      <c r="H45" s="410"/>
      <c r="I45" s="410"/>
      <c r="J45" s="410"/>
      <c r="K45" s="410"/>
      <c r="L45" s="411"/>
      <c r="M45" s="398"/>
    </row>
    <row r="46" spans="1:13" x14ac:dyDescent="0.25">
      <c r="A46" s="781" t="s">
        <v>309</v>
      </c>
      <c r="B46" s="781"/>
      <c r="C46" s="781"/>
      <c r="D46" s="781"/>
      <c r="E46" s="781"/>
      <c r="F46" s="781"/>
      <c r="G46" s="412">
        <v>1</v>
      </c>
      <c r="H46" s="413">
        <v>2.2107969151670952</v>
      </c>
      <c r="I46" s="413">
        <v>1.7641129032258065</v>
      </c>
      <c r="J46" s="413">
        <v>2.4533856722276743</v>
      </c>
      <c r="K46" s="413">
        <v>2.2391615054787994</v>
      </c>
      <c r="L46" s="413"/>
      <c r="M46" s="398"/>
    </row>
    <row r="47" spans="1:13" x14ac:dyDescent="0.25">
      <c r="A47" s="781" t="s">
        <v>310</v>
      </c>
      <c r="B47" s="781"/>
      <c r="C47" s="781"/>
      <c r="D47" s="781"/>
      <c r="E47" s="781"/>
      <c r="F47" s="781"/>
      <c r="G47" s="412">
        <v>2</v>
      </c>
      <c r="H47" s="413">
        <v>3.7532133676092543</v>
      </c>
      <c r="I47" s="413">
        <v>4.2338709677419351</v>
      </c>
      <c r="J47" s="413">
        <v>3.4347399411187438</v>
      </c>
      <c r="K47" s="413">
        <v>3.5731300619342545</v>
      </c>
      <c r="L47" s="413"/>
      <c r="M47" s="398"/>
    </row>
    <row r="48" spans="1:13" x14ac:dyDescent="0.25">
      <c r="A48" s="781" t="s">
        <v>311</v>
      </c>
      <c r="B48" s="781"/>
      <c r="C48" s="781"/>
      <c r="D48" s="781"/>
      <c r="E48" s="781"/>
      <c r="F48" s="781"/>
      <c r="G48" s="412">
        <v>3</v>
      </c>
      <c r="H48" s="413">
        <v>0.10282776349614396</v>
      </c>
      <c r="I48" s="413">
        <v>0</v>
      </c>
      <c r="J48" s="413">
        <v>0</v>
      </c>
      <c r="K48" s="413">
        <v>0</v>
      </c>
      <c r="L48" s="413"/>
      <c r="M48" s="398"/>
    </row>
    <row r="49" spans="1:13" x14ac:dyDescent="0.25">
      <c r="A49" s="396" t="s">
        <v>42</v>
      </c>
      <c r="B49" s="397"/>
      <c r="C49" s="397"/>
      <c r="D49" s="397"/>
      <c r="E49" s="397"/>
      <c r="F49" s="397"/>
      <c r="G49" s="409"/>
      <c r="H49" s="410"/>
      <c r="I49" s="410"/>
      <c r="J49" s="410"/>
      <c r="K49" s="410"/>
      <c r="L49" s="411"/>
      <c r="M49" s="398"/>
    </row>
    <row r="50" spans="1:13" x14ac:dyDescent="0.25">
      <c r="A50" s="781" t="s">
        <v>309</v>
      </c>
      <c r="B50" s="781"/>
      <c r="C50" s="781"/>
      <c r="D50" s="781"/>
      <c r="E50" s="781"/>
      <c r="F50" s="781"/>
      <c r="G50" s="412">
        <v>1</v>
      </c>
      <c r="H50" s="413">
        <v>8.6889460154241647</v>
      </c>
      <c r="I50" s="413">
        <v>7.006048387096774</v>
      </c>
      <c r="J50" s="413">
        <v>8.9303238469087347</v>
      </c>
      <c r="K50" s="413">
        <v>8.6231538828013345</v>
      </c>
      <c r="L50" s="413"/>
      <c r="M50" s="398"/>
    </row>
    <row r="51" spans="1:13" x14ac:dyDescent="0.25">
      <c r="A51" s="781" t="s">
        <v>310</v>
      </c>
      <c r="B51" s="781"/>
      <c r="C51" s="781"/>
      <c r="D51" s="781"/>
      <c r="E51" s="781"/>
      <c r="F51" s="781"/>
      <c r="G51" s="412">
        <v>2</v>
      </c>
      <c r="H51" s="413">
        <v>18.920308483290487</v>
      </c>
      <c r="I51" s="413">
        <v>20.110887096774192</v>
      </c>
      <c r="J51" s="413">
        <v>18.056918547595682</v>
      </c>
      <c r="K51" s="413">
        <v>17.960933777989517</v>
      </c>
      <c r="L51" s="413"/>
      <c r="M51" s="398"/>
    </row>
    <row r="52" spans="1:13" x14ac:dyDescent="0.25">
      <c r="A52" s="781" t="s">
        <v>311</v>
      </c>
      <c r="B52" s="781"/>
      <c r="C52" s="781"/>
      <c r="D52" s="781"/>
      <c r="E52" s="781"/>
      <c r="F52" s="781"/>
      <c r="G52" s="412">
        <v>3</v>
      </c>
      <c r="H52" s="413">
        <v>5.1413881748071981E-2</v>
      </c>
      <c r="I52" s="413">
        <v>0</v>
      </c>
      <c r="J52" s="413">
        <v>9.8135426889106966E-2</v>
      </c>
      <c r="K52" s="413">
        <v>4.7641734159123393E-2</v>
      </c>
      <c r="L52" s="413"/>
      <c r="M52" s="398"/>
    </row>
    <row r="53" spans="1:13" x14ac:dyDescent="0.25">
      <c r="A53" s="396" t="s">
        <v>76</v>
      </c>
      <c r="B53" s="397"/>
      <c r="C53" s="397"/>
      <c r="D53" s="397"/>
      <c r="E53" s="397"/>
      <c r="F53" s="397"/>
      <c r="G53" s="409"/>
      <c r="H53" s="410"/>
      <c r="I53" s="410"/>
      <c r="J53" s="410"/>
      <c r="K53" s="410"/>
      <c r="L53" s="411"/>
      <c r="M53" s="398"/>
    </row>
    <row r="54" spans="1:13" x14ac:dyDescent="0.25">
      <c r="A54" s="781" t="s">
        <v>309</v>
      </c>
      <c r="B54" s="781"/>
      <c r="C54" s="781"/>
      <c r="D54" s="781"/>
      <c r="E54" s="781"/>
      <c r="F54" s="781"/>
      <c r="G54" s="412">
        <v>1</v>
      </c>
      <c r="H54" s="413">
        <v>0.51413881748071977</v>
      </c>
      <c r="I54" s="413">
        <v>0.70564516129032262</v>
      </c>
      <c r="J54" s="413">
        <v>0.44160942100098133</v>
      </c>
      <c r="K54" s="413">
        <v>0.57170080990948069</v>
      </c>
      <c r="L54" s="413"/>
      <c r="M54" s="398"/>
    </row>
    <row r="55" spans="1:13" x14ac:dyDescent="0.25">
      <c r="A55" s="781" t="s">
        <v>310</v>
      </c>
      <c r="B55" s="781"/>
      <c r="C55" s="781"/>
      <c r="D55" s="781"/>
      <c r="E55" s="781"/>
      <c r="F55" s="781"/>
      <c r="G55" s="412">
        <v>2</v>
      </c>
      <c r="H55" s="413">
        <v>3.6503856041131106</v>
      </c>
      <c r="I55" s="413">
        <v>3.4778225806451615</v>
      </c>
      <c r="J55" s="413">
        <v>3.6310107948969579</v>
      </c>
      <c r="K55" s="413">
        <v>3.4778465936160075</v>
      </c>
      <c r="L55" s="413"/>
      <c r="M55" s="398"/>
    </row>
    <row r="56" spans="1:13" x14ac:dyDescent="0.25">
      <c r="A56" s="781" t="s">
        <v>311</v>
      </c>
      <c r="B56" s="781"/>
      <c r="C56" s="781"/>
      <c r="D56" s="781"/>
      <c r="E56" s="781"/>
      <c r="F56" s="781"/>
      <c r="G56" s="412">
        <v>3</v>
      </c>
      <c r="H56" s="413">
        <v>0</v>
      </c>
      <c r="I56" s="413">
        <v>0</v>
      </c>
      <c r="J56" s="413">
        <v>0</v>
      </c>
      <c r="K56" s="413">
        <v>0</v>
      </c>
      <c r="L56" s="413"/>
      <c r="M56" s="398"/>
    </row>
    <row r="57" spans="1:13" x14ac:dyDescent="0.25">
      <c r="A57" s="396" t="s">
        <v>35</v>
      </c>
      <c r="B57" s="397"/>
      <c r="C57" s="397"/>
      <c r="D57" s="397"/>
      <c r="E57" s="397"/>
      <c r="F57" s="397"/>
      <c r="G57" s="409"/>
      <c r="H57" s="410"/>
      <c r="I57" s="410"/>
      <c r="J57" s="410"/>
      <c r="K57" s="410"/>
      <c r="L57" s="411"/>
      <c r="M57" s="398"/>
    </row>
    <row r="58" spans="1:13" x14ac:dyDescent="0.25">
      <c r="A58" s="781" t="s">
        <v>309</v>
      </c>
      <c r="B58" s="781"/>
      <c r="C58" s="781"/>
      <c r="D58" s="781"/>
      <c r="E58" s="781"/>
      <c r="F58" s="781"/>
      <c r="G58" s="412">
        <v>1</v>
      </c>
      <c r="H58" s="413">
        <v>5.5012853470437015</v>
      </c>
      <c r="I58" s="413">
        <v>3.881048387096774</v>
      </c>
      <c r="J58" s="413">
        <v>5.986261040235525</v>
      </c>
      <c r="K58" s="413">
        <v>6.0028585040495477</v>
      </c>
      <c r="L58" s="413"/>
      <c r="M58" s="398"/>
    </row>
    <row r="59" spans="1:13" x14ac:dyDescent="0.25">
      <c r="A59" s="781" t="s">
        <v>310</v>
      </c>
      <c r="B59" s="781"/>
      <c r="C59" s="781"/>
      <c r="D59" s="781"/>
      <c r="E59" s="781"/>
      <c r="F59" s="781"/>
      <c r="G59" s="412">
        <v>2</v>
      </c>
      <c r="H59" s="413">
        <v>8.0719794344473002</v>
      </c>
      <c r="I59" s="413">
        <v>9.627016129032258</v>
      </c>
      <c r="J59" s="413">
        <v>7.2620215897939158</v>
      </c>
      <c r="K59" s="413">
        <v>7.0509766555502624</v>
      </c>
      <c r="L59" s="413"/>
      <c r="M59" s="398"/>
    </row>
    <row r="60" spans="1:13" x14ac:dyDescent="0.25">
      <c r="A60" s="781" t="s">
        <v>311</v>
      </c>
      <c r="B60" s="781"/>
      <c r="C60" s="781"/>
      <c r="D60" s="781"/>
      <c r="E60" s="781"/>
      <c r="F60" s="781"/>
      <c r="G60" s="412">
        <v>3</v>
      </c>
      <c r="H60" s="413">
        <v>0</v>
      </c>
      <c r="I60" s="413">
        <v>0</v>
      </c>
      <c r="J60" s="413">
        <v>0</v>
      </c>
      <c r="K60" s="413">
        <v>4.7641734159123393E-2</v>
      </c>
      <c r="L60" s="413"/>
      <c r="M60" s="398"/>
    </row>
    <row r="61" spans="1:13" x14ac:dyDescent="0.25">
      <c r="A61" s="396" t="s">
        <v>115</v>
      </c>
      <c r="B61" s="397"/>
      <c r="C61" s="397"/>
      <c r="D61" s="397"/>
      <c r="E61" s="397"/>
      <c r="F61" s="397"/>
      <c r="G61" s="409"/>
      <c r="H61" s="410"/>
      <c r="I61" s="410"/>
      <c r="J61" s="410"/>
      <c r="K61" s="410"/>
      <c r="L61" s="411"/>
      <c r="M61" s="398"/>
    </row>
    <row r="62" spans="1:13" x14ac:dyDescent="0.25">
      <c r="A62" s="781" t="s">
        <v>309</v>
      </c>
      <c r="B62" s="781"/>
      <c r="C62" s="781"/>
      <c r="D62" s="781"/>
      <c r="E62" s="781"/>
      <c r="F62" s="781"/>
      <c r="G62" s="412">
        <v>1</v>
      </c>
      <c r="H62" s="413">
        <v>11.619537275064268</v>
      </c>
      <c r="I62" s="413">
        <v>10.836693548387096</v>
      </c>
      <c r="J62" s="413">
        <v>12.904808635917567</v>
      </c>
      <c r="K62" s="413">
        <v>12.815626488804192</v>
      </c>
      <c r="L62" s="413"/>
      <c r="M62" s="398"/>
    </row>
    <row r="63" spans="1:13" x14ac:dyDescent="0.25">
      <c r="A63" s="781" t="s">
        <v>310</v>
      </c>
      <c r="B63" s="781"/>
      <c r="C63" s="781"/>
      <c r="D63" s="781"/>
      <c r="E63" s="781"/>
      <c r="F63" s="781"/>
      <c r="G63" s="412">
        <v>2</v>
      </c>
      <c r="H63" s="413">
        <v>8.6889460154241647</v>
      </c>
      <c r="I63" s="413">
        <v>10.433467741935484</v>
      </c>
      <c r="J63" s="413">
        <v>9.1756624141315015</v>
      </c>
      <c r="K63" s="413">
        <v>9.7189137684611726</v>
      </c>
      <c r="L63" s="413"/>
      <c r="M63" s="398"/>
    </row>
    <row r="64" spans="1:13" x14ac:dyDescent="0.25">
      <c r="A64" s="781" t="s">
        <v>311</v>
      </c>
      <c r="B64" s="781"/>
      <c r="C64" s="781"/>
      <c r="D64" s="781"/>
      <c r="E64" s="781"/>
      <c r="F64" s="781"/>
      <c r="G64" s="412">
        <v>3</v>
      </c>
      <c r="H64" s="413">
        <v>0</v>
      </c>
      <c r="I64" s="413">
        <v>0</v>
      </c>
      <c r="J64" s="413">
        <v>0</v>
      </c>
      <c r="K64" s="413">
        <v>0</v>
      </c>
      <c r="L64" s="413"/>
      <c r="M64" s="398"/>
    </row>
    <row r="65" spans="1:13" x14ac:dyDescent="0.25">
      <c r="A65" s="396" t="s">
        <v>72</v>
      </c>
      <c r="B65" s="397"/>
      <c r="C65" s="397"/>
      <c r="D65" s="397"/>
      <c r="E65" s="397"/>
      <c r="F65" s="397"/>
      <c r="G65" s="409"/>
      <c r="H65" s="410"/>
      <c r="I65" s="410"/>
      <c r="J65" s="410"/>
      <c r="K65" s="410"/>
      <c r="L65" s="411"/>
      <c r="M65" s="398"/>
    </row>
    <row r="66" spans="1:13" x14ac:dyDescent="0.25">
      <c r="A66" s="781" t="s">
        <v>309</v>
      </c>
      <c r="B66" s="781"/>
      <c r="C66" s="781"/>
      <c r="D66" s="781"/>
      <c r="E66" s="781"/>
      <c r="F66" s="781"/>
      <c r="G66" s="412">
        <v>1</v>
      </c>
      <c r="H66" s="413">
        <v>0.77120822622107965</v>
      </c>
      <c r="I66" s="413">
        <v>0.75604838709677424</v>
      </c>
      <c r="J66" s="413">
        <v>0.88321884200196266</v>
      </c>
      <c r="K66" s="413">
        <v>0.90519294902334446</v>
      </c>
      <c r="L66" s="413"/>
      <c r="M66" s="398"/>
    </row>
    <row r="67" spans="1:13" x14ac:dyDescent="0.25">
      <c r="A67" s="781" t="s">
        <v>310</v>
      </c>
      <c r="B67" s="781"/>
      <c r="C67" s="781"/>
      <c r="D67" s="781"/>
      <c r="E67" s="781"/>
      <c r="F67" s="781"/>
      <c r="G67" s="412">
        <v>2</v>
      </c>
      <c r="H67" s="413">
        <v>1.5938303341902313</v>
      </c>
      <c r="I67" s="413">
        <v>1.6633064516129032</v>
      </c>
      <c r="J67" s="413">
        <v>1.4720314033366044</v>
      </c>
      <c r="K67" s="413">
        <v>1.5721772272510719</v>
      </c>
      <c r="L67" s="413"/>
      <c r="M67" s="398"/>
    </row>
    <row r="68" spans="1:13" x14ac:dyDescent="0.25">
      <c r="A68" s="781" t="s">
        <v>311</v>
      </c>
      <c r="B68" s="781"/>
      <c r="C68" s="781"/>
      <c r="D68" s="781"/>
      <c r="E68" s="781"/>
      <c r="F68" s="781"/>
      <c r="G68" s="412">
        <v>3</v>
      </c>
      <c r="H68" s="413">
        <v>0</v>
      </c>
      <c r="I68" s="413">
        <v>0</v>
      </c>
      <c r="J68" s="413">
        <v>0</v>
      </c>
      <c r="K68" s="413">
        <v>0</v>
      </c>
      <c r="L68" s="413"/>
      <c r="M68" s="398"/>
    </row>
    <row r="69" spans="1:13" x14ac:dyDescent="0.25">
      <c r="A69" s="396" t="s">
        <v>73</v>
      </c>
      <c r="B69" s="397"/>
      <c r="C69" s="397"/>
      <c r="D69" s="397"/>
      <c r="E69" s="397"/>
      <c r="F69" s="397"/>
      <c r="G69" s="409"/>
      <c r="H69" s="410"/>
      <c r="I69" s="410"/>
      <c r="J69" s="410"/>
      <c r="K69" s="410"/>
      <c r="L69" s="411"/>
      <c r="M69" s="398"/>
    </row>
    <row r="70" spans="1:13" x14ac:dyDescent="0.25">
      <c r="A70" s="781" t="s">
        <v>309</v>
      </c>
      <c r="B70" s="781"/>
      <c r="C70" s="781"/>
      <c r="D70" s="781"/>
      <c r="E70" s="781"/>
      <c r="F70" s="781"/>
      <c r="G70" s="412">
        <v>1</v>
      </c>
      <c r="H70" s="413">
        <v>3.3419023136246788</v>
      </c>
      <c r="I70" s="413">
        <v>3.276209677419355</v>
      </c>
      <c r="J70" s="413">
        <v>3.6800785083415111</v>
      </c>
      <c r="K70" s="413">
        <v>3.4302048594568841</v>
      </c>
      <c r="L70" s="413"/>
      <c r="M70" s="398"/>
    </row>
    <row r="71" spans="1:13" x14ac:dyDescent="0.25">
      <c r="A71" s="781" t="s">
        <v>310</v>
      </c>
      <c r="B71" s="781"/>
      <c r="C71" s="781"/>
      <c r="D71" s="781"/>
      <c r="E71" s="781"/>
      <c r="F71" s="781"/>
      <c r="G71" s="412">
        <v>2</v>
      </c>
      <c r="H71" s="413">
        <v>5.2956298200514142</v>
      </c>
      <c r="I71" s="413">
        <v>5.645161290322581</v>
      </c>
      <c r="J71" s="413">
        <v>5.4465161923454364</v>
      </c>
      <c r="K71" s="413">
        <v>5.5264411624583136</v>
      </c>
      <c r="L71" s="413"/>
      <c r="M71" s="398"/>
    </row>
    <row r="72" spans="1:13" x14ac:dyDescent="0.25">
      <c r="A72" s="781" t="s">
        <v>311</v>
      </c>
      <c r="B72" s="781"/>
      <c r="C72" s="781"/>
      <c r="D72" s="781"/>
      <c r="E72" s="781"/>
      <c r="F72" s="781"/>
      <c r="G72" s="412">
        <v>3</v>
      </c>
      <c r="H72" s="413">
        <v>0</v>
      </c>
      <c r="I72" s="413">
        <v>0</v>
      </c>
      <c r="J72" s="413">
        <v>0</v>
      </c>
      <c r="K72" s="413">
        <v>0</v>
      </c>
      <c r="L72" s="413"/>
      <c r="M72" s="398"/>
    </row>
    <row r="73" spans="1:13" x14ac:dyDescent="0.25">
      <c r="A73" s="396" t="s">
        <v>74</v>
      </c>
      <c r="B73" s="397"/>
      <c r="C73" s="397"/>
      <c r="D73" s="397"/>
      <c r="E73" s="397"/>
      <c r="F73" s="397"/>
      <c r="G73" s="409"/>
      <c r="H73" s="410"/>
      <c r="I73" s="410"/>
      <c r="J73" s="410"/>
      <c r="K73" s="410"/>
      <c r="L73" s="411"/>
      <c r="M73" s="398"/>
    </row>
    <row r="74" spans="1:13" x14ac:dyDescent="0.25">
      <c r="A74" s="781" t="s">
        <v>309</v>
      </c>
      <c r="B74" s="781"/>
      <c r="C74" s="781"/>
      <c r="D74" s="781"/>
      <c r="E74" s="781"/>
      <c r="F74" s="781"/>
      <c r="G74" s="412">
        <v>1</v>
      </c>
      <c r="H74" s="413">
        <v>3.0848329048843186</v>
      </c>
      <c r="I74" s="413">
        <v>2.469758064516129</v>
      </c>
      <c r="J74" s="413">
        <v>3.0912659470068693</v>
      </c>
      <c r="K74" s="413">
        <v>3.0967127203430205</v>
      </c>
      <c r="L74" s="413"/>
      <c r="M74" s="398"/>
    </row>
    <row r="75" spans="1:13" x14ac:dyDescent="0.25">
      <c r="A75" s="781" t="s">
        <v>310</v>
      </c>
      <c r="B75" s="781"/>
      <c r="C75" s="781"/>
      <c r="D75" s="781"/>
      <c r="E75" s="781"/>
      <c r="F75" s="781"/>
      <c r="G75" s="412">
        <v>2</v>
      </c>
      <c r="H75" s="413">
        <v>6.015424164524422</v>
      </c>
      <c r="I75" s="413">
        <v>6.350806451612903</v>
      </c>
      <c r="J75" s="413">
        <v>5.6918547595682041</v>
      </c>
      <c r="K75" s="413">
        <v>5.8599333015721768</v>
      </c>
      <c r="L75" s="413"/>
      <c r="M75" s="398"/>
    </row>
    <row r="76" spans="1:13" x14ac:dyDescent="0.25">
      <c r="A76" s="781" t="s">
        <v>311</v>
      </c>
      <c r="B76" s="781"/>
      <c r="C76" s="781"/>
      <c r="D76" s="781"/>
      <c r="E76" s="781"/>
      <c r="F76" s="781"/>
      <c r="G76" s="412">
        <v>3</v>
      </c>
      <c r="H76" s="413">
        <v>0</v>
      </c>
      <c r="I76" s="413">
        <v>0</v>
      </c>
      <c r="J76" s="413">
        <v>0</v>
      </c>
      <c r="K76" s="413">
        <v>4.7641734159123393E-2</v>
      </c>
      <c r="L76" s="413"/>
      <c r="M76" s="398"/>
    </row>
    <row r="77" spans="1:13" x14ac:dyDescent="0.25">
      <c r="A77" s="396" t="s">
        <v>75</v>
      </c>
      <c r="B77" s="397"/>
      <c r="C77" s="397"/>
      <c r="D77" s="397"/>
      <c r="E77" s="397"/>
      <c r="F77" s="397"/>
      <c r="G77" s="409"/>
      <c r="H77" s="410"/>
      <c r="I77" s="410"/>
      <c r="J77" s="410"/>
      <c r="K77" s="410"/>
      <c r="L77" s="411"/>
      <c r="M77" s="398"/>
    </row>
    <row r="78" spans="1:13" x14ac:dyDescent="0.25">
      <c r="A78" s="781" t="s">
        <v>309</v>
      </c>
      <c r="B78" s="781"/>
      <c r="C78" s="781"/>
      <c r="D78" s="781"/>
      <c r="E78" s="781"/>
      <c r="F78" s="781"/>
      <c r="G78" s="412">
        <v>1</v>
      </c>
      <c r="H78" s="413">
        <v>0.10282776349614396</v>
      </c>
      <c r="I78" s="413">
        <v>5.040322580645161E-2</v>
      </c>
      <c r="J78" s="413">
        <v>0.14720314033366044</v>
      </c>
      <c r="K78" s="413">
        <v>0</v>
      </c>
      <c r="L78" s="413"/>
      <c r="M78" s="398"/>
    </row>
    <row r="79" spans="1:13" x14ac:dyDescent="0.25">
      <c r="A79" s="781" t="s">
        <v>310</v>
      </c>
      <c r="B79" s="781"/>
      <c r="C79" s="781"/>
      <c r="D79" s="781"/>
      <c r="E79" s="781"/>
      <c r="F79" s="781"/>
      <c r="G79" s="412">
        <v>2</v>
      </c>
      <c r="H79" s="413">
        <v>0.41131105398457585</v>
      </c>
      <c r="I79" s="413">
        <v>0.4536290322580645</v>
      </c>
      <c r="J79" s="413">
        <v>0.3434739941118744</v>
      </c>
      <c r="K79" s="413">
        <v>0.47641734159123394</v>
      </c>
      <c r="L79" s="413"/>
      <c r="M79" s="398"/>
    </row>
    <row r="80" spans="1:13" x14ac:dyDescent="0.25">
      <c r="A80" s="781" t="s">
        <v>311</v>
      </c>
      <c r="B80" s="781"/>
      <c r="C80" s="781"/>
      <c r="D80" s="781"/>
      <c r="E80" s="781"/>
      <c r="F80" s="781"/>
      <c r="G80" s="412">
        <v>3</v>
      </c>
      <c r="H80" s="413">
        <v>0</v>
      </c>
      <c r="I80" s="413">
        <v>0</v>
      </c>
      <c r="J80" s="413">
        <v>0</v>
      </c>
      <c r="K80" s="413">
        <v>0</v>
      </c>
      <c r="L80" s="413"/>
      <c r="M80" s="398"/>
    </row>
    <row r="81" spans="1:13" x14ac:dyDescent="0.25">
      <c r="A81" s="396" t="s">
        <v>70</v>
      </c>
      <c r="B81" s="397"/>
      <c r="C81" s="397"/>
      <c r="D81" s="397"/>
      <c r="E81" s="397"/>
      <c r="F81" s="397"/>
      <c r="G81" s="409"/>
      <c r="H81" s="410"/>
      <c r="I81" s="410"/>
      <c r="J81" s="410"/>
      <c r="K81" s="410"/>
      <c r="L81" s="411"/>
      <c r="M81" s="398"/>
    </row>
    <row r="82" spans="1:13" x14ac:dyDescent="0.25">
      <c r="A82" s="781" t="s">
        <v>309</v>
      </c>
      <c r="B82" s="781"/>
      <c r="C82" s="781"/>
      <c r="D82" s="781"/>
      <c r="E82" s="781"/>
      <c r="F82" s="781"/>
      <c r="G82" s="412">
        <v>1</v>
      </c>
      <c r="H82" s="413">
        <v>0.25706940874035988</v>
      </c>
      <c r="I82" s="413">
        <v>0.20161290322580644</v>
      </c>
      <c r="J82" s="413">
        <v>0.29440628066732089</v>
      </c>
      <c r="K82" s="413">
        <v>0.23820867079561697</v>
      </c>
      <c r="L82" s="413"/>
      <c r="M82" s="398"/>
    </row>
    <row r="83" spans="1:13" x14ac:dyDescent="0.25">
      <c r="A83" s="781" t="s">
        <v>310</v>
      </c>
      <c r="B83" s="781"/>
      <c r="C83" s="781"/>
      <c r="D83" s="781"/>
      <c r="E83" s="781"/>
      <c r="F83" s="781"/>
      <c r="G83" s="412">
        <v>2</v>
      </c>
      <c r="H83" s="413">
        <v>0.46272493573264784</v>
      </c>
      <c r="I83" s="413">
        <v>0.55443548387096775</v>
      </c>
      <c r="J83" s="413">
        <v>0.44160942100098133</v>
      </c>
      <c r="K83" s="413">
        <v>0.42877560743211052</v>
      </c>
      <c r="L83" s="413"/>
      <c r="M83" s="398"/>
    </row>
    <row r="84" spans="1:13" x14ac:dyDescent="0.25">
      <c r="A84" s="781" t="s">
        <v>311</v>
      </c>
      <c r="B84" s="781"/>
      <c r="C84" s="781"/>
      <c r="D84" s="781"/>
      <c r="E84" s="781"/>
      <c r="F84" s="781"/>
      <c r="G84" s="412">
        <v>3</v>
      </c>
      <c r="H84" s="413">
        <v>0</v>
      </c>
      <c r="I84" s="413">
        <v>0</v>
      </c>
      <c r="J84" s="413">
        <v>0</v>
      </c>
      <c r="K84" s="413">
        <v>0</v>
      </c>
      <c r="L84" s="413"/>
      <c r="M84" s="398"/>
    </row>
    <row r="85" spans="1:13" x14ac:dyDescent="0.25">
      <c r="A85" s="393"/>
      <c r="B85" s="394"/>
      <c r="C85" s="394"/>
      <c r="D85" s="394"/>
      <c r="E85" s="394"/>
      <c r="F85" s="395"/>
      <c r="G85" s="414"/>
      <c r="H85" s="415"/>
      <c r="I85" s="415"/>
      <c r="J85" s="415"/>
      <c r="K85" s="415"/>
      <c r="L85" s="415"/>
      <c r="M85" s="398"/>
    </row>
    <row r="86" spans="1:13" ht="13.8" x14ac:dyDescent="0.3">
      <c r="A86" s="810" t="s">
        <v>252</v>
      </c>
      <c r="B86" s="811"/>
      <c r="C86" s="811"/>
      <c r="D86" s="811"/>
      <c r="E86" s="811"/>
      <c r="F86" s="812"/>
      <c r="G86" s="416"/>
      <c r="H86" s="417"/>
      <c r="I86" s="417"/>
      <c r="J86" s="417"/>
      <c r="K86" s="417"/>
      <c r="L86" s="417"/>
      <c r="M86" s="398"/>
    </row>
    <row r="87" spans="1:13" x14ac:dyDescent="0.25">
      <c r="A87" s="785" t="s">
        <v>309</v>
      </c>
      <c r="B87" s="785"/>
      <c r="C87" s="785"/>
      <c r="D87" s="785"/>
      <c r="E87" s="785"/>
      <c r="F87" s="785"/>
      <c r="G87" s="418">
        <v>1</v>
      </c>
      <c r="H87" s="419">
        <v>37.840616966580974</v>
      </c>
      <c r="I87" s="419">
        <v>32.006048387096776</v>
      </c>
      <c r="J87" s="419">
        <v>39.892051030421982</v>
      </c>
      <c r="K87" s="419">
        <v>39.304430681276799</v>
      </c>
      <c r="L87" s="419"/>
      <c r="M87" s="398"/>
    </row>
    <row r="88" spans="1:13" x14ac:dyDescent="0.25">
      <c r="A88" s="785" t="s">
        <v>310</v>
      </c>
      <c r="B88" s="785"/>
      <c r="C88" s="785"/>
      <c r="D88" s="785"/>
      <c r="E88" s="785"/>
      <c r="F88" s="785"/>
      <c r="G88" s="418">
        <v>2</v>
      </c>
      <c r="H88" s="419">
        <v>62.005141388174806</v>
      </c>
      <c r="I88" s="419">
        <v>67.993951612903231</v>
      </c>
      <c r="J88" s="419">
        <v>60.00981354268891</v>
      </c>
      <c r="K88" s="419">
        <v>60.55264411624583</v>
      </c>
      <c r="L88" s="419"/>
      <c r="M88" s="398"/>
    </row>
    <row r="89" spans="1:13" x14ac:dyDescent="0.25">
      <c r="A89" s="785" t="s">
        <v>311</v>
      </c>
      <c r="B89" s="785"/>
      <c r="C89" s="785"/>
      <c r="D89" s="785"/>
      <c r="E89" s="785"/>
      <c r="F89" s="785"/>
      <c r="G89" s="418">
        <v>3</v>
      </c>
      <c r="H89" s="419">
        <v>0.15424164524421594</v>
      </c>
      <c r="I89" s="419">
        <v>0</v>
      </c>
      <c r="J89" s="419">
        <v>9.8135426889106966E-2</v>
      </c>
      <c r="K89" s="419">
        <v>0.14292520247737017</v>
      </c>
      <c r="L89" s="419"/>
      <c r="M89" s="398"/>
    </row>
    <row r="90" spans="1:13" ht="13.8" x14ac:dyDescent="0.3">
      <c r="A90" s="809" t="s">
        <v>253</v>
      </c>
      <c r="B90" s="809"/>
      <c r="C90" s="809"/>
      <c r="D90" s="809"/>
      <c r="E90" s="809"/>
      <c r="F90" s="809"/>
      <c r="G90" s="418"/>
      <c r="H90" s="420"/>
      <c r="I90" s="420"/>
      <c r="J90" s="420"/>
      <c r="K90" s="420"/>
      <c r="L90" s="420"/>
      <c r="M90" s="398"/>
    </row>
    <row r="91" spans="1:13" ht="13.8" x14ac:dyDescent="0.3">
      <c r="A91" s="809"/>
      <c r="B91" s="809"/>
      <c r="C91" s="809"/>
      <c r="D91" s="809"/>
      <c r="E91" s="809"/>
      <c r="F91" s="809"/>
      <c r="G91" s="418"/>
      <c r="H91" s="420">
        <v>100</v>
      </c>
      <c r="I91" s="420">
        <v>100</v>
      </c>
      <c r="J91" s="420">
        <v>100</v>
      </c>
      <c r="K91" s="420">
        <v>100</v>
      </c>
      <c r="L91" s="420"/>
      <c r="M91" s="398"/>
    </row>
  </sheetData>
  <mergeCells count="88">
    <mergeCell ref="A31:G31"/>
    <mergeCell ref="H31:K31"/>
    <mergeCell ref="H27:K27"/>
    <mergeCell ref="H29:K29"/>
    <mergeCell ref="H23:K23"/>
    <mergeCell ref="H24:K24"/>
    <mergeCell ref="A30:G30"/>
    <mergeCell ref="A29:G29"/>
    <mergeCell ref="A28:G28"/>
    <mergeCell ref="A27:G27"/>
    <mergeCell ref="H28:K28"/>
    <mergeCell ref="H30:K30"/>
    <mergeCell ref="A91:F91"/>
    <mergeCell ref="A90:F90"/>
    <mergeCell ref="A86:F86"/>
    <mergeCell ref="A89:F89"/>
    <mergeCell ref="A87:F87"/>
    <mergeCell ref="A46:F46"/>
    <mergeCell ref="A47:F47"/>
    <mergeCell ref="A48:F48"/>
    <mergeCell ref="A8:K8"/>
    <mergeCell ref="A10:K10"/>
    <mergeCell ref="A25:G25"/>
    <mergeCell ref="A24:G24"/>
    <mergeCell ref="H25:K25"/>
    <mergeCell ref="A26:G26"/>
    <mergeCell ref="H26:K26"/>
    <mergeCell ref="A23:G23"/>
    <mergeCell ref="A3:F3"/>
    <mergeCell ref="G3:K3"/>
    <mergeCell ref="A18:K18"/>
    <mergeCell ref="G4:K4"/>
    <mergeCell ref="A22:K22"/>
    <mergeCell ref="A4:F4"/>
    <mergeCell ref="A19:K19"/>
    <mergeCell ref="A20:K20"/>
    <mergeCell ref="A9:K9"/>
    <mergeCell ref="A21:K21"/>
    <mergeCell ref="A11:K11"/>
    <mergeCell ref="A12:K12"/>
    <mergeCell ref="A13:K13"/>
    <mergeCell ref="A14:K14"/>
    <mergeCell ref="K1:L1"/>
    <mergeCell ref="A6:F6"/>
    <mergeCell ref="G6:K6"/>
    <mergeCell ref="A7:K7"/>
    <mergeCell ref="A5:F5"/>
    <mergeCell ref="G5:K5"/>
    <mergeCell ref="A88:F88"/>
    <mergeCell ref="A38:F38"/>
    <mergeCell ref="A39:F39"/>
    <mergeCell ref="A40:F40"/>
    <mergeCell ref="A42:F42"/>
    <mergeCell ref="A43:F43"/>
    <mergeCell ref="A44:F44"/>
    <mergeCell ref="A50:F50"/>
    <mergeCell ref="A51:F51"/>
    <mergeCell ref="A52:F52"/>
    <mergeCell ref="A54:F54"/>
    <mergeCell ref="A15:K15"/>
    <mergeCell ref="A16:K16"/>
    <mergeCell ref="A17:K17"/>
    <mergeCell ref="A35:F35"/>
    <mergeCell ref="A36:F36"/>
    <mergeCell ref="C33:K33"/>
    <mergeCell ref="A60:F60"/>
    <mergeCell ref="A62:F62"/>
    <mergeCell ref="A63:F63"/>
    <mergeCell ref="A64:F64"/>
    <mergeCell ref="A55:F55"/>
    <mergeCell ref="A56:F56"/>
    <mergeCell ref="A58:F58"/>
    <mergeCell ref="A59:F59"/>
    <mergeCell ref="A71:F71"/>
    <mergeCell ref="A72:F72"/>
    <mergeCell ref="A74:F74"/>
    <mergeCell ref="A75:F75"/>
    <mergeCell ref="A66:F66"/>
    <mergeCell ref="A67:F67"/>
    <mergeCell ref="A68:F68"/>
    <mergeCell ref="A70:F70"/>
    <mergeCell ref="A82:F82"/>
    <mergeCell ref="A83:F83"/>
    <mergeCell ref="A84:F84"/>
    <mergeCell ref="A76:F76"/>
    <mergeCell ref="A78:F78"/>
    <mergeCell ref="A79:F79"/>
    <mergeCell ref="A80:F80"/>
  </mergeCells>
  <phoneticPr fontId="18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M91"/>
  <sheetViews>
    <sheetView workbookViewId="0">
      <selection activeCell="I7" sqref="I7"/>
    </sheetView>
  </sheetViews>
  <sheetFormatPr defaultRowHeight="13.2" x14ac:dyDescent="0.25"/>
  <sheetData>
    <row r="1" spans="1:13" ht="15.6" x14ac:dyDescent="0.3">
      <c r="A1" s="357"/>
      <c r="B1" s="357"/>
      <c r="C1" s="357"/>
      <c r="D1" s="358"/>
      <c r="E1" s="357"/>
      <c r="F1" s="357"/>
      <c r="G1" s="357"/>
      <c r="H1" s="357"/>
      <c r="I1" s="357"/>
      <c r="J1" s="357"/>
      <c r="K1" s="822" t="s">
        <v>254</v>
      </c>
      <c r="L1" s="822"/>
      <c r="M1" s="360"/>
    </row>
    <row r="2" spans="1:13" ht="15.6" x14ac:dyDescent="0.3">
      <c r="A2" s="357"/>
      <c r="B2" s="357"/>
      <c r="C2" s="357"/>
      <c r="D2" s="358"/>
      <c r="E2" s="357"/>
      <c r="F2" s="357"/>
      <c r="G2" s="357"/>
      <c r="H2" s="357"/>
      <c r="I2" s="357"/>
      <c r="J2" s="357"/>
      <c r="K2" s="359"/>
      <c r="L2" s="359"/>
      <c r="M2" s="360"/>
    </row>
    <row r="3" spans="1:13" x14ac:dyDescent="0.25">
      <c r="A3" s="829" t="s">
        <v>245</v>
      </c>
      <c r="B3" s="830"/>
      <c r="C3" s="830"/>
      <c r="D3" s="830"/>
      <c r="E3" s="830"/>
      <c r="F3" s="831"/>
      <c r="G3" s="832" t="s">
        <v>308</v>
      </c>
      <c r="H3" s="833"/>
      <c r="I3" s="833"/>
      <c r="J3" s="833"/>
      <c r="K3" s="834"/>
      <c r="L3" s="357"/>
      <c r="M3" s="357"/>
    </row>
    <row r="4" spans="1:13" x14ac:dyDescent="0.25">
      <c r="A4" s="818" t="s">
        <v>173</v>
      </c>
      <c r="B4" s="819"/>
      <c r="C4" s="819"/>
      <c r="D4" s="819"/>
      <c r="E4" s="819"/>
      <c r="F4" s="820"/>
      <c r="G4" s="823">
        <v>2010</v>
      </c>
      <c r="H4" s="824"/>
      <c r="I4" s="824"/>
      <c r="J4" s="824"/>
      <c r="K4" s="825"/>
      <c r="L4" s="357"/>
      <c r="M4" s="357"/>
    </row>
    <row r="5" spans="1:13" x14ac:dyDescent="0.25">
      <c r="A5" s="818" t="s">
        <v>174</v>
      </c>
      <c r="B5" s="819"/>
      <c r="C5" s="819"/>
      <c r="D5" s="819"/>
      <c r="E5" s="819"/>
      <c r="F5" s="820"/>
      <c r="G5" s="823">
        <v>3</v>
      </c>
      <c r="H5" s="824"/>
      <c r="I5" s="824"/>
      <c r="J5" s="824"/>
      <c r="K5" s="825"/>
      <c r="L5" s="357"/>
      <c r="M5" s="357"/>
    </row>
    <row r="6" spans="1:13" x14ac:dyDescent="0.25">
      <c r="A6" s="818" t="s">
        <v>246</v>
      </c>
      <c r="B6" s="819"/>
      <c r="C6" s="819"/>
      <c r="D6" s="819"/>
      <c r="E6" s="819"/>
      <c r="F6" s="820"/>
      <c r="G6" s="823" t="s">
        <v>256</v>
      </c>
      <c r="H6" s="824"/>
      <c r="I6" s="824"/>
      <c r="J6" s="824"/>
      <c r="K6" s="825"/>
      <c r="L6" s="357"/>
      <c r="M6" s="357"/>
    </row>
    <row r="7" spans="1:13" x14ac:dyDescent="0.25">
      <c r="A7" s="826" t="s">
        <v>45</v>
      </c>
      <c r="B7" s="827"/>
      <c r="C7" s="827"/>
      <c r="D7" s="827"/>
      <c r="E7" s="827"/>
      <c r="F7" s="827"/>
      <c r="G7" s="827"/>
      <c r="H7" s="827"/>
      <c r="I7" s="827"/>
      <c r="J7" s="827"/>
      <c r="K7" s="828"/>
      <c r="L7" s="358"/>
      <c r="M7" s="357"/>
    </row>
    <row r="8" spans="1:13" x14ac:dyDescent="0.25">
      <c r="A8" s="818" t="s">
        <v>41</v>
      </c>
      <c r="B8" s="819"/>
      <c r="C8" s="819"/>
      <c r="D8" s="819"/>
      <c r="E8" s="819"/>
      <c r="F8" s="819"/>
      <c r="G8" s="819"/>
      <c r="H8" s="819"/>
      <c r="I8" s="819"/>
      <c r="J8" s="819"/>
      <c r="K8" s="820"/>
      <c r="L8" s="358"/>
      <c r="M8" s="357"/>
    </row>
    <row r="9" spans="1:13" x14ac:dyDescent="0.25">
      <c r="A9" s="818" t="s">
        <v>36</v>
      </c>
      <c r="B9" s="819"/>
      <c r="C9" s="819"/>
      <c r="D9" s="819"/>
      <c r="E9" s="819"/>
      <c r="F9" s="819"/>
      <c r="G9" s="819"/>
      <c r="H9" s="819"/>
      <c r="I9" s="819"/>
      <c r="J9" s="819"/>
      <c r="K9" s="820"/>
      <c r="L9" s="358"/>
      <c r="M9" s="357"/>
    </row>
    <row r="10" spans="1:13" x14ac:dyDescent="0.25">
      <c r="A10" s="818" t="s">
        <v>35</v>
      </c>
      <c r="B10" s="819"/>
      <c r="C10" s="819"/>
      <c r="D10" s="819"/>
      <c r="E10" s="819"/>
      <c r="F10" s="819"/>
      <c r="G10" s="819"/>
      <c r="H10" s="819"/>
      <c r="I10" s="819"/>
      <c r="J10" s="819"/>
      <c r="K10" s="820"/>
      <c r="L10" s="358"/>
      <c r="M10" s="357"/>
    </row>
    <row r="11" spans="1:13" x14ac:dyDescent="0.25">
      <c r="A11" s="818" t="s">
        <v>72</v>
      </c>
      <c r="B11" s="819"/>
      <c r="C11" s="819"/>
      <c r="D11" s="819"/>
      <c r="E11" s="819"/>
      <c r="F11" s="819"/>
      <c r="G11" s="819"/>
      <c r="H11" s="819"/>
      <c r="I11" s="819"/>
      <c r="J11" s="819"/>
      <c r="K11" s="820"/>
      <c r="L11" s="358"/>
      <c r="M11" s="357"/>
    </row>
    <row r="12" spans="1:13" x14ac:dyDescent="0.25">
      <c r="A12" s="818" t="s">
        <v>73</v>
      </c>
      <c r="B12" s="819"/>
      <c r="C12" s="819"/>
      <c r="D12" s="819"/>
      <c r="E12" s="819"/>
      <c r="F12" s="819"/>
      <c r="G12" s="819"/>
      <c r="H12" s="819"/>
      <c r="I12" s="819"/>
      <c r="J12" s="819"/>
      <c r="K12" s="820"/>
      <c r="L12" s="358"/>
      <c r="M12" s="357"/>
    </row>
    <row r="13" spans="1:13" x14ac:dyDescent="0.25">
      <c r="A13" s="818" t="s">
        <v>74</v>
      </c>
      <c r="B13" s="819"/>
      <c r="C13" s="819"/>
      <c r="D13" s="819"/>
      <c r="E13" s="819"/>
      <c r="F13" s="819"/>
      <c r="G13" s="819"/>
      <c r="H13" s="819"/>
      <c r="I13" s="819"/>
      <c r="J13" s="819"/>
      <c r="K13" s="820"/>
      <c r="L13" s="358"/>
      <c r="M13" s="357"/>
    </row>
    <row r="14" spans="1:13" x14ac:dyDescent="0.25">
      <c r="A14" s="818" t="s">
        <v>42</v>
      </c>
      <c r="B14" s="819"/>
      <c r="C14" s="819"/>
      <c r="D14" s="819"/>
      <c r="E14" s="819"/>
      <c r="F14" s="819"/>
      <c r="G14" s="819"/>
      <c r="H14" s="819"/>
      <c r="I14" s="819"/>
      <c r="J14" s="819"/>
      <c r="K14" s="820"/>
      <c r="L14" s="358"/>
      <c r="M14" s="357"/>
    </row>
    <row r="15" spans="1:13" x14ac:dyDescent="0.25">
      <c r="A15" s="818" t="s">
        <v>115</v>
      </c>
      <c r="B15" s="819"/>
      <c r="C15" s="819"/>
      <c r="D15" s="819"/>
      <c r="E15" s="819"/>
      <c r="F15" s="819"/>
      <c r="G15" s="819"/>
      <c r="H15" s="819"/>
      <c r="I15" s="819"/>
      <c r="J15" s="819"/>
      <c r="K15" s="820"/>
      <c r="L15" s="358"/>
      <c r="M15" s="357"/>
    </row>
    <row r="16" spans="1:13" x14ac:dyDescent="0.25">
      <c r="A16" s="818" t="s">
        <v>75</v>
      </c>
      <c r="B16" s="819"/>
      <c r="C16" s="819"/>
      <c r="D16" s="819"/>
      <c r="E16" s="819"/>
      <c r="F16" s="819"/>
      <c r="G16" s="819"/>
      <c r="H16" s="819"/>
      <c r="I16" s="819"/>
      <c r="J16" s="819"/>
      <c r="K16" s="820"/>
      <c r="L16" s="358"/>
      <c r="M16" s="357"/>
    </row>
    <row r="17" spans="1:13" x14ac:dyDescent="0.25">
      <c r="A17" s="818" t="s">
        <v>76</v>
      </c>
      <c r="B17" s="819"/>
      <c r="C17" s="819"/>
      <c r="D17" s="819"/>
      <c r="E17" s="819"/>
      <c r="F17" s="819"/>
      <c r="G17" s="819"/>
      <c r="H17" s="819"/>
      <c r="I17" s="819"/>
      <c r="J17" s="819"/>
      <c r="K17" s="820"/>
      <c r="L17" s="358"/>
      <c r="M17" s="366"/>
    </row>
    <row r="18" spans="1:13" x14ac:dyDescent="0.25">
      <c r="A18" s="818" t="s">
        <v>70</v>
      </c>
      <c r="B18" s="819"/>
      <c r="C18" s="819"/>
      <c r="D18" s="819"/>
      <c r="E18" s="819"/>
      <c r="F18" s="819"/>
      <c r="G18" s="819"/>
      <c r="H18" s="819"/>
      <c r="I18" s="819"/>
      <c r="J18" s="819"/>
      <c r="K18" s="820"/>
      <c r="L18" s="358"/>
      <c r="M18" s="366"/>
    </row>
    <row r="19" spans="1:13" x14ac:dyDescent="0.25">
      <c r="A19" s="835" t="s">
        <v>175</v>
      </c>
      <c r="B19" s="836"/>
      <c r="C19" s="836"/>
      <c r="D19" s="836"/>
      <c r="E19" s="836"/>
      <c r="F19" s="836"/>
      <c r="G19" s="836"/>
      <c r="H19" s="836"/>
      <c r="I19" s="836"/>
      <c r="J19" s="836"/>
      <c r="K19" s="837"/>
      <c r="L19" s="358"/>
      <c r="M19" s="366"/>
    </row>
    <row r="20" spans="1:13" x14ac:dyDescent="0.25">
      <c r="A20" s="835" t="s">
        <v>247</v>
      </c>
      <c r="B20" s="836"/>
      <c r="C20" s="836"/>
      <c r="D20" s="836"/>
      <c r="E20" s="836"/>
      <c r="F20" s="836"/>
      <c r="G20" s="836"/>
      <c r="H20" s="836"/>
      <c r="I20" s="836"/>
      <c r="J20" s="836"/>
      <c r="K20" s="837"/>
      <c r="L20" s="358"/>
      <c r="M20" s="366"/>
    </row>
    <row r="21" spans="1:13" x14ac:dyDescent="0.25">
      <c r="A21" s="835" t="s">
        <v>248</v>
      </c>
      <c r="B21" s="836"/>
      <c r="C21" s="836"/>
      <c r="D21" s="836"/>
      <c r="E21" s="836"/>
      <c r="F21" s="836"/>
      <c r="G21" s="836"/>
      <c r="H21" s="836"/>
      <c r="I21" s="836"/>
      <c r="J21" s="836"/>
      <c r="K21" s="837"/>
      <c r="L21" s="358"/>
      <c r="M21" s="366"/>
    </row>
    <row r="22" spans="1:13" x14ac:dyDescent="0.25">
      <c r="A22" s="826" t="s">
        <v>176</v>
      </c>
      <c r="B22" s="827"/>
      <c r="C22" s="827"/>
      <c r="D22" s="827"/>
      <c r="E22" s="827"/>
      <c r="F22" s="827"/>
      <c r="G22" s="827"/>
      <c r="H22" s="827"/>
      <c r="I22" s="827"/>
      <c r="J22" s="827"/>
      <c r="K22" s="828"/>
      <c r="L22" s="358"/>
      <c r="M22" s="366"/>
    </row>
    <row r="23" spans="1:13" x14ac:dyDescent="0.25">
      <c r="A23" s="826" t="s">
        <v>244</v>
      </c>
      <c r="B23" s="827"/>
      <c r="C23" s="827"/>
      <c r="D23" s="827"/>
      <c r="E23" s="827"/>
      <c r="F23" s="827"/>
      <c r="G23" s="828"/>
      <c r="H23" s="850" t="s">
        <v>249</v>
      </c>
      <c r="I23" s="851"/>
      <c r="J23" s="851"/>
      <c r="K23" s="852"/>
      <c r="L23" s="357"/>
      <c r="M23" s="366"/>
    </row>
    <row r="24" spans="1:13" x14ac:dyDescent="0.25">
      <c r="A24" s="818" t="s">
        <v>257</v>
      </c>
      <c r="B24" s="819"/>
      <c r="C24" s="819"/>
      <c r="D24" s="819"/>
      <c r="E24" s="819"/>
      <c r="F24" s="819"/>
      <c r="G24" s="820"/>
      <c r="H24" s="823">
        <v>2139</v>
      </c>
      <c r="I24" s="824"/>
      <c r="J24" s="824"/>
      <c r="K24" s="825"/>
      <c r="L24" s="357"/>
      <c r="M24" s="366"/>
    </row>
    <row r="25" spans="1:13" x14ac:dyDescent="0.25">
      <c r="A25" s="818" t="s">
        <v>258</v>
      </c>
      <c r="B25" s="819"/>
      <c r="C25" s="819"/>
      <c r="D25" s="819"/>
      <c r="E25" s="819"/>
      <c r="F25" s="819"/>
      <c r="G25" s="820"/>
      <c r="H25" s="823">
        <v>813634</v>
      </c>
      <c r="I25" s="824"/>
      <c r="J25" s="824"/>
      <c r="K25" s="825"/>
      <c r="L25" s="357"/>
      <c r="M25" s="366"/>
    </row>
    <row r="26" spans="1:13" x14ac:dyDescent="0.25">
      <c r="A26" s="818" t="s">
        <v>259</v>
      </c>
      <c r="B26" s="819"/>
      <c r="C26" s="819"/>
      <c r="D26" s="819"/>
      <c r="E26" s="819"/>
      <c r="F26" s="819"/>
      <c r="G26" s="820"/>
      <c r="H26" s="838">
        <v>3296012.87</v>
      </c>
      <c r="I26" s="838"/>
      <c r="J26" s="838"/>
      <c r="K26" s="838"/>
      <c r="L26" s="357"/>
      <c r="M26" s="366"/>
    </row>
    <row r="27" spans="1:13" x14ac:dyDescent="0.25">
      <c r="A27" s="818" t="s">
        <v>260</v>
      </c>
      <c r="B27" s="819"/>
      <c r="C27" s="819"/>
      <c r="D27" s="819"/>
      <c r="E27" s="819"/>
      <c r="F27" s="819"/>
      <c r="G27" s="820"/>
      <c r="H27" s="823">
        <v>2139</v>
      </c>
      <c r="I27" s="824"/>
      <c r="J27" s="824"/>
      <c r="K27" s="825"/>
      <c r="L27" s="357"/>
      <c r="M27" s="366"/>
    </row>
    <row r="28" spans="1:13" x14ac:dyDescent="0.25">
      <c r="A28" s="818" t="s">
        <v>261</v>
      </c>
      <c r="B28" s="819"/>
      <c r="C28" s="819"/>
      <c r="D28" s="819"/>
      <c r="E28" s="819"/>
      <c r="F28" s="819"/>
      <c r="G28" s="820"/>
      <c r="H28" s="823">
        <v>2139</v>
      </c>
      <c r="I28" s="824"/>
      <c r="J28" s="824"/>
      <c r="K28" s="825"/>
      <c r="L28" s="357"/>
      <c r="M28" s="366"/>
    </row>
    <row r="29" spans="1:13" x14ac:dyDescent="0.25">
      <c r="A29" s="818" t="s">
        <v>262</v>
      </c>
      <c r="B29" s="819"/>
      <c r="C29" s="819"/>
      <c r="D29" s="819"/>
      <c r="E29" s="819"/>
      <c r="F29" s="819"/>
      <c r="G29" s="820"/>
      <c r="H29" s="823">
        <v>3296012874.2579999</v>
      </c>
      <c r="I29" s="824"/>
      <c r="J29" s="824"/>
      <c r="K29" s="825"/>
      <c r="L29" s="357"/>
      <c r="M29" s="366"/>
    </row>
    <row r="30" spans="1:13" x14ac:dyDescent="0.25">
      <c r="A30" s="818" t="s">
        <v>263</v>
      </c>
      <c r="B30" s="819"/>
      <c r="C30" s="819"/>
      <c r="D30" s="819"/>
      <c r="E30" s="819"/>
      <c r="F30" s="819"/>
      <c r="G30" s="820"/>
      <c r="H30" s="823">
        <v>3296012874.2579999</v>
      </c>
      <c r="I30" s="824"/>
      <c r="J30" s="824"/>
      <c r="K30" s="825"/>
      <c r="L30" s="357"/>
      <c r="M30" s="366"/>
    </row>
    <row r="31" spans="1:13" x14ac:dyDescent="0.25">
      <c r="A31" s="818" t="s">
        <v>264</v>
      </c>
      <c r="B31" s="819"/>
      <c r="C31" s="819"/>
      <c r="D31" s="819"/>
      <c r="E31" s="819"/>
      <c r="F31" s="819"/>
      <c r="G31" s="820"/>
      <c r="H31" s="823">
        <v>2099</v>
      </c>
      <c r="I31" s="824"/>
      <c r="J31" s="824"/>
      <c r="K31" s="825"/>
      <c r="L31" s="357"/>
      <c r="M31" s="366"/>
    </row>
    <row r="32" spans="1:13" x14ac:dyDescent="0.25">
      <c r="A32" s="367"/>
      <c r="B32" s="367"/>
      <c r="C32" s="367"/>
      <c r="D32" s="367"/>
      <c r="E32" s="367"/>
      <c r="F32" s="367"/>
      <c r="G32" s="367"/>
      <c r="H32" s="368"/>
      <c r="I32" s="368"/>
      <c r="J32" s="368"/>
      <c r="K32" s="368"/>
      <c r="L32" s="357"/>
      <c r="M32" s="366"/>
    </row>
    <row r="33" spans="1:13" x14ac:dyDescent="0.25">
      <c r="A33" s="357"/>
      <c r="B33" s="357"/>
      <c r="C33" s="849" t="s">
        <v>250</v>
      </c>
      <c r="D33" s="849"/>
      <c r="E33" s="849"/>
      <c r="F33" s="849"/>
      <c r="G33" s="849"/>
      <c r="H33" s="849"/>
      <c r="I33" s="849"/>
      <c r="J33" s="849"/>
      <c r="K33" s="849"/>
      <c r="L33" s="369"/>
      <c r="M33" s="366"/>
    </row>
    <row r="34" spans="1:13" x14ac:dyDescent="0.25">
      <c r="A34" s="357"/>
      <c r="B34" s="357"/>
      <c r="C34" s="357"/>
      <c r="D34" s="357"/>
      <c r="E34" s="357"/>
      <c r="F34" s="357"/>
      <c r="G34" s="357"/>
      <c r="H34" s="357"/>
      <c r="I34" s="357"/>
      <c r="J34" s="370"/>
      <c r="K34" s="370"/>
      <c r="L34" s="357"/>
      <c r="M34" s="366"/>
    </row>
    <row r="35" spans="1:13" ht="79.2" x14ac:dyDescent="0.25">
      <c r="A35" s="839" t="s">
        <v>251</v>
      </c>
      <c r="B35" s="840"/>
      <c r="C35" s="840"/>
      <c r="D35" s="840"/>
      <c r="E35" s="840"/>
      <c r="F35" s="841"/>
      <c r="G35" s="371" t="s">
        <v>249</v>
      </c>
      <c r="H35" s="372" t="s">
        <v>265</v>
      </c>
      <c r="I35" s="372" t="s">
        <v>266</v>
      </c>
      <c r="J35" s="373" t="s">
        <v>267</v>
      </c>
      <c r="K35" s="374" t="s">
        <v>373</v>
      </c>
      <c r="L35" s="374" t="s">
        <v>374</v>
      </c>
      <c r="M35" s="366"/>
    </row>
    <row r="36" spans="1:13" ht="12.75" customHeight="1" x14ac:dyDescent="0.25">
      <c r="A36" s="842" t="s">
        <v>268</v>
      </c>
      <c r="B36" s="843"/>
      <c r="C36" s="843"/>
      <c r="D36" s="843"/>
      <c r="E36" s="843"/>
      <c r="F36" s="844"/>
      <c r="G36" s="375"/>
      <c r="H36" s="376">
        <v>1994</v>
      </c>
      <c r="I36" s="376">
        <v>2022</v>
      </c>
      <c r="J36" s="376">
        <v>2079</v>
      </c>
      <c r="K36" s="376">
        <v>2139</v>
      </c>
      <c r="L36" s="376"/>
      <c r="M36" s="366"/>
    </row>
    <row r="37" spans="1:13" x14ac:dyDescent="0.25">
      <c r="A37" s="364" t="s">
        <v>77</v>
      </c>
      <c r="B37" s="365"/>
      <c r="C37" s="365"/>
      <c r="D37" s="365"/>
      <c r="E37" s="365"/>
      <c r="F37" s="365"/>
      <c r="G37" s="377"/>
      <c r="H37" s="378"/>
      <c r="I37" s="378"/>
      <c r="J37" s="378"/>
      <c r="K37" s="378"/>
      <c r="L37" s="379"/>
      <c r="M37" s="366"/>
    </row>
    <row r="38" spans="1:13" x14ac:dyDescent="0.25">
      <c r="A38" s="817" t="s">
        <v>312</v>
      </c>
      <c r="B38" s="817"/>
      <c r="C38" s="817"/>
      <c r="D38" s="817"/>
      <c r="E38" s="817"/>
      <c r="F38" s="817"/>
      <c r="G38" s="380">
        <v>1</v>
      </c>
      <c r="H38" s="381">
        <v>57.017994858611829</v>
      </c>
      <c r="I38" s="381">
        <v>51.864919354838712</v>
      </c>
      <c r="J38" s="381">
        <v>59.224730127576052</v>
      </c>
      <c r="K38" s="381">
        <v>59.456884230585992</v>
      </c>
      <c r="L38" s="381"/>
      <c r="M38" s="366"/>
    </row>
    <row r="39" spans="1:13" x14ac:dyDescent="0.25">
      <c r="A39" s="817" t="s">
        <v>313</v>
      </c>
      <c r="B39" s="817"/>
      <c r="C39" s="817"/>
      <c r="D39" s="817"/>
      <c r="E39" s="817"/>
      <c r="F39" s="817"/>
      <c r="G39" s="380">
        <v>2</v>
      </c>
      <c r="H39" s="381">
        <v>42.724935732647815</v>
      </c>
      <c r="I39" s="381">
        <v>47.782258064516128</v>
      </c>
      <c r="J39" s="381">
        <v>40.578999018645732</v>
      </c>
      <c r="K39" s="381">
        <v>40.352548832777515</v>
      </c>
      <c r="L39" s="381"/>
      <c r="M39" s="366"/>
    </row>
    <row r="40" spans="1:13" x14ac:dyDescent="0.25">
      <c r="A40" s="817" t="s">
        <v>314</v>
      </c>
      <c r="B40" s="817"/>
      <c r="C40" s="817"/>
      <c r="D40" s="817"/>
      <c r="E40" s="817"/>
      <c r="F40" s="817"/>
      <c r="G40" s="380">
        <v>3</v>
      </c>
      <c r="H40" s="381">
        <v>0.25706940874035988</v>
      </c>
      <c r="I40" s="381">
        <v>0.35282258064516131</v>
      </c>
      <c r="J40" s="381">
        <v>0.19627085377821393</v>
      </c>
      <c r="K40" s="381">
        <v>0.19056693663649357</v>
      </c>
      <c r="L40" s="381"/>
      <c r="M40" s="366"/>
    </row>
    <row r="41" spans="1:13" x14ac:dyDescent="0.25">
      <c r="A41" s="364" t="s">
        <v>41</v>
      </c>
      <c r="B41" s="365"/>
      <c r="C41" s="365"/>
      <c r="D41" s="365"/>
      <c r="E41" s="365"/>
      <c r="F41" s="365"/>
      <c r="G41" s="377"/>
      <c r="H41" s="378"/>
      <c r="I41" s="378"/>
      <c r="J41" s="378"/>
      <c r="K41" s="378"/>
      <c r="L41" s="379"/>
      <c r="M41" s="366"/>
    </row>
    <row r="42" spans="1:13" x14ac:dyDescent="0.25">
      <c r="A42" s="817" t="s">
        <v>312</v>
      </c>
      <c r="B42" s="817"/>
      <c r="C42" s="817"/>
      <c r="D42" s="817"/>
      <c r="E42" s="817"/>
      <c r="F42" s="817"/>
      <c r="G42" s="380">
        <v>1</v>
      </c>
      <c r="H42" s="381">
        <v>2.982005141388175</v>
      </c>
      <c r="I42" s="381">
        <v>2.1169354838709675</v>
      </c>
      <c r="J42" s="381">
        <v>1.9627085377821394</v>
      </c>
      <c r="K42" s="381">
        <v>2.5250119104335398</v>
      </c>
      <c r="L42" s="381"/>
      <c r="M42" s="366"/>
    </row>
    <row r="43" spans="1:13" x14ac:dyDescent="0.25">
      <c r="A43" s="817" t="s">
        <v>313</v>
      </c>
      <c r="B43" s="817"/>
      <c r="C43" s="817"/>
      <c r="D43" s="817"/>
      <c r="E43" s="817"/>
      <c r="F43" s="817"/>
      <c r="G43" s="380">
        <v>2</v>
      </c>
      <c r="H43" s="381">
        <v>3.9074550128534704</v>
      </c>
      <c r="I43" s="381">
        <v>4.38508064516129</v>
      </c>
      <c r="J43" s="381">
        <v>4.1216879293424924</v>
      </c>
      <c r="K43" s="381">
        <v>3.7636969985707478</v>
      </c>
      <c r="L43" s="381"/>
      <c r="M43" s="366"/>
    </row>
    <row r="44" spans="1:13" x14ac:dyDescent="0.25">
      <c r="A44" s="817" t="s">
        <v>314</v>
      </c>
      <c r="B44" s="817"/>
      <c r="C44" s="817"/>
      <c r="D44" s="817"/>
      <c r="E44" s="817"/>
      <c r="F44" s="817"/>
      <c r="G44" s="380">
        <v>3</v>
      </c>
      <c r="H44" s="381">
        <v>0</v>
      </c>
      <c r="I44" s="381">
        <v>0</v>
      </c>
      <c r="J44" s="381">
        <v>4.9067713444553483E-2</v>
      </c>
      <c r="K44" s="381">
        <v>0</v>
      </c>
      <c r="L44" s="381"/>
      <c r="M44" s="366"/>
    </row>
    <row r="45" spans="1:13" x14ac:dyDescent="0.25">
      <c r="A45" s="364" t="s">
        <v>36</v>
      </c>
      <c r="B45" s="365"/>
      <c r="C45" s="365"/>
      <c r="D45" s="365"/>
      <c r="E45" s="365"/>
      <c r="F45" s="365"/>
      <c r="G45" s="377"/>
      <c r="H45" s="378"/>
      <c r="I45" s="378"/>
      <c r="J45" s="378"/>
      <c r="K45" s="378"/>
      <c r="L45" s="379"/>
      <c r="M45" s="366"/>
    </row>
    <row r="46" spans="1:13" x14ac:dyDescent="0.25">
      <c r="A46" s="817" t="s">
        <v>312</v>
      </c>
      <c r="B46" s="817"/>
      <c r="C46" s="817"/>
      <c r="D46" s="817"/>
      <c r="E46" s="817"/>
      <c r="F46" s="817"/>
      <c r="G46" s="380">
        <v>1</v>
      </c>
      <c r="H46" s="381">
        <v>4.0102827763496141</v>
      </c>
      <c r="I46" s="381">
        <v>3.6794354838709675</v>
      </c>
      <c r="J46" s="381">
        <v>4.023552502453386</v>
      </c>
      <c r="K46" s="381">
        <v>3.9066222010481182</v>
      </c>
      <c r="L46" s="381"/>
      <c r="M46" s="366"/>
    </row>
    <row r="47" spans="1:13" x14ac:dyDescent="0.25">
      <c r="A47" s="817" t="s">
        <v>313</v>
      </c>
      <c r="B47" s="817"/>
      <c r="C47" s="817"/>
      <c r="D47" s="817"/>
      <c r="E47" s="817"/>
      <c r="F47" s="817"/>
      <c r="G47" s="380">
        <v>2</v>
      </c>
      <c r="H47" s="381">
        <v>2.0565552699228791</v>
      </c>
      <c r="I47" s="381">
        <v>2.2681451612903225</v>
      </c>
      <c r="J47" s="381">
        <v>1.8645731108930323</v>
      </c>
      <c r="K47" s="381">
        <v>1.9056693663649358</v>
      </c>
      <c r="L47" s="381"/>
      <c r="M47" s="366"/>
    </row>
    <row r="48" spans="1:13" x14ac:dyDescent="0.25">
      <c r="A48" s="817" t="s">
        <v>314</v>
      </c>
      <c r="B48" s="817"/>
      <c r="C48" s="817"/>
      <c r="D48" s="817"/>
      <c r="E48" s="817"/>
      <c r="F48" s="817"/>
      <c r="G48" s="380">
        <v>3</v>
      </c>
      <c r="H48" s="381">
        <v>0</v>
      </c>
      <c r="I48" s="381">
        <v>5.040322580645161E-2</v>
      </c>
      <c r="J48" s="381">
        <v>0</v>
      </c>
      <c r="K48" s="381">
        <v>0</v>
      </c>
      <c r="L48" s="381"/>
      <c r="M48" s="366"/>
    </row>
    <row r="49" spans="1:13" x14ac:dyDescent="0.25">
      <c r="A49" s="364" t="s">
        <v>42</v>
      </c>
      <c r="B49" s="365"/>
      <c r="C49" s="365"/>
      <c r="D49" s="365"/>
      <c r="E49" s="365"/>
      <c r="F49" s="365"/>
      <c r="G49" s="377"/>
      <c r="H49" s="378"/>
      <c r="I49" s="378"/>
      <c r="J49" s="378"/>
      <c r="K49" s="378"/>
      <c r="L49" s="379"/>
      <c r="M49" s="366"/>
    </row>
    <row r="50" spans="1:13" x14ac:dyDescent="0.25">
      <c r="A50" s="817" t="s">
        <v>312</v>
      </c>
      <c r="B50" s="817"/>
      <c r="C50" s="817"/>
      <c r="D50" s="817"/>
      <c r="E50" s="817"/>
      <c r="F50" s="817"/>
      <c r="G50" s="380">
        <v>1</v>
      </c>
      <c r="H50" s="381">
        <v>15.012853470437017</v>
      </c>
      <c r="I50" s="381">
        <v>12.449596774193548</v>
      </c>
      <c r="J50" s="381">
        <v>15.750736015701669</v>
      </c>
      <c r="K50" s="381">
        <v>15.578847070033349</v>
      </c>
      <c r="L50" s="381"/>
      <c r="M50" s="366"/>
    </row>
    <row r="51" spans="1:13" x14ac:dyDescent="0.25">
      <c r="A51" s="817" t="s">
        <v>313</v>
      </c>
      <c r="B51" s="817"/>
      <c r="C51" s="817"/>
      <c r="D51" s="817"/>
      <c r="E51" s="817"/>
      <c r="F51" s="817"/>
      <c r="G51" s="380">
        <v>2</v>
      </c>
      <c r="H51" s="381">
        <v>12.493573264781491</v>
      </c>
      <c r="I51" s="381">
        <v>14.566532258064516</v>
      </c>
      <c r="J51" s="381">
        <v>11.236506378802748</v>
      </c>
      <c r="K51" s="381">
        <v>10.909957122439257</v>
      </c>
      <c r="L51" s="381"/>
      <c r="M51" s="366"/>
    </row>
    <row r="52" spans="1:13" x14ac:dyDescent="0.25">
      <c r="A52" s="817" t="s">
        <v>314</v>
      </c>
      <c r="B52" s="817"/>
      <c r="C52" s="817"/>
      <c r="D52" s="817"/>
      <c r="E52" s="817"/>
      <c r="F52" s="817"/>
      <c r="G52" s="380">
        <v>3</v>
      </c>
      <c r="H52" s="381">
        <v>0.15424164524421594</v>
      </c>
      <c r="I52" s="381">
        <v>0.10080645161290322</v>
      </c>
      <c r="J52" s="381">
        <v>9.8135426889106966E-2</v>
      </c>
      <c r="K52" s="381">
        <v>0.14292520247737017</v>
      </c>
      <c r="L52" s="381"/>
      <c r="M52" s="366"/>
    </row>
    <row r="53" spans="1:13" x14ac:dyDescent="0.25">
      <c r="A53" s="364" t="s">
        <v>76</v>
      </c>
      <c r="B53" s="365"/>
      <c r="C53" s="365"/>
      <c r="D53" s="365"/>
      <c r="E53" s="365"/>
      <c r="F53" s="365"/>
      <c r="G53" s="377"/>
      <c r="H53" s="378"/>
      <c r="I53" s="378"/>
      <c r="J53" s="378"/>
      <c r="K53" s="378"/>
      <c r="L53" s="379"/>
      <c r="M53" s="366"/>
    </row>
    <row r="54" spans="1:13" x14ac:dyDescent="0.25">
      <c r="A54" s="817" t="s">
        <v>312</v>
      </c>
      <c r="B54" s="817"/>
      <c r="C54" s="817"/>
      <c r="D54" s="817"/>
      <c r="E54" s="817"/>
      <c r="F54" s="817"/>
      <c r="G54" s="380">
        <v>1</v>
      </c>
      <c r="H54" s="381">
        <v>1.5938303341902313</v>
      </c>
      <c r="I54" s="381">
        <v>2.1169354838709675</v>
      </c>
      <c r="J54" s="381">
        <v>1.1285574092247301</v>
      </c>
      <c r="K54" s="381">
        <v>1.1910433539780847</v>
      </c>
      <c r="L54" s="381"/>
      <c r="M54" s="366"/>
    </row>
    <row r="55" spans="1:13" x14ac:dyDescent="0.25">
      <c r="A55" s="817" t="s">
        <v>313</v>
      </c>
      <c r="B55" s="817"/>
      <c r="C55" s="817"/>
      <c r="D55" s="817"/>
      <c r="E55" s="817"/>
      <c r="F55" s="817"/>
      <c r="G55" s="380">
        <v>2</v>
      </c>
      <c r="H55" s="381">
        <v>2.5706940874035991</v>
      </c>
      <c r="I55" s="381">
        <v>2.066532258064516</v>
      </c>
      <c r="J55" s="381">
        <v>2.9440628066732089</v>
      </c>
      <c r="K55" s="381">
        <v>2.8585040495474034</v>
      </c>
      <c r="L55" s="381"/>
      <c r="M55" s="366"/>
    </row>
    <row r="56" spans="1:13" x14ac:dyDescent="0.25">
      <c r="A56" s="817" t="s">
        <v>314</v>
      </c>
      <c r="B56" s="817"/>
      <c r="C56" s="817"/>
      <c r="D56" s="817"/>
      <c r="E56" s="817"/>
      <c r="F56" s="817"/>
      <c r="G56" s="380">
        <v>3</v>
      </c>
      <c r="H56" s="381">
        <v>0</v>
      </c>
      <c r="I56" s="381">
        <v>0</v>
      </c>
      <c r="J56" s="381">
        <v>0</v>
      </c>
      <c r="K56" s="381">
        <v>0</v>
      </c>
      <c r="L56" s="381"/>
      <c r="M56" s="366"/>
    </row>
    <row r="57" spans="1:13" x14ac:dyDescent="0.25">
      <c r="A57" s="364" t="s">
        <v>35</v>
      </c>
      <c r="B57" s="365"/>
      <c r="C57" s="365"/>
      <c r="D57" s="365"/>
      <c r="E57" s="365"/>
      <c r="F57" s="365"/>
      <c r="G57" s="377"/>
      <c r="H57" s="378"/>
      <c r="I57" s="378"/>
      <c r="J57" s="378"/>
      <c r="K57" s="378"/>
      <c r="L57" s="379"/>
      <c r="M57" s="366"/>
    </row>
    <row r="58" spans="1:13" x14ac:dyDescent="0.25">
      <c r="A58" s="817" t="s">
        <v>312</v>
      </c>
      <c r="B58" s="817"/>
      <c r="C58" s="817"/>
      <c r="D58" s="817"/>
      <c r="E58" s="817"/>
      <c r="F58" s="817"/>
      <c r="G58" s="380">
        <v>1</v>
      </c>
      <c r="H58" s="381">
        <v>7.6092544987146526</v>
      </c>
      <c r="I58" s="381">
        <v>6.149193548387097</v>
      </c>
      <c r="J58" s="381">
        <v>8.3415112855740929</v>
      </c>
      <c r="K58" s="381">
        <v>8.3373034778465929</v>
      </c>
      <c r="L58" s="381"/>
      <c r="M58" s="366"/>
    </row>
    <row r="59" spans="1:13" x14ac:dyDescent="0.25">
      <c r="A59" s="817" t="s">
        <v>313</v>
      </c>
      <c r="B59" s="817"/>
      <c r="C59" s="817"/>
      <c r="D59" s="817"/>
      <c r="E59" s="817"/>
      <c r="F59" s="817"/>
      <c r="G59" s="380">
        <v>2</v>
      </c>
      <c r="H59" s="381">
        <v>5.9640102827763499</v>
      </c>
      <c r="I59" s="381">
        <v>7.258064516129032</v>
      </c>
      <c r="J59" s="381">
        <v>4.8577036310107946</v>
      </c>
      <c r="K59" s="381">
        <v>4.7641734159123388</v>
      </c>
      <c r="L59" s="381"/>
      <c r="M59" s="366"/>
    </row>
    <row r="60" spans="1:13" x14ac:dyDescent="0.25">
      <c r="A60" s="817" t="s">
        <v>314</v>
      </c>
      <c r="B60" s="817"/>
      <c r="C60" s="817"/>
      <c r="D60" s="817"/>
      <c r="E60" s="817"/>
      <c r="F60" s="817"/>
      <c r="G60" s="380">
        <v>3</v>
      </c>
      <c r="H60" s="381">
        <v>0</v>
      </c>
      <c r="I60" s="381">
        <v>0.10080645161290322</v>
      </c>
      <c r="J60" s="381">
        <v>4.9067713444553483E-2</v>
      </c>
      <c r="K60" s="381">
        <v>0</v>
      </c>
      <c r="L60" s="381"/>
      <c r="M60" s="366"/>
    </row>
    <row r="61" spans="1:13" x14ac:dyDescent="0.25">
      <c r="A61" s="364" t="s">
        <v>115</v>
      </c>
      <c r="B61" s="365"/>
      <c r="C61" s="365"/>
      <c r="D61" s="365"/>
      <c r="E61" s="365"/>
      <c r="F61" s="365"/>
      <c r="G61" s="377"/>
      <c r="H61" s="378"/>
      <c r="I61" s="378"/>
      <c r="J61" s="378"/>
      <c r="K61" s="378"/>
      <c r="L61" s="379"/>
      <c r="M61" s="366"/>
    </row>
    <row r="62" spans="1:13" x14ac:dyDescent="0.25">
      <c r="A62" s="817" t="s">
        <v>312</v>
      </c>
      <c r="B62" s="817"/>
      <c r="C62" s="817"/>
      <c r="D62" s="817"/>
      <c r="E62" s="817"/>
      <c r="F62" s="817"/>
      <c r="G62" s="380">
        <v>1</v>
      </c>
      <c r="H62" s="381">
        <v>14.447300771208226</v>
      </c>
      <c r="I62" s="381">
        <v>14.0625</v>
      </c>
      <c r="J62" s="381">
        <v>15.897939156035328</v>
      </c>
      <c r="K62" s="381">
        <v>16.055264411624584</v>
      </c>
      <c r="L62" s="381"/>
      <c r="M62" s="366"/>
    </row>
    <row r="63" spans="1:13" x14ac:dyDescent="0.25">
      <c r="A63" s="817" t="s">
        <v>313</v>
      </c>
      <c r="B63" s="817"/>
      <c r="C63" s="817"/>
      <c r="D63" s="817"/>
      <c r="E63" s="817"/>
      <c r="F63" s="817"/>
      <c r="G63" s="380">
        <v>2</v>
      </c>
      <c r="H63" s="381">
        <v>5.8611825192802058</v>
      </c>
      <c r="I63" s="381">
        <v>7.157258064516129</v>
      </c>
      <c r="J63" s="381">
        <v>6.1825318940137386</v>
      </c>
      <c r="K63" s="381">
        <v>6.4792758456407817</v>
      </c>
      <c r="L63" s="381"/>
      <c r="M63" s="366"/>
    </row>
    <row r="64" spans="1:13" x14ac:dyDescent="0.25">
      <c r="A64" s="817" t="s">
        <v>314</v>
      </c>
      <c r="B64" s="817"/>
      <c r="C64" s="817"/>
      <c r="D64" s="817"/>
      <c r="E64" s="817"/>
      <c r="F64" s="817"/>
      <c r="G64" s="380">
        <v>3</v>
      </c>
      <c r="H64" s="381">
        <v>0</v>
      </c>
      <c r="I64" s="381">
        <v>5.040322580645161E-2</v>
      </c>
      <c r="J64" s="381">
        <v>0</v>
      </c>
      <c r="K64" s="381">
        <v>0</v>
      </c>
      <c r="L64" s="381"/>
      <c r="M64" s="366"/>
    </row>
    <row r="65" spans="1:13" x14ac:dyDescent="0.25">
      <c r="A65" s="364" t="s">
        <v>72</v>
      </c>
      <c r="B65" s="365"/>
      <c r="C65" s="365"/>
      <c r="D65" s="365"/>
      <c r="E65" s="365"/>
      <c r="F65" s="365"/>
      <c r="G65" s="377"/>
      <c r="H65" s="378"/>
      <c r="I65" s="378"/>
      <c r="J65" s="378"/>
      <c r="K65" s="378"/>
      <c r="L65" s="379"/>
      <c r="M65" s="366"/>
    </row>
    <row r="66" spans="1:13" x14ac:dyDescent="0.25">
      <c r="A66" s="817" t="s">
        <v>312</v>
      </c>
      <c r="B66" s="817"/>
      <c r="C66" s="817"/>
      <c r="D66" s="817"/>
      <c r="E66" s="817"/>
      <c r="F66" s="817"/>
      <c r="G66" s="380">
        <v>1</v>
      </c>
      <c r="H66" s="381">
        <v>1.3881748071979434</v>
      </c>
      <c r="I66" s="381">
        <v>1.4112903225806452</v>
      </c>
      <c r="J66" s="381">
        <v>1.4720314033366044</v>
      </c>
      <c r="K66" s="381">
        <v>1.6198189614101954</v>
      </c>
      <c r="L66" s="381"/>
      <c r="M66" s="366"/>
    </row>
    <row r="67" spans="1:13" x14ac:dyDescent="0.25">
      <c r="A67" s="817" t="s">
        <v>313</v>
      </c>
      <c r="B67" s="817"/>
      <c r="C67" s="817"/>
      <c r="D67" s="817"/>
      <c r="E67" s="817"/>
      <c r="F67" s="817"/>
      <c r="G67" s="380">
        <v>2</v>
      </c>
      <c r="H67" s="381">
        <v>0.92544987146529567</v>
      </c>
      <c r="I67" s="381">
        <v>1.0080645161290323</v>
      </c>
      <c r="J67" s="381">
        <v>0.88321884200196266</v>
      </c>
      <c r="K67" s="381">
        <v>0.85755121486422103</v>
      </c>
      <c r="L67" s="381"/>
      <c r="M67" s="366"/>
    </row>
    <row r="68" spans="1:13" x14ac:dyDescent="0.25">
      <c r="A68" s="817" t="s">
        <v>314</v>
      </c>
      <c r="B68" s="817"/>
      <c r="C68" s="817"/>
      <c r="D68" s="817"/>
      <c r="E68" s="817"/>
      <c r="F68" s="817"/>
      <c r="G68" s="380">
        <v>3</v>
      </c>
      <c r="H68" s="381">
        <v>5.1413881748071981E-2</v>
      </c>
      <c r="I68" s="381">
        <v>0</v>
      </c>
      <c r="J68" s="381">
        <v>0</v>
      </c>
      <c r="K68" s="381">
        <v>0</v>
      </c>
      <c r="L68" s="381"/>
      <c r="M68" s="366"/>
    </row>
    <row r="69" spans="1:13" x14ac:dyDescent="0.25">
      <c r="A69" s="364" t="s">
        <v>73</v>
      </c>
      <c r="B69" s="365"/>
      <c r="C69" s="365"/>
      <c r="D69" s="365"/>
      <c r="E69" s="365"/>
      <c r="F69" s="365"/>
      <c r="G69" s="377"/>
      <c r="H69" s="378"/>
      <c r="I69" s="378"/>
      <c r="J69" s="378"/>
      <c r="K69" s="378"/>
      <c r="L69" s="379"/>
      <c r="M69" s="366"/>
    </row>
    <row r="70" spans="1:13" x14ac:dyDescent="0.25">
      <c r="A70" s="817" t="s">
        <v>312</v>
      </c>
      <c r="B70" s="817"/>
      <c r="C70" s="817"/>
      <c r="D70" s="817"/>
      <c r="E70" s="817"/>
      <c r="F70" s="817"/>
      <c r="G70" s="380">
        <v>1</v>
      </c>
      <c r="H70" s="381">
        <v>5.1413881748071981</v>
      </c>
      <c r="I70" s="381">
        <v>5.342741935483871</v>
      </c>
      <c r="J70" s="381">
        <v>5.6427870461236509</v>
      </c>
      <c r="K70" s="381">
        <v>5.431157694140067</v>
      </c>
      <c r="L70" s="381"/>
      <c r="M70" s="366"/>
    </row>
    <row r="71" spans="1:13" x14ac:dyDescent="0.25">
      <c r="A71" s="817" t="s">
        <v>313</v>
      </c>
      <c r="B71" s="817"/>
      <c r="C71" s="817"/>
      <c r="D71" s="817"/>
      <c r="E71" s="817"/>
      <c r="F71" s="817"/>
      <c r="G71" s="380">
        <v>2</v>
      </c>
      <c r="H71" s="381">
        <v>3.4961439588688945</v>
      </c>
      <c r="I71" s="381">
        <v>3.528225806451613</v>
      </c>
      <c r="J71" s="381">
        <v>3.4838076545632974</v>
      </c>
      <c r="K71" s="381">
        <v>3.5254883277751312</v>
      </c>
      <c r="L71" s="381"/>
      <c r="M71" s="366"/>
    </row>
    <row r="72" spans="1:13" x14ac:dyDescent="0.25">
      <c r="A72" s="817" t="s">
        <v>314</v>
      </c>
      <c r="B72" s="817"/>
      <c r="C72" s="817"/>
      <c r="D72" s="817"/>
      <c r="E72" s="817"/>
      <c r="F72" s="817"/>
      <c r="G72" s="380">
        <v>3</v>
      </c>
      <c r="H72" s="381">
        <v>0</v>
      </c>
      <c r="I72" s="381">
        <v>5.040322580645161E-2</v>
      </c>
      <c r="J72" s="381">
        <v>0</v>
      </c>
      <c r="K72" s="381">
        <v>0</v>
      </c>
      <c r="L72" s="381"/>
      <c r="M72" s="366"/>
    </row>
    <row r="73" spans="1:13" x14ac:dyDescent="0.25">
      <c r="A73" s="364" t="s">
        <v>74</v>
      </c>
      <c r="B73" s="365"/>
      <c r="C73" s="365"/>
      <c r="D73" s="365"/>
      <c r="E73" s="365"/>
      <c r="F73" s="365"/>
      <c r="G73" s="377"/>
      <c r="H73" s="378"/>
      <c r="I73" s="378"/>
      <c r="J73" s="378"/>
      <c r="K73" s="378"/>
      <c r="L73" s="379"/>
      <c r="M73" s="366"/>
    </row>
    <row r="74" spans="1:13" x14ac:dyDescent="0.25">
      <c r="A74" s="817" t="s">
        <v>312</v>
      </c>
      <c r="B74" s="817"/>
      <c r="C74" s="817"/>
      <c r="D74" s="817"/>
      <c r="E74" s="817"/>
      <c r="F74" s="817"/>
      <c r="G74" s="380">
        <v>1</v>
      </c>
      <c r="H74" s="381">
        <v>4.4730077120822624</v>
      </c>
      <c r="I74" s="381">
        <v>4.133064516129032</v>
      </c>
      <c r="J74" s="381">
        <v>4.4651619234543674</v>
      </c>
      <c r="K74" s="381">
        <v>4.3353978084802289</v>
      </c>
      <c r="L74" s="381"/>
      <c r="M74" s="366"/>
    </row>
    <row r="75" spans="1:13" x14ac:dyDescent="0.25">
      <c r="A75" s="817" t="s">
        <v>313</v>
      </c>
      <c r="B75" s="817"/>
      <c r="C75" s="817"/>
      <c r="D75" s="817"/>
      <c r="E75" s="817"/>
      <c r="F75" s="817"/>
      <c r="G75" s="380">
        <v>2</v>
      </c>
      <c r="H75" s="381">
        <v>4.5758354755784065</v>
      </c>
      <c r="I75" s="381">
        <v>4.6875</v>
      </c>
      <c r="J75" s="381">
        <v>4.3179587831207069</v>
      </c>
      <c r="K75" s="381">
        <v>4.6212482134349688</v>
      </c>
      <c r="L75" s="381"/>
      <c r="M75" s="366"/>
    </row>
    <row r="76" spans="1:13" x14ac:dyDescent="0.25">
      <c r="A76" s="817" t="s">
        <v>314</v>
      </c>
      <c r="B76" s="817"/>
      <c r="C76" s="817"/>
      <c r="D76" s="817"/>
      <c r="E76" s="817"/>
      <c r="F76" s="817"/>
      <c r="G76" s="380">
        <v>3</v>
      </c>
      <c r="H76" s="381">
        <v>5.1413881748071981E-2</v>
      </c>
      <c r="I76" s="381">
        <v>0</v>
      </c>
      <c r="J76" s="381">
        <v>0</v>
      </c>
      <c r="K76" s="381">
        <v>4.7641734159123393E-2</v>
      </c>
      <c r="L76" s="381"/>
      <c r="M76" s="366"/>
    </row>
    <row r="77" spans="1:13" x14ac:dyDescent="0.25">
      <c r="A77" s="364" t="s">
        <v>75</v>
      </c>
      <c r="B77" s="365"/>
      <c r="C77" s="365"/>
      <c r="D77" s="365"/>
      <c r="E77" s="365"/>
      <c r="F77" s="365"/>
      <c r="G77" s="377"/>
      <c r="H77" s="378"/>
      <c r="I77" s="378"/>
      <c r="J77" s="378"/>
      <c r="K77" s="378"/>
      <c r="L77" s="379"/>
      <c r="M77" s="366"/>
    </row>
    <row r="78" spans="1:13" x14ac:dyDescent="0.25">
      <c r="A78" s="817" t="s">
        <v>312</v>
      </c>
      <c r="B78" s="817"/>
      <c r="C78" s="817"/>
      <c r="D78" s="817"/>
      <c r="E78" s="817"/>
      <c r="F78" s="817"/>
      <c r="G78" s="380">
        <v>1</v>
      </c>
      <c r="H78" s="381">
        <v>0.10282776349614396</v>
      </c>
      <c r="I78" s="381">
        <v>0.10080645161290322</v>
      </c>
      <c r="J78" s="381">
        <v>0.19627085377821393</v>
      </c>
      <c r="K78" s="381">
        <v>0.19056693663649357</v>
      </c>
      <c r="L78" s="381"/>
      <c r="M78" s="366"/>
    </row>
    <row r="79" spans="1:13" x14ac:dyDescent="0.25">
      <c r="A79" s="817" t="s">
        <v>313</v>
      </c>
      <c r="B79" s="817"/>
      <c r="C79" s="817"/>
      <c r="D79" s="817"/>
      <c r="E79" s="817"/>
      <c r="F79" s="817"/>
      <c r="G79" s="380">
        <v>2</v>
      </c>
      <c r="H79" s="381">
        <v>0.41131105398457585</v>
      </c>
      <c r="I79" s="381">
        <v>0.40322580645161288</v>
      </c>
      <c r="J79" s="381">
        <v>0.29440628066732089</v>
      </c>
      <c r="K79" s="381">
        <v>0.28585040495474034</v>
      </c>
      <c r="L79" s="381"/>
      <c r="M79" s="366"/>
    </row>
    <row r="80" spans="1:13" x14ac:dyDescent="0.25">
      <c r="A80" s="817" t="s">
        <v>314</v>
      </c>
      <c r="B80" s="817"/>
      <c r="C80" s="817"/>
      <c r="D80" s="817"/>
      <c r="E80" s="817"/>
      <c r="F80" s="817"/>
      <c r="G80" s="380">
        <v>3</v>
      </c>
      <c r="H80" s="381">
        <v>0</v>
      </c>
      <c r="I80" s="381">
        <v>0</v>
      </c>
      <c r="J80" s="381">
        <v>0</v>
      </c>
      <c r="K80" s="381">
        <v>0</v>
      </c>
      <c r="L80" s="381"/>
      <c r="M80" s="366"/>
    </row>
    <row r="81" spans="1:13" x14ac:dyDescent="0.25">
      <c r="A81" s="364" t="s">
        <v>70</v>
      </c>
      <c r="B81" s="365"/>
      <c r="C81" s="365"/>
      <c r="D81" s="365"/>
      <c r="E81" s="365"/>
      <c r="F81" s="365"/>
      <c r="G81" s="377"/>
      <c r="H81" s="378"/>
      <c r="I81" s="378"/>
      <c r="J81" s="378"/>
      <c r="K81" s="378"/>
      <c r="L81" s="379"/>
      <c r="M81" s="366"/>
    </row>
    <row r="82" spans="1:13" x14ac:dyDescent="0.25">
      <c r="A82" s="817" t="s">
        <v>312</v>
      </c>
      <c r="B82" s="817"/>
      <c r="C82" s="817"/>
      <c r="D82" s="817"/>
      <c r="E82" s="817"/>
      <c r="F82" s="817"/>
      <c r="G82" s="380">
        <v>1</v>
      </c>
      <c r="H82" s="381">
        <v>0.25706940874035988</v>
      </c>
      <c r="I82" s="381">
        <v>0.30241935483870969</v>
      </c>
      <c r="J82" s="381">
        <v>0.3434739941118744</v>
      </c>
      <c r="K82" s="381">
        <v>0.28585040495474034</v>
      </c>
      <c r="L82" s="381"/>
      <c r="M82" s="366"/>
    </row>
    <row r="83" spans="1:13" x14ac:dyDescent="0.25">
      <c r="A83" s="817" t="s">
        <v>313</v>
      </c>
      <c r="B83" s="817"/>
      <c r="C83" s="817"/>
      <c r="D83" s="817"/>
      <c r="E83" s="817"/>
      <c r="F83" s="817"/>
      <c r="G83" s="380">
        <v>2</v>
      </c>
      <c r="H83" s="381">
        <v>0.46272493573264784</v>
      </c>
      <c r="I83" s="381">
        <v>0.4536290322580645</v>
      </c>
      <c r="J83" s="381">
        <v>0.39254170755642787</v>
      </c>
      <c r="K83" s="381">
        <v>0.38113387327298714</v>
      </c>
      <c r="L83" s="381"/>
      <c r="M83" s="366"/>
    </row>
    <row r="84" spans="1:13" x14ac:dyDescent="0.25">
      <c r="A84" s="817" t="s">
        <v>314</v>
      </c>
      <c r="B84" s="817"/>
      <c r="C84" s="817"/>
      <c r="D84" s="817"/>
      <c r="E84" s="817"/>
      <c r="F84" s="817"/>
      <c r="G84" s="380">
        <v>3</v>
      </c>
      <c r="H84" s="381">
        <v>0</v>
      </c>
      <c r="I84" s="381">
        <v>0</v>
      </c>
      <c r="J84" s="381">
        <v>0</v>
      </c>
      <c r="K84" s="381">
        <v>0</v>
      </c>
      <c r="L84" s="381"/>
      <c r="M84" s="366"/>
    </row>
    <row r="85" spans="1:13" x14ac:dyDescent="0.25">
      <c r="A85" s="361"/>
      <c r="B85" s="362"/>
      <c r="C85" s="362"/>
      <c r="D85" s="362"/>
      <c r="E85" s="362"/>
      <c r="F85" s="363"/>
      <c r="G85" s="382"/>
      <c r="H85" s="383"/>
      <c r="I85" s="383"/>
      <c r="J85" s="383"/>
      <c r="K85" s="383"/>
      <c r="L85" s="383"/>
      <c r="M85" s="366"/>
    </row>
    <row r="86" spans="1:13" ht="13.8" x14ac:dyDescent="0.3">
      <c r="A86" s="846" t="s">
        <v>252</v>
      </c>
      <c r="B86" s="847"/>
      <c r="C86" s="847"/>
      <c r="D86" s="847"/>
      <c r="E86" s="847"/>
      <c r="F86" s="848"/>
      <c r="G86" s="384"/>
      <c r="H86" s="385"/>
      <c r="I86" s="385"/>
      <c r="J86" s="385"/>
      <c r="K86" s="385"/>
      <c r="L86" s="385"/>
      <c r="M86" s="366"/>
    </row>
    <row r="87" spans="1:13" x14ac:dyDescent="0.25">
      <c r="A87" s="821" t="s">
        <v>312</v>
      </c>
      <c r="B87" s="821"/>
      <c r="C87" s="821"/>
      <c r="D87" s="821"/>
      <c r="E87" s="821"/>
      <c r="F87" s="821"/>
      <c r="G87" s="386">
        <v>1</v>
      </c>
      <c r="H87" s="387">
        <v>57.017994858611829</v>
      </c>
      <c r="I87" s="387">
        <v>51.864919354838712</v>
      </c>
      <c r="J87" s="387">
        <v>59.224730127576052</v>
      </c>
      <c r="K87" s="387">
        <v>59.456884230585992</v>
      </c>
      <c r="L87" s="387"/>
      <c r="M87" s="366"/>
    </row>
    <row r="88" spans="1:13" x14ac:dyDescent="0.25">
      <c r="A88" s="821" t="s">
        <v>313</v>
      </c>
      <c r="B88" s="821"/>
      <c r="C88" s="821"/>
      <c r="D88" s="821"/>
      <c r="E88" s="821"/>
      <c r="F88" s="821"/>
      <c r="G88" s="386">
        <v>2</v>
      </c>
      <c r="H88" s="387">
        <v>42.724935732647815</v>
      </c>
      <c r="I88" s="387">
        <v>47.782258064516128</v>
      </c>
      <c r="J88" s="387">
        <v>40.578999018645732</v>
      </c>
      <c r="K88" s="387">
        <v>40.352548832777515</v>
      </c>
      <c r="L88" s="387"/>
      <c r="M88" s="366"/>
    </row>
    <row r="89" spans="1:13" x14ac:dyDescent="0.25">
      <c r="A89" s="821" t="s">
        <v>314</v>
      </c>
      <c r="B89" s="821"/>
      <c r="C89" s="821"/>
      <c r="D89" s="821"/>
      <c r="E89" s="821"/>
      <c r="F89" s="821"/>
      <c r="G89" s="386">
        <v>3</v>
      </c>
      <c r="H89" s="387">
        <v>0.25706940874035988</v>
      </c>
      <c r="I89" s="387">
        <v>0.35282258064516131</v>
      </c>
      <c r="J89" s="387">
        <v>0.19627085377821393</v>
      </c>
      <c r="K89" s="387">
        <v>0.19056693663649357</v>
      </c>
      <c r="L89" s="387"/>
      <c r="M89" s="366"/>
    </row>
    <row r="90" spans="1:13" ht="13.8" x14ac:dyDescent="0.3">
      <c r="A90" s="845" t="s">
        <v>253</v>
      </c>
      <c r="B90" s="845"/>
      <c r="C90" s="845"/>
      <c r="D90" s="845"/>
      <c r="E90" s="845"/>
      <c r="F90" s="845"/>
      <c r="G90" s="386"/>
      <c r="H90" s="388"/>
      <c r="I90" s="388"/>
      <c r="J90" s="388"/>
      <c r="K90" s="388"/>
      <c r="L90" s="388"/>
      <c r="M90" s="366"/>
    </row>
    <row r="91" spans="1:13" ht="13.8" x14ac:dyDescent="0.3">
      <c r="A91" s="845"/>
      <c r="B91" s="845"/>
      <c r="C91" s="845"/>
      <c r="D91" s="845"/>
      <c r="E91" s="845"/>
      <c r="F91" s="845"/>
      <c r="G91" s="386"/>
      <c r="H91" s="388">
        <v>100</v>
      </c>
      <c r="I91" s="388">
        <v>100</v>
      </c>
      <c r="J91" s="388">
        <v>100</v>
      </c>
      <c r="K91" s="388">
        <v>100</v>
      </c>
      <c r="L91" s="388"/>
      <c r="M91" s="366"/>
    </row>
  </sheetData>
  <mergeCells count="88">
    <mergeCell ref="A31:G31"/>
    <mergeCell ref="H31:K31"/>
    <mergeCell ref="H27:K27"/>
    <mergeCell ref="H29:K29"/>
    <mergeCell ref="H23:K23"/>
    <mergeCell ref="H24:K24"/>
    <mergeCell ref="A30:G30"/>
    <mergeCell ref="A29:G29"/>
    <mergeCell ref="A28:G28"/>
    <mergeCell ref="A27:G27"/>
    <mergeCell ref="H28:K28"/>
    <mergeCell ref="H30:K30"/>
    <mergeCell ref="A91:F91"/>
    <mergeCell ref="A90:F90"/>
    <mergeCell ref="A86:F86"/>
    <mergeCell ref="A89:F89"/>
    <mergeCell ref="A87:F87"/>
    <mergeCell ref="A46:F46"/>
    <mergeCell ref="A47:F47"/>
    <mergeCell ref="A48:F48"/>
    <mergeCell ref="A8:K8"/>
    <mergeCell ref="A10:K10"/>
    <mergeCell ref="A25:G25"/>
    <mergeCell ref="A24:G24"/>
    <mergeCell ref="H25:K25"/>
    <mergeCell ref="A26:G26"/>
    <mergeCell ref="H26:K26"/>
    <mergeCell ref="A23:G23"/>
    <mergeCell ref="A3:F3"/>
    <mergeCell ref="G3:K3"/>
    <mergeCell ref="A18:K18"/>
    <mergeCell ref="G4:K4"/>
    <mergeCell ref="A22:K22"/>
    <mergeCell ref="A4:F4"/>
    <mergeCell ref="A19:K19"/>
    <mergeCell ref="A20:K20"/>
    <mergeCell ref="A9:K9"/>
    <mergeCell ref="A21:K21"/>
    <mergeCell ref="A11:K11"/>
    <mergeCell ref="A12:K12"/>
    <mergeCell ref="A13:K13"/>
    <mergeCell ref="A14:K14"/>
    <mergeCell ref="K1:L1"/>
    <mergeCell ref="A6:F6"/>
    <mergeCell ref="G6:K6"/>
    <mergeCell ref="A7:K7"/>
    <mergeCell ref="A5:F5"/>
    <mergeCell ref="G5:K5"/>
    <mergeCell ref="A88:F88"/>
    <mergeCell ref="A38:F38"/>
    <mergeCell ref="A39:F39"/>
    <mergeCell ref="A40:F40"/>
    <mergeCell ref="A42:F42"/>
    <mergeCell ref="A43:F43"/>
    <mergeCell ref="A44:F44"/>
    <mergeCell ref="A50:F50"/>
    <mergeCell ref="A51:F51"/>
    <mergeCell ref="A52:F52"/>
    <mergeCell ref="A54:F54"/>
    <mergeCell ref="A15:K15"/>
    <mergeCell ref="A16:K16"/>
    <mergeCell ref="A17:K17"/>
    <mergeCell ref="A35:F35"/>
    <mergeCell ref="A36:F36"/>
    <mergeCell ref="C33:K33"/>
    <mergeCell ref="A60:F60"/>
    <mergeCell ref="A62:F62"/>
    <mergeCell ref="A63:F63"/>
    <mergeCell ref="A64:F64"/>
    <mergeCell ref="A55:F55"/>
    <mergeCell ref="A56:F56"/>
    <mergeCell ref="A58:F58"/>
    <mergeCell ref="A59:F59"/>
    <mergeCell ref="A71:F71"/>
    <mergeCell ref="A72:F72"/>
    <mergeCell ref="A74:F74"/>
    <mergeCell ref="A75:F75"/>
    <mergeCell ref="A66:F66"/>
    <mergeCell ref="A67:F67"/>
    <mergeCell ref="A68:F68"/>
    <mergeCell ref="A70:F70"/>
    <mergeCell ref="A82:F82"/>
    <mergeCell ref="A83:F83"/>
    <mergeCell ref="A84:F84"/>
    <mergeCell ref="A76:F76"/>
    <mergeCell ref="A78:F78"/>
    <mergeCell ref="A79:F79"/>
    <mergeCell ref="A80:F80"/>
  </mergeCells>
  <phoneticPr fontId="18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M91"/>
  <sheetViews>
    <sheetView workbookViewId="0">
      <selection activeCell="I7" sqref="I7"/>
    </sheetView>
  </sheetViews>
  <sheetFormatPr defaultRowHeight="13.2" x14ac:dyDescent="0.25"/>
  <sheetData>
    <row r="1" spans="1:13" ht="15.6" x14ac:dyDescent="0.3">
      <c r="A1" s="422"/>
      <c r="B1" s="422"/>
      <c r="C1" s="422"/>
      <c r="D1" s="423"/>
      <c r="E1" s="422"/>
      <c r="F1" s="422"/>
      <c r="G1" s="422"/>
      <c r="H1" s="422"/>
      <c r="I1" s="422"/>
      <c r="J1" s="422"/>
      <c r="K1" s="882" t="s">
        <v>254</v>
      </c>
      <c r="L1" s="882"/>
      <c r="M1" s="425"/>
    </row>
    <row r="2" spans="1:13" ht="15.6" x14ac:dyDescent="0.3">
      <c r="A2" s="422"/>
      <c r="B2" s="422"/>
      <c r="C2" s="422"/>
      <c r="D2" s="423"/>
      <c r="E2" s="422"/>
      <c r="F2" s="422"/>
      <c r="G2" s="422"/>
      <c r="H2" s="422"/>
      <c r="I2" s="422"/>
      <c r="J2" s="422"/>
      <c r="K2" s="424"/>
      <c r="L2" s="424"/>
      <c r="M2" s="425"/>
    </row>
    <row r="3" spans="1:13" x14ac:dyDescent="0.25">
      <c r="A3" s="883" t="s">
        <v>245</v>
      </c>
      <c r="B3" s="884"/>
      <c r="C3" s="884"/>
      <c r="D3" s="884"/>
      <c r="E3" s="884"/>
      <c r="F3" s="885"/>
      <c r="G3" s="886" t="s">
        <v>327</v>
      </c>
      <c r="H3" s="887"/>
      <c r="I3" s="887"/>
      <c r="J3" s="887"/>
      <c r="K3" s="888"/>
      <c r="L3" s="422"/>
      <c r="M3" s="422"/>
    </row>
    <row r="4" spans="1:13" x14ac:dyDescent="0.25">
      <c r="A4" s="856" t="s">
        <v>173</v>
      </c>
      <c r="B4" s="857"/>
      <c r="C4" s="857"/>
      <c r="D4" s="857"/>
      <c r="E4" s="857"/>
      <c r="F4" s="858"/>
      <c r="G4" s="853">
        <v>2010</v>
      </c>
      <c r="H4" s="854"/>
      <c r="I4" s="854"/>
      <c r="J4" s="854"/>
      <c r="K4" s="855"/>
      <c r="L4" s="422"/>
      <c r="M4" s="422"/>
    </row>
    <row r="5" spans="1:13" x14ac:dyDescent="0.25">
      <c r="A5" s="856" t="s">
        <v>174</v>
      </c>
      <c r="B5" s="857"/>
      <c r="C5" s="857"/>
      <c r="D5" s="857"/>
      <c r="E5" s="857"/>
      <c r="F5" s="858"/>
      <c r="G5" s="853">
        <v>3</v>
      </c>
      <c r="H5" s="854"/>
      <c r="I5" s="854"/>
      <c r="J5" s="854"/>
      <c r="K5" s="855"/>
      <c r="L5" s="422"/>
      <c r="M5" s="422"/>
    </row>
    <row r="6" spans="1:13" x14ac:dyDescent="0.25">
      <c r="A6" s="856" t="s">
        <v>246</v>
      </c>
      <c r="B6" s="857"/>
      <c r="C6" s="857"/>
      <c r="D6" s="857"/>
      <c r="E6" s="857"/>
      <c r="F6" s="858"/>
      <c r="G6" s="853" t="s">
        <v>256</v>
      </c>
      <c r="H6" s="854"/>
      <c r="I6" s="854"/>
      <c r="J6" s="854"/>
      <c r="K6" s="855"/>
      <c r="L6" s="422"/>
      <c r="M6" s="422"/>
    </row>
    <row r="7" spans="1:13" x14ac:dyDescent="0.25">
      <c r="A7" s="860" t="s">
        <v>45</v>
      </c>
      <c r="B7" s="861"/>
      <c r="C7" s="861"/>
      <c r="D7" s="861"/>
      <c r="E7" s="861"/>
      <c r="F7" s="861"/>
      <c r="G7" s="861"/>
      <c r="H7" s="861"/>
      <c r="I7" s="861"/>
      <c r="J7" s="861"/>
      <c r="K7" s="862"/>
      <c r="L7" s="423"/>
      <c r="M7" s="422"/>
    </row>
    <row r="8" spans="1:13" x14ac:dyDescent="0.25">
      <c r="A8" s="856" t="s">
        <v>41</v>
      </c>
      <c r="B8" s="857"/>
      <c r="C8" s="857"/>
      <c r="D8" s="857"/>
      <c r="E8" s="857"/>
      <c r="F8" s="857"/>
      <c r="G8" s="857"/>
      <c r="H8" s="857"/>
      <c r="I8" s="857"/>
      <c r="J8" s="857"/>
      <c r="K8" s="858"/>
      <c r="L8" s="423"/>
      <c r="M8" s="422"/>
    </row>
    <row r="9" spans="1:13" x14ac:dyDescent="0.25">
      <c r="A9" s="856" t="s">
        <v>36</v>
      </c>
      <c r="B9" s="857"/>
      <c r="C9" s="857"/>
      <c r="D9" s="857"/>
      <c r="E9" s="857"/>
      <c r="F9" s="857"/>
      <c r="G9" s="857"/>
      <c r="H9" s="857"/>
      <c r="I9" s="857"/>
      <c r="J9" s="857"/>
      <c r="K9" s="858"/>
      <c r="L9" s="423"/>
      <c r="M9" s="422"/>
    </row>
    <row r="10" spans="1:13" x14ac:dyDescent="0.25">
      <c r="A10" s="856" t="s">
        <v>35</v>
      </c>
      <c r="B10" s="857"/>
      <c r="C10" s="857"/>
      <c r="D10" s="857"/>
      <c r="E10" s="857"/>
      <c r="F10" s="857"/>
      <c r="G10" s="857"/>
      <c r="H10" s="857"/>
      <c r="I10" s="857"/>
      <c r="J10" s="857"/>
      <c r="K10" s="858"/>
      <c r="L10" s="423"/>
      <c r="M10" s="422"/>
    </row>
    <row r="11" spans="1:13" x14ac:dyDescent="0.25">
      <c r="A11" s="856" t="s">
        <v>72</v>
      </c>
      <c r="B11" s="857"/>
      <c r="C11" s="857"/>
      <c r="D11" s="857"/>
      <c r="E11" s="857"/>
      <c r="F11" s="857"/>
      <c r="G11" s="857"/>
      <c r="H11" s="857"/>
      <c r="I11" s="857"/>
      <c r="J11" s="857"/>
      <c r="K11" s="858"/>
      <c r="L11" s="423"/>
      <c r="M11" s="422"/>
    </row>
    <row r="12" spans="1:13" x14ac:dyDescent="0.25">
      <c r="A12" s="856" t="s">
        <v>73</v>
      </c>
      <c r="B12" s="857"/>
      <c r="C12" s="857"/>
      <c r="D12" s="857"/>
      <c r="E12" s="857"/>
      <c r="F12" s="857"/>
      <c r="G12" s="857"/>
      <c r="H12" s="857"/>
      <c r="I12" s="857"/>
      <c r="J12" s="857"/>
      <c r="K12" s="858"/>
      <c r="L12" s="423"/>
      <c r="M12" s="422"/>
    </row>
    <row r="13" spans="1:13" x14ac:dyDescent="0.25">
      <c r="A13" s="856" t="s">
        <v>74</v>
      </c>
      <c r="B13" s="857"/>
      <c r="C13" s="857"/>
      <c r="D13" s="857"/>
      <c r="E13" s="857"/>
      <c r="F13" s="857"/>
      <c r="G13" s="857"/>
      <c r="H13" s="857"/>
      <c r="I13" s="857"/>
      <c r="J13" s="857"/>
      <c r="K13" s="858"/>
      <c r="L13" s="423"/>
      <c r="M13" s="422"/>
    </row>
    <row r="14" spans="1:13" x14ac:dyDescent="0.25">
      <c r="A14" s="856" t="s">
        <v>42</v>
      </c>
      <c r="B14" s="857"/>
      <c r="C14" s="857"/>
      <c r="D14" s="857"/>
      <c r="E14" s="857"/>
      <c r="F14" s="857"/>
      <c r="G14" s="857"/>
      <c r="H14" s="857"/>
      <c r="I14" s="857"/>
      <c r="J14" s="857"/>
      <c r="K14" s="858"/>
      <c r="L14" s="423"/>
      <c r="M14" s="422"/>
    </row>
    <row r="15" spans="1:13" x14ac:dyDescent="0.25">
      <c r="A15" s="856" t="s">
        <v>115</v>
      </c>
      <c r="B15" s="857"/>
      <c r="C15" s="857"/>
      <c r="D15" s="857"/>
      <c r="E15" s="857"/>
      <c r="F15" s="857"/>
      <c r="G15" s="857"/>
      <c r="H15" s="857"/>
      <c r="I15" s="857"/>
      <c r="J15" s="857"/>
      <c r="K15" s="858"/>
      <c r="L15" s="423"/>
      <c r="M15" s="422"/>
    </row>
    <row r="16" spans="1:13" x14ac:dyDescent="0.25">
      <c r="A16" s="856" t="s">
        <v>75</v>
      </c>
      <c r="B16" s="857"/>
      <c r="C16" s="857"/>
      <c r="D16" s="857"/>
      <c r="E16" s="857"/>
      <c r="F16" s="857"/>
      <c r="G16" s="857"/>
      <c r="H16" s="857"/>
      <c r="I16" s="857"/>
      <c r="J16" s="857"/>
      <c r="K16" s="858"/>
      <c r="L16" s="423"/>
      <c r="M16" s="422"/>
    </row>
    <row r="17" spans="1:13" x14ac:dyDescent="0.25">
      <c r="A17" s="856" t="s">
        <v>76</v>
      </c>
      <c r="B17" s="857"/>
      <c r="C17" s="857"/>
      <c r="D17" s="857"/>
      <c r="E17" s="857"/>
      <c r="F17" s="857"/>
      <c r="G17" s="857"/>
      <c r="H17" s="857"/>
      <c r="I17" s="857"/>
      <c r="J17" s="857"/>
      <c r="K17" s="858"/>
      <c r="L17" s="423"/>
      <c r="M17" s="431"/>
    </row>
    <row r="18" spans="1:13" x14ac:dyDescent="0.25">
      <c r="A18" s="856" t="s">
        <v>70</v>
      </c>
      <c r="B18" s="857"/>
      <c r="C18" s="857"/>
      <c r="D18" s="857"/>
      <c r="E18" s="857"/>
      <c r="F18" s="857"/>
      <c r="G18" s="857"/>
      <c r="H18" s="857"/>
      <c r="I18" s="857"/>
      <c r="J18" s="857"/>
      <c r="K18" s="858"/>
      <c r="L18" s="423"/>
      <c r="M18" s="431"/>
    </row>
    <row r="19" spans="1:13" x14ac:dyDescent="0.25">
      <c r="A19" s="879" t="s">
        <v>175</v>
      </c>
      <c r="B19" s="880"/>
      <c r="C19" s="880"/>
      <c r="D19" s="880"/>
      <c r="E19" s="880"/>
      <c r="F19" s="880"/>
      <c r="G19" s="880"/>
      <c r="H19" s="880"/>
      <c r="I19" s="880"/>
      <c r="J19" s="880"/>
      <c r="K19" s="881"/>
      <c r="L19" s="423"/>
      <c r="M19" s="431"/>
    </row>
    <row r="20" spans="1:13" x14ac:dyDescent="0.25">
      <c r="A20" s="879" t="s">
        <v>247</v>
      </c>
      <c r="B20" s="880"/>
      <c r="C20" s="880"/>
      <c r="D20" s="880"/>
      <c r="E20" s="880"/>
      <c r="F20" s="880"/>
      <c r="G20" s="880"/>
      <c r="H20" s="880"/>
      <c r="I20" s="880"/>
      <c r="J20" s="880"/>
      <c r="K20" s="881"/>
      <c r="L20" s="423"/>
      <c r="M20" s="431"/>
    </row>
    <row r="21" spans="1:13" x14ac:dyDescent="0.25">
      <c r="A21" s="879" t="s">
        <v>248</v>
      </c>
      <c r="B21" s="880"/>
      <c r="C21" s="880"/>
      <c r="D21" s="880"/>
      <c r="E21" s="880"/>
      <c r="F21" s="880"/>
      <c r="G21" s="880"/>
      <c r="H21" s="880"/>
      <c r="I21" s="880"/>
      <c r="J21" s="880"/>
      <c r="K21" s="881"/>
      <c r="L21" s="423"/>
      <c r="M21" s="431"/>
    </row>
    <row r="22" spans="1:13" x14ac:dyDescent="0.25">
      <c r="A22" s="860" t="s">
        <v>176</v>
      </c>
      <c r="B22" s="861"/>
      <c r="C22" s="861"/>
      <c r="D22" s="861"/>
      <c r="E22" s="861"/>
      <c r="F22" s="861"/>
      <c r="G22" s="861"/>
      <c r="H22" s="861"/>
      <c r="I22" s="861"/>
      <c r="J22" s="861"/>
      <c r="K22" s="862"/>
      <c r="L22" s="423"/>
      <c r="M22" s="431"/>
    </row>
    <row r="23" spans="1:13" x14ac:dyDescent="0.25">
      <c r="A23" s="860" t="s">
        <v>244</v>
      </c>
      <c r="B23" s="861"/>
      <c r="C23" s="861"/>
      <c r="D23" s="861"/>
      <c r="E23" s="861"/>
      <c r="F23" s="861"/>
      <c r="G23" s="862"/>
      <c r="H23" s="863" t="s">
        <v>249</v>
      </c>
      <c r="I23" s="864"/>
      <c r="J23" s="864"/>
      <c r="K23" s="865"/>
      <c r="L23" s="422"/>
      <c r="M23" s="431"/>
    </row>
    <row r="24" spans="1:13" x14ac:dyDescent="0.25">
      <c r="A24" s="856" t="s">
        <v>257</v>
      </c>
      <c r="B24" s="857"/>
      <c r="C24" s="857"/>
      <c r="D24" s="857"/>
      <c r="E24" s="857"/>
      <c r="F24" s="857"/>
      <c r="G24" s="858"/>
      <c r="H24" s="853">
        <v>2139</v>
      </c>
      <c r="I24" s="854"/>
      <c r="J24" s="854"/>
      <c r="K24" s="855"/>
      <c r="L24" s="422"/>
      <c r="M24" s="431"/>
    </row>
    <row r="25" spans="1:13" x14ac:dyDescent="0.25">
      <c r="A25" s="856" t="s">
        <v>258</v>
      </c>
      <c r="B25" s="857"/>
      <c r="C25" s="857"/>
      <c r="D25" s="857"/>
      <c r="E25" s="857"/>
      <c r="F25" s="857"/>
      <c r="G25" s="858"/>
      <c r="H25" s="853">
        <v>813634</v>
      </c>
      <c r="I25" s="854"/>
      <c r="J25" s="854"/>
      <c r="K25" s="855"/>
      <c r="L25" s="422"/>
      <c r="M25" s="431"/>
    </row>
    <row r="26" spans="1:13" x14ac:dyDescent="0.25">
      <c r="A26" s="856" t="s">
        <v>259</v>
      </c>
      <c r="B26" s="857"/>
      <c r="C26" s="857"/>
      <c r="D26" s="857"/>
      <c r="E26" s="857"/>
      <c r="F26" s="857"/>
      <c r="G26" s="858"/>
      <c r="H26" s="878">
        <v>3296012.87</v>
      </c>
      <c r="I26" s="878"/>
      <c r="J26" s="878"/>
      <c r="K26" s="878"/>
      <c r="L26" s="422"/>
      <c r="M26" s="431"/>
    </row>
    <row r="27" spans="1:13" x14ac:dyDescent="0.25">
      <c r="A27" s="856" t="s">
        <v>260</v>
      </c>
      <c r="B27" s="857"/>
      <c r="C27" s="857"/>
      <c r="D27" s="857"/>
      <c r="E27" s="857"/>
      <c r="F27" s="857"/>
      <c r="G27" s="858"/>
      <c r="H27" s="853">
        <v>2139</v>
      </c>
      <c r="I27" s="854"/>
      <c r="J27" s="854"/>
      <c r="K27" s="855"/>
      <c r="L27" s="422"/>
      <c r="M27" s="431"/>
    </row>
    <row r="28" spans="1:13" x14ac:dyDescent="0.25">
      <c r="A28" s="856" t="s">
        <v>261</v>
      </c>
      <c r="B28" s="857"/>
      <c r="C28" s="857"/>
      <c r="D28" s="857"/>
      <c r="E28" s="857"/>
      <c r="F28" s="857"/>
      <c r="G28" s="858"/>
      <c r="H28" s="853">
        <v>2139</v>
      </c>
      <c r="I28" s="854"/>
      <c r="J28" s="854"/>
      <c r="K28" s="855"/>
      <c r="L28" s="422"/>
      <c r="M28" s="431"/>
    </row>
    <row r="29" spans="1:13" x14ac:dyDescent="0.25">
      <c r="A29" s="856" t="s">
        <v>262</v>
      </c>
      <c r="B29" s="857"/>
      <c r="C29" s="857"/>
      <c r="D29" s="857"/>
      <c r="E29" s="857"/>
      <c r="F29" s="857"/>
      <c r="G29" s="858"/>
      <c r="H29" s="853">
        <v>3296012874.2579999</v>
      </c>
      <c r="I29" s="854"/>
      <c r="J29" s="854"/>
      <c r="K29" s="855"/>
      <c r="L29" s="422"/>
      <c r="M29" s="431"/>
    </row>
    <row r="30" spans="1:13" x14ac:dyDescent="0.25">
      <c r="A30" s="856" t="s">
        <v>263</v>
      </c>
      <c r="B30" s="857"/>
      <c r="C30" s="857"/>
      <c r="D30" s="857"/>
      <c r="E30" s="857"/>
      <c r="F30" s="857"/>
      <c r="G30" s="858"/>
      <c r="H30" s="853">
        <v>3296012874.2579999</v>
      </c>
      <c r="I30" s="854"/>
      <c r="J30" s="854"/>
      <c r="K30" s="855"/>
      <c r="L30" s="422"/>
      <c r="M30" s="431"/>
    </row>
    <row r="31" spans="1:13" x14ac:dyDescent="0.25">
      <c r="A31" s="856" t="s">
        <v>264</v>
      </c>
      <c r="B31" s="857"/>
      <c r="C31" s="857"/>
      <c r="D31" s="857"/>
      <c r="E31" s="857"/>
      <c r="F31" s="857"/>
      <c r="G31" s="858"/>
      <c r="H31" s="853">
        <v>2040</v>
      </c>
      <c r="I31" s="854"/>
      <c r="J31" s="854"/>
      <c r="K31" s="855"/>
      <c r="L31" s="422"/>
      <c r="M31" s="431"/>
    </row>
    <row r="32" spans="1:13" x14ac:dyDescent="0.25">
      <c r="A32" s="432"/>
      <c r="B32" s="432"/>
      <c r="C32" s="432"/>
      <c r="D32" s="432"/>
      <c r="E32" s="432"/>
      <c r="F32" s="432"/>
      <c r="G32" s="432"/>
      <c r="H32" s="433"/>
      <c r="I32" s="433"/>
      <c r="J32" s="433"/>
      <c r="K32" s="433"/>
      <c r="L32" s="422"/>
      <c r="M32" s="431"/>
    </row>
    <row r="33" spans="1:13" x14ac:dyDescent="0.25">
      <c r="A33" s="422"/>
      <c r="B33" s="422"/>
      <c r="C33" s="859" t="s">
        <v>250</v>
      </c>
      <c r="D33" s="859"/>
      <c r="E33" s="859"/>
      <c r="F33" s="859"/>
      <c r="G33" s="859"/>
      <c r="H33" s="859"/>
      <c r="I33" s="859"/>
      <c r="J33" s="859"/>
      <c r="K33" s="859"/>
      <c r="L33" s="434"/>
      <c r="M33" s="431"/>
    </row>
    <row r="34" spans="1:13" x14ac:dyDescent="0.25">
      <c r="A34" s="422"/>
      <c r="B34" s="422"/>
      <c r="C34" s="422"/>
      <c r="D34" s="422"/>
      <c r="E34" s="422"/>
      <c r="F34" s="422"/>
      <c r="G34" s="422"/>
      <c r="H34" s="422"/>
      <c r="I34" s="422"/>
      <c r="J34" s="435"/>
      <c r="K34" s="435"/>
      <c r="L34" s="422"/>
      <c r="M34" s="431"/>
    </row>
    <row r="35" spans="1:13" ht="79.2" x14ac:dyDescent="0.25">
      <c r="A35" s="866" t="s">
        <v>251</v>
      </c>
      <c r="B35" s="867"/>
      <c r="C35" s="867"/>
      <c r="D35" s="867"/>
      <c r="E35" s="867"/>
      <c r="F35" s="868"/>
      <c r="G35" s="436" t="s">
        <v>249</v>
      </c>
      <c r="H35" s="437" t="s">
        <v>265</v>
      </c>
      <c r="I35" s="437" t="s">
        <v>266</v>
      </c>
      <c r="J35" s="438" t="s">
        <v>267</v>
      </c>
      <c r="K35" s="439" t="s">
        <v>373</v>
      </c>
      <c r="L35" s="439" t="s">
        <v>374</v>
      </c>
      <c r="M35" s="431"/>
    </row>
    <row r="36" spans="1:13" ht="12.75" customHeight="1" x14ac:dyDescent="0.25">
      <c r="A36" s="869" t="s">
        <v>268</v>
      </c>
      <c r="B36" s="870"/>
      <c r="C36" s="870"/>
      <c r="D36" s="870"/>
      <c r="E36" s="870"/>
      <c r="F36" s="871"/>
      <c r="G36" s="440"/>
      <c r="H36" s="441">
        <v>1994</v>
      </c>
      <c r="I36" s="441">
        <v>2022</v>
      </c>
      <c r="J36" s="441">
        <v>2079</v>
      </c>
      <c r="K36" s="441">
        <v>2139</v>
      </c>
      <c r="L36" s="441"/>
      <c r="M36" s="431"/>
    </row>
    <row r="37" spans="1:13" x14ac:dyDescent="0.25">
      <c r="A37" s="429" t="s">
        <v>77</v>
      </c>
      <c r="B37" s="430"/>
      <c r="C37" s="430"/>
      <c r="D37" s="430"/>
      <c r="E37" s="430"/>
      <c r="F37" s="430"/>
      <c r="G37" s="442"/>
      <c r="H37" s="443"/>
      <c r="I37" s="443"/>
      <c r="J37" s="443"/>
      <c r="K37" s="443"/>
      <c r="L37" s="444"/>
      <c r="M37" s="431"/>
    </row>
    <row r="38" spans="1:13" x14ac:dyDescent="0.25">
      <c r="A38" s="877" t="s">
        <v>328</v>
      </c>
      <c r="B38" s="877"/>
      <c r="C38" s="877"/>
      <c r="D38" s="877"/>
      <c r="E38" s="877"/>
      <c r="F38" s="877"/>
      <c r="G38" s="445">
        <v>1</v>
      </c>
      <c r="H38" s="446">
        <v>29.39030745179781</v>
      </c>
      <c r="I38" s="446">
        <v>29.931614939505522</v>
      </c>
      <c r="J38" s="446">
        <v>31.715857928964482</v>
      </c>
      <c r="K38" s="446">
        <v>30.53921568627451</v>
      </c>
      <c r="L38" s="446"/>
      <c r="M38" s="431"/>
    </row>
    <row r="39" spans="1:13" x14ac:dyDescent="0.25">
      <c r="A39" s="877" t="s">
        <v>329</v>
      </c>
      <c r="B39" s="877"/>
      <c r="C39" s="877"/>
      <c r="D39" s="877"/>
      <c r="E39" s="877"/>
      <c r="F39" s="877"/>
      <c r="G39" s="445">
        <v>2</v>
      </c>
      <c r="H39" s="446">
        <v>70.088587806149036</v>
      </c>
      <c r="I39" s="446">
        <v>69.857969489742246</v>
      </c>
      <c r="J39" s="446">
        <v>67.783891945972982</v>
      </c>
      <c r="K39" s="446">
        <v>69.019607843137251</v>
      </c>
      <c r="L39" s="446"/>
      <c r="M39" s="431"/>
    </row>
    <row r="40" spans="1:13" x14ac:dyDescent="0.25">
      <c r="A40" s="877" t="s">
        <v>330</v>
      </c>
      <c r="B40" s="877"/>
      <c r="C40" s="877"/>
      <c r="D40" s="877"/>
      <c r="E40" s="877"/>
      <c r="F40" s="877"/>
      <c r="G40" s="445">
        <v>3</v>
      </c>
      <c r="H40" s="446">
        <v>0.52110474205315271</v>
      </c>
      <c r="I40" s="446">
        <v>0.21041557075223566</v>
      </c>
      <c r="J40" s="446">
        <v>0.5002501250625313</v>
      </c>
      <c r="K40" s="446">
        <v>0.44117647058823528</v>
      </c>
      <c r="L40" s="446"/>
      <c r="M40" s="431"/>
    </row>
    <row r="41" spans="1:13" x14ac:dyDescent="0.25">
      <c r="A41" s="429" t="s">
        <v>41</v>
      </c>
      <c r="B41" s="430"/>
      <c r="C41" s="430"/>
      <c r="D41" s="430"/>
      <c r="E41" s="430"/>
      <c r="F41" s="430"/>
      <c r="G41" s="442"/>
      <c r="H41" s="443"/>
      <c r="I41" s="443"/>
      <c r="J41" s="443"/>
      <c r="K41" s="443"/>
      <c r="L41" s="444"/>
      <c r="M41" s="431"/>
    </row>
    <row r="42" spans="1:13" x14ac:dyDescent="0.25">
      <c r="A42" s="877" t="s">
        <v>328</v>
      </c>
      <c r="B42" s="877"/>
      <c r="C42" s="877"/>
      <c r="D42" s="877"/>
      <c r="E42" s="877"/>
      <c r="F42" s="877"/>
      <c r="G42" s="445">
        <v>1</v>
      </c>
      <c r="H42" s="446">
        <v>1.354872329338197</v>
      </c>
      <c r="I42" s="446">
        <v>1.5781167806417675</v>
      </c>
      <c r="J42" s="446">
        <v>1.3006503251625814</v>
      </c>
      <c r="K42" s="446">
        <v>1.7156862745098038</v>
      </c>
      <c r="L42" s="446"/>
      <c r="M42" s="431"/>
    </row>
    <row r="43" spans="1:13" x14ac:dyDescent="0.25">
      <c r="A43" s="877" t="s">
        <v>329</v>
      </c>
      <c r="B43" s="877"/>
      <c r="C43" s="877"/>
      <c r="D43" s="877"/>
      <c r="E43" s="877"/>
      <c r="F43" s="877"/>
      <c r="G43" s="445">
        <v>2</v>
      </c>
      <c r="H43" s="446">
        <v>5.2631578947368425</v>
      </c>
      <c r="I43" s="446">
        <v>4.7869542346133613</v>
      </c>
      <c r="J43" s="446">
        <v>4.4022011005502755</v>
      </c>
      <c r="K43" s="446">
        <v>4.166666666666667</v>
      </c>
      <c r="L43" s="446"/>
      <c r="M43" s="431"/>
    </row>
    <row r="44" spans="1:13" x14ac:dyDescent="0.25">
      <c r="A44" s="877" t="s">
        <v>330</v>
      </c>
      <c r="B44" s="877"/>
      <c r="C44" s="877"/>
      <c r="D44" s="877"/>
      <c r="E44" s="877"/>
      <c r="F44" s="877"/>
      <c r="G44" s="445">
        <v>3</v>
      </c>
      <c r="H44" s="446">
        <v>0.15633142261594579</v>
      </c>
      <c r="I44" s="446">
        <v>0</v>
      </c>
      <c r="J44" s="446">
        <v>0.10005002501250625</v>
      </c>
      <c r="K44" s="446">
        <v>0.14705882352941177</v>
      </c>
      <c r="L44" s="446"/>
      <c r="M44" s="431"/>
    </row>
    <row r="45" spans="1:13" x14ac:dyDescent="0.25">
      <c r="A45" s="429" t="s">
        <v>36</v>
      </c>
      <c r="B45" s="430"/>
      <c r="C45" s="430"/>
      <c r="D45" s="430"/>
      <c r="E45" s="430"/>
      <c r="F45" s="430"/>
      <c r="G45" s="442"/>
      <c r="H45" s="443"/>
      <c r="I45" s="443"/>
      <c r="J45" s="443"/>
      <c r="K45" s="443"/>
      <c r="L45" s="444"/>
      <c r="M45" s="431"/>
    </row>
    <row r="46" spans="1:13" x14ac:dyDescent="0.25">
      <c r="A46" s="877" t="s">
        <v>328</v>
      </c>
      <c r="B46" s="877"/>
      <c r="C46" s="877"/>
      <c r="D46" s="877"/>
      <c r="E46" s="877"/>
      <c r="F46" s="877"/>
      <c r="G46" s="445">
        <v>1</v>
      </c>
      <c r="H46" s="446">
        <v>3.5435122459614381</v>
      </c>
      <c r="I46" s="446">
        <v>3.156233561283535</v>
      </c>
      <c r="J46" s="446">
        <v>3.7518759379689843</v>
      </c>
      <c r="K46" s="446">
        <v>3.4803921568627452</v>
      </c>
      <c r="L46" s="446"/>
      <c r="M46" s="431"/>
    </row>
    <row r="47" spans="1:13" x14ac:dyDescent="0.25">
      <c r="A47" s="877" t="s">
        <v>329</v>
      </c>
      <c r="B47" s="877"/>
      <c r="C47" s="877"/>
      <c r="D47" s="877"/>
      <c r="E47" s="877"/>
      <c r="F47" s="877"/>
      <c r="G47" s="445">
        <v>2</v>
      </c>
      <c r="H47" s="446">
        <v>2.3449713392391871</v>
      </c>
      <c r="I47" s="446">
        <v>2.7354024197790636</v>
      </c>
      <c r="J47" s="446">
        <v>2.1010505252626315</v>
      </c>
      <c r="K47" s="446">
        <v>2.2549019607843137</v>
      </c>
      <c r="L47" s="446"/>
      <c r="M47" s="431"/>
    </row>
    <row r="48" spans="1:13" x14ac:dyDescent="0.25">
      <c r="A48" s="877" t="s">
        <v>330</v>
      </c>
      <c r="B48" s="877"/>
      <c r="C48" s="877"/>
      <c r="D48" s="877"/>
      <c r="E48" s="877"/>
      <c r="F48" s="877"/>
      <c r="G48" s="445">
        <v>3</v>
      </c>
      <c r="H48" s="446">
        <v>0</v>
      </c>
      <c r="I48" s="446">
        <v>0</v>
      </c>
      <c r="J48" s="446">
        <v>0</v>
      </c>
      <c r="K48" s="446">
        <v>0</v>
      </c>
      <c r="L48" s="446"/>
      <c r="M48" s="431"/>
    </row>
    <row r="49" spans="1:13" x14ac:dyDescent="0.25">
      <c r="A49" s="429" t="s">
        <v>42</v>
      </c>
      <c r="B49" s="430"/>
      <c r="C49" s="430"/>
      <c r="D49" s="430"/>
      <c r="E49" s="430"/>
      <c r="F49" s="430"/>
      <c r="G49" s="442"/>
      <c r="H49" s="443"/>
      <c r="I49" s="443"/>
      <c r="J49" s="443"/>
      <c r="K49" s="443"/>
      <c r="L49" s="444"/>
      <c r="M49" s="431"/>
    </row>
    <row r="50" spans="1:13" x14ac:dyDescent="0.25">
      <c r="A50" s="877" t="s">
        <v>328</v>
      </c>
      <c r="B50" s="877"/>
      <c r="C50" s="877"/>
      <c r="D50" s="877"/>
      <c r="E50" s="877"/>
      <c r="F50" s="877"/>
      <c r="G50" s="445">
        <v>1</v>
      </c>
      <c r="H50" s="446">
        <v>6.6180302240750395</v>
      </c>
      <c r="I50" s="446">
        <v>6.2072593371909521</v>
      </c>
      <c r="J50" s="446">
        <v>7.8039019509754874</v>
      </c>
      <c r="K50" s="446">
        <v>7.7450980392156863</v>
      </c>
      <c r="L50" s="446"/>
      <c r="M50" s="431"/>
    </row>
    <row r="51" spans="1:13" x14ac:dyDescent="0.25">
      <c r="A51" s="877" t="s">
        <v>329</v>
      </c>
      <c r="B51" s="877"/>
      <c r="C51" s="877"/>
      <c r="D51" s="877"/>
      <c r="E51" s="877"/>
      <c r="F51" s="877"/>
      <c r="G51" s="445">
        <v>2</v>
      </c>
      <c r="H51" s="446">
        <v>21.104742053152684</v>
      </c>
      <c r="I51" s="446">
        <v>21.146764860599685</v>
      </c>
      <c r="J51" s="446">
        <v>19.159579789894948</v>
      </c>
      <c r="K51" s="446">
        <v>18.774509803921568</v>
      </c>
      <c r="L51" s="446"/>
      <c r="M51" s="431"/>
    </row>
    <row r="52" spans="1:13" x14ac:dyDescent="0.25">
      <c r="A52" s="877" t="s">
        <v>330</v>
      </c>
      <c r="B52" s="877"/>
      <c r="C52" s="877"/>
      <c r="D52" s="877"/>
      <c r="E52" s="877"/>
      <c r="F52" s="877"/>
      <c r="G52" s="445">
        <v>3</v>
      </c>
      <c r="H52" s="446">
        <v>0.10422094841063054</v>
      </c>
      <c r="I52" s="446">
        <v>5.2603892688058915E-2</v>
      </c>
      <c r="J52" s="446">
        <v>0.20010005002501249</v>
      </c>
      <c r="K52" s="446">
        <v>4.9019607843137254E-2</v>
      </c>
      <c r="L52" s="446"/>
      <c r="M52" s="431"/>
    </row>
    <row r="53" spans="1:13" x14ac:dyDescent="0.25">
      <c r="A53" s="429" t="s">
        <v>76</v>
      </c>
      <c r="B53" s="430"/>
      <c r="C53" s="430"/>
      <c r="D53" s="430"/>
      <c r="E53" s="430"/>
      <c r="F53" s="430"/>
      <c r="G53" s="442"/>
      <c r="H53" s="443"/>
      <c r="I53" s="443"/>
      <c r="J53" s="443"/>
      <c r="K53" s="443"/>
      <c r="L53" s="444"/>
      <c r="M53" s="431"/>
    </row>
    <row r="54" spans="1:13" x14ac:dyDescent="0.25">
      <c r="A54" s="877" t="s">
        <v>328</v>
      </c>
      <c r="B54" s="877"/>
      <c r="C54" s="877"/>
      <c r="D54" s="877"/>
      <c r="E54" s="877"/>
      <c r="F54" s="877"/>
      <c r="G54" s="445">
        <v>1</v>
      </c>
      <c r="H54" s="446">
        <v>1.2506513809275663</v>
      </c>
      <c r="I54" s="446">
        <v>1.4729089952656496</v>
      </c>
      <c r="J54" s="446">
        <v>0.80040020010004997</v>
      </c>
      <c r="K54" s="446">
        <v>0.78431372549019607</v>
      </c>
      <c r="L54" s="446"/>
      <c r="M54" s="431"/>
    </row>
    <row r="55" spans="1:13" x14ac:dyDescent="0.25">
      <c r="A55" s="877" t="s">
        <v>329</v>
      </c>
      <c r="B55" s="877"/>
      <c r="C55" s="877"/>
      <c r="D55" s="877"/>
      <c r="E55" s="877"/>
      <c r="F55" s="877"/>
      <c r="G55" s="445">
        <v>2</v>
      </c>
      <c r="H55" s="446">
        <v>3.0745179781136009</v>
      </c>
      <c r="I55" s="446">
        <v>2.8932140978432406</v>
      </c>
      <c r="J55" s="446">
        <v>3.4017008504252124</v>
      </c>
      <c r="K55" s="446">
        <v>3.3823529411764706</v>
      </c>
      <c r="L55" s="446"/>
      <c r="M55" s="431"/>
    </row>
    <row r="56" spans="1:13" x14ac:dyDescent="0.25">
      <c r="A56" s="877" t="s">
        <v>330</v>
      </c>
      <c r="B56" s="877"/>
      <c r="C56" s="877"/>
      <c r="D56" s="877"/>
      <c r="E56" s="877"/>
      <c r="F56" s="877"/>
      <c r="G56" s="445">
        <v>3</v>
      </c>
      <c r="H56" s="446">
        <v>0</v>
      </c>
      <c r="I56" s="446">
        <v>5.2603892688058915E-2</v>
      </c>
      <c r="J56" s="446">
        <v>0</v>
      </c>
      <c r="K56" s="446">
        <v>0</v>
      </c>
      <c r="L56" s="446"/>
      <c r="M56" s="431"/>
    </row>
    <row r="57" spans="1:13" x14ac:dyDescent="0.25">
      <c r="A57" s="429" t="s">
        <v>35</v>
      </c>
      <c r="B57" s="430"/>
      <c r="C57" s="430"/>
      <c r="D57" s="430"/>
      <c r="E57" s="430"/>
      <c r="F57" s="430"/>
      <c r="G57" s="442"/>
      <c r="H57" s="443"/>
      <c r="I57" s="443"/>
      <c r="J57" s="443"/>
      <c r="K57" s="443"/>
      <c r="L57" s="444"/>
      <c r="M57" s="431"/>
    </row>
    <row r="58" spans="1:13" x14ac:dyDescent="0.25">
      <c r="A58" s="877" t="s">
        <v>328</v>
      </c>
      <c r="B58" s="877"/>
      <c r="C58" s="877"/>
      <c r="D58" s="877"/>
      <c r="E58" s="877"/>
      <c r="F58" s="877"/>
      <c r="G58" s="445">
        <v>1</v>
      </c>
      <c r="H58" s="446">
        <v>2.9181865554976549</v>
      </c>
      <c r="I58" s="446">
        <v>2.9458179905312991</v>
      </c>
      <c r="J58" s="446">
        <v>3.3516758379189593</v>
      </c>
      <c r="K58" s="446">
        <v>3.1372549019607843</v>
      </c>
      <c r="L58" s="446"/>
      <c r="M58" s="431"/>
    </row>
    <row r="59" spans="1:13" x14ac:dyDescent="0.25">
      <c r="A59" s="877" t="s">
        <v>329</v>
      </c>
      <c r="B59" s="877"/>
      <c r="C59" s="877"/>
      <c r="D59" s="877"/>
      <c r="E59" s="877"/>
      <c r="F59" s="877"/>
      <c r="G59" s="445">
        <v>2</v>
      </c>
      <c r="H59" s="446">
        <v>10.630536737884315</v>
      </c>
      <c r="I59" s="446">
        <v>10.20515518148343</v>
      </c>
      <c r="J59" s="446">
        <v>10.155077538769385</v>
      </c>
      <c r="K59" s="446">
        <v>10.098039215686274</v>
      </c>
      <c r="L59" s="446"/>
      <c r="M59" s="431"/>
    </row>
    <row r="60" spans="1:13" x14ac:dyDescent="0.25">
      <c r="A60" s="877" t="s">
        <v>330</v>
      </c>
      <c r="B60" s="877"/>
      <c r="C60" s="877"/>
      <c r="D60" s="877"/>
      <c r="E60" s="877"/>
      <c r="F60" s="877"/>
      <c r="G60" s="445">
        <v>3</v>
      </c>
      <c r="H60" s="446">
        <v>5.2110474205315269E-2</v>
      </c>
      <c r="I60" s="446">
        <v>5.2603892688058915E-2</v>
      </c>
      <c r="J60" s="446">
        <v>5.0025012506253123E-2</v>
      </c>
      <c r="K60" s="446">
        <v>0</v>
      </c>
      <c r="L60" s="446"/>
      <c r="M60" s="431"/>
    </row>
    <row r="61" spans="1:13" x14ac:dyDescent="0.25">
      <c r="A61" s="429" t="s">
        <v>115</v>
      </c>
      <c r="B61" s="430"/>
      <c r="C61" s="430"/>
      <c r="D61" s="430"/>
      <c r="E61" s="430"/>
      <c r="F61" s="430"/>
      <c r="G61" s="442"/>
      <c r="H61" s="443"/>
      <c r="I61" s="443"/>
      <c r="J61" s="443"/>
      <c r="K61" s="443"/>
      <c r="L61" s="444"/>
      <c r="M61" s="431"/>
    </row>
    <row r="62" spans="1:13" x14ac:dyDescent="0.25">
      <c r="A62" s="877" t="s">
        <v>328</v>
      </c>
      <c r="B62" s="877"/>
      <c r="C62" s="877"/>
      <c r="D62" s="877"/>
      <c r="E62" s="877"/>
      <c r="F62" s="877"/>
      <c r="G62" s="445">
        <v>1</v>
      </c>
      <c r="H62" s="446">
        <v>4.7941636268890049</v>
      </c>
      <c r="I62" s="446">
        <v>5.2077853761178323</v>
      </c>
      <c r="J62" s="446">
        <v>5.6528264132066033</v>
      </c>
      <c r="K62" s="446">
        <v>4.6078431372549016</v>
      </c>
      <c r="L62" s="446"/>
      <c r="M62" s="431"/>
    </row>
    <row r="63" spans="1:13" x14ac:dyDescent="0.25">
      <c r="A63" s="877" t="s">
        <v>329</v>
      </c>
      <c r="B63" s="877"/>
      <c r="C63" s="877"/>
      <c r="D63" s="877"/>
      <c r="E63" s="877"/>
      <c r="F63" s="877"/>
      <c r="G63" s="445">
        <v>2</v>
      </c>
      <c r="H63" s="446">
        <v>15.52892131318395</v>
      </c>
      <c r="I63" s="446">
        <v>16.201998947922146</v>
      </c>
      <c r="J63" s="446">
        <v>16.45822911455728</v>
      </c>
      <c r="K63" s="446">
        <v>17.990196078431371</v>
      </c>
      <c r="L63" s="446"/>
      <c r="M63" s="431"/>
    </row>
    <row r="64" spans="1:13" x14ac:dyDescent="0.25">
      <c r="A64" s="877" t="s">
        <v>330</v>
      </c>
      <c r="B64" s="877"/>
      <c r="C64" s="877"/>
      <c r="D64" s="877"/>
      <c r="E64" s="877"/>
      <c r="F64" s="877"/>
      <c r="G64" s="445">
        <v>3</v>
      </c>
      <c r="H64" s="446">
        <v>0.10422094841063054</v>
      </c>
      <c r="I64" s="446">
        <v>5.2603892688058915E-2</v>
      </c>
      <c r="J64" s="446">
        <v>0.10005002501250625</v>
      </c>
      <c r="K64" s="446">
        <v>0.24509803921568626</v>
      </c>
      <c r="L64" s="446"/>
      <c r="M64" s="431"/>
    </row>
    <row r="65" spans="1:13" x14ac:dyDescent="0.25">
      <c r="A65" s="429" t="s">
        <v>72</v>
      </c>
      <c r="B65" s="430"/>
      <c r="C65" s="430"/>
      <c r="D65" s="430"/>
      <c r="E65" s="430"/>
      <c r="F65" s="430"/>
      <c r="G65" s="442"/>
      <c r="H65" s="443"/>
      <c r="I65" s="443"/>
      <c r="J65" s="443"/>
      <c r="K65" s="443"/>
      <c r="L65" s="444"/>
      <c r="M65" s="431"/>
    </row>
    <row r="66" spans="1:13" x14ac:dyDescent="0.25">
      <c r="A66" s="877" t="s">
        <v>328</v>
      </c>
      <c r="B66" s="877"/>
      <c r="C66" s="877"/>
      <c r="D66" s="877"/>
      <c r="E66" s="877"/>
      <c r="F66" s="877"/>
      <c r="G66" s="445">
        <v>1</v>
      </c>
      <c r="H66" s="446">
        <v>1.6154247003647733</v>
      </c>
      <c r="I66" s="446">
        <v>1.4729089952656496</v>
      </c>
      <c r="J66" s="446">
        <v>1.4507253626813408</v>
      </c>
      <c r="K66" s="446">
        <v>1.5196078431372548</v>
      </c>
      <c r="L66" s="446"/>
      <c r="M66" s="431"/>
    </row>
    <row r="67" spans="1:13" x14ac:dyDescent="0.25">
      <c r="A67" s="877" t="s">
        <v>329</v>
      </c>
      <c r="B67" s="877"/>
      <c r="C67" s="877"/>
      <c r="D67" s="877"/>
      <c r="E67" s="877"/>
      <c r="F67" s="877"/>
      <c r="G67" s="445">
        <v>2</v>
      </c>
      <c r="H67" s="446">
        <v>0.72954663887441373</v>
      </c>
      <c r="I67" s="446">
        <v>0.94687006838506049</v>
      </c>
      <c r="J67" s="446">
        <v>0.95047523761880937</v>
      </c>
      <c r="K67" s="446">
        <v>1.0784313725490196</v>
      </c>
      <c r="L67" s="446"/>
      <c r="M67" s="431"/>
    </row>
    <row r="68" spans="1:13" x14ac:dyDescent="0.25">
      <c r="A68" s="877" t="s">
        <v>330</v>
      </c>
      <c r="B68" s="877"/>
      <c r="C68" s="877"/>
      <c r="D68" s="877"/>
      <c r="E68" s="877"/>
      <c r="F68" s="877"/>
      <c r="G68" s="445">
        <v>3</v>
      </c>
      <c r="H68" s="446">
        <v>0</v>
      </c>
      <c r="I68" s="446">
        <v>0</v>
      </c>
      <c r="J68" s="446">
        <v>0</v>
      </c>
      <c r="K68" s="446">
        <v>0</v>
      </c>
      <c r="L68" s="446"/>
      <c r="M68" s="431"/>
    </row>
    <row r="69" spans="1:13" x14ac:dyDescent="0.25">
      <c r="A69" s="429" t="s">
        <v>73</v>
      </c>
      <c r="B69" s="430"/>
      <c r="C69" s="430"/>
      <c r="D69" s="430"/>
      <c r="E69" s="430"/>
      <c r="F69" s="430"/>
      <c r="G69" s="442"/>
      <c r="H69" s="443"/>
      <c r="I69" s="443"/>
      <c r="J69" s="443"/>
      <c r="K69" s="443"/>
      <c r="L69" s="444"/>
      <c r="M69" s="431"/>
    </row>
    <row r="70" spans="1:13" x14ac:dyDescent="0.25">
      <c r="A70" s="877" t="s">
        <v>328</v>
      </c>
      <c r="B70" s="877"/>
      <c r="C70" s="877"/>
      <c r="D70" s="877"/>
      <c r="E70" s="877"/>
      <c r="F70" s="877"/>
      <c r="G70" s="445">
        <v>1</v>
      </c>
      <c r="H70" s="446">
        <v>3.1266284523189163</v>
      </c>
      <c r="I70" s="446">
        <v>3.4718569174118885</v>
      </c>
      <c r="J70" s="446">
        <v>3.1515757878939468</v>
      </c>
      <c r="K70" s="446">
        <v>3.0392156862745097</v>
      </c>
      <c r="L70" s="446"/>
      <c r="M70" s="431"/>
    </row>
    <row r="71" spans="1:13" x14ac:dyDescent="0.25">
      <c r="A71" s="877" t="s">
        <v>329</v>
      </c>
      <c r="B71" s="877"/>
      <c r="C71" s="877"/>
      <c r="D71" s="877"/>
      <c r="E71" s="877"/>
      <c r="F71" s="877"/>
      <c r="G71" s="445">
        <v>2</v>
      </c>
      <c r="H71" s="446">
        <v>5.6800416883793643</v>
      </c>
      <c r="I71" s="446">
        <v>5.8390320883745401</v>
      </c>
      <c r="J71" s="446">
        <v>6.103051525762881</v>
      </c>
      <c r="K71" s="446">
        <v>6.0294117647058822</v>
      </c>
      <c r="L71" s="446"/>
      <c r="M71" s="431"/>
    </row>
    <row r="72" spans="1:13" x14ac:dyDescent="0.25">
      <c r="A72" s="877" t="s">
        <v>330</v>
      </c>
      <c r="B72" s="877"/>
      <c r="C72" s="877"/>
      <c r="D72" s="877"/>
      <c r="E72" s="877"/>
      <c r="F72" s="877"/>
      <c r="G72" s="445">
        <v>3</v>
      </c>
      <c r="H72" s="446">
        <v>0.10422094841063054</v>
      </c>
      <c r="I72" s="446">
        <v>0</v>
      </c>
      <c r="J72" s="446">
        <v>0</v>
      </c>
      <c r="K72" s="446">
        <v>0</v>
      </c>
      <c r="L72" s="446"/>
      <c r="M72" s="431"/>
    </row>
    <row r="73" spans="1:13" x14ac:dyDescent="0.25">
      <c r="A73" s="429" t="s">
        <v>74</v>
      </c>
      <c r="B73" s="430"/>
      <c r="C73" s="430"/>
      <c r="D73" s="430"/>
      <c r="E73" s="430"/>
      <c r="F73" s="430"/>
      <c r="G73" s="442"/>
      <c r="H73" s="443"/>
      <c r="I73" s="443"/>
      <c r="J73" s="443"/>
      <c r="K73" s="443"/>
      <c r="L73" s="444"/>
      <c r="M73" s="431"/>
    </row>
    <row r="74" spans="1:13" x14ac:dyDescent="0.25">
      <c r="A74" s="877" t="s">
        <v>328</v>
      </c>
      <c r="B74" s="877"/>
      <c r="C74" s="877"/>
      <c r="D74" s="877"/>
      <c r="E74" s="877"/>
      <c r="F74" s="877"/>
      <c r="G74" s="445">
        <v>1</v>
      </c>
      <c r="H74" s="446">
        <v>3.9603960396039604</v>
      </c>
      <c r="I74" s="446">
        <v>4.1557075223566544</v>
      </c>
      <c r="J74" s="446">
        <v>3.9519759879939969</v>
      </c>
      <c r="K74" s="446">
        <v>4.166666666666667</v>
      </c>
      <c r="L74" s="446"/>
      <c r="M74" s="431"/>
    </row>
    <row r="75" spans="1:13" x14ac:dyDescent="0.25">
      <c r="A75" s="877" t="s">
        <v>329</v>
      </c>
      <c r="B75" s="877"/>
      <c r="C75" s="877"/>
      <c r="D75" s="877"/>
      <c r="E75" s="877"/>
      <c r="F75" s="877"/>
      <c r="G75" s="445">
        <v>2</v>
      </c>
      <c r="H75" s="446">
        <v>4.6899426784783742</v>
      </c>
      <c r="I75" s="446">
        <v>4.1557075223566544</v>
      </c>
      <c r="J75" s="446">
        <v>4.3021510755377692</v>
      </c>
      <c r="K75" s="446">
        <v>4.4117647058823533</v>
      </c>
      <c r="L75" s="446"/>
      <c r="M75" s="431"/>
    </row>
    <row r="76" spans="1:13" x14ac:dyDescent="0.25">
      <c r="A76" s="877" t="s">
        <v>330</v>
      </c>
      <c r="B76" s="877"/>
      <c r="C76" s="877"/>
      <c r="D76" s="877"/>
      <c r="E76" s="877"/>
      <c r="F76" s="877"/>
      <c r="G76" s="445">
        <v>3</v>
      </c>
      <c r="H76" s="446">
        <v>0</v>
      </c>
      <c r="I76" s="446">
        <v>0</v>
      </c>
      <c r="J76" s="446">
        <v>5.0025012506253123E-2</v>
      </c>
      <c r="K76" s="446">
        <v>0</v>
      </c>
      <c r="L76" s="446"/>
      <c r="M76" s="431"/>
    </row>
    <row r="77" spans="1:13" x14ac:dyDescent="0.25">
      <c r="A77" s="429" t="s">
        <v>75</v>
      </c>
      <c r="B77" s="430"/>
      <c r="C77" s="430"/>
      <c r="D77" s="430"/>
      <c r="E77" s="430"/>
      <c r="F77" s="430"/>
      <c r="G77" s="442"/>
      <c r="H77" s="443"/>
      <c r="I77" s="443"/>
      <c r="J77" s="443"/>
      <c r="K77" s="443"/>
      <c r="L77" s="444"/>
      <c r="M77" s="431"/>
    </row>
    <row r="78" spans="1:13" x14ac:dyDescent="0.25">
      <c r="A78" s="877" t="s">
        <v>328</v>
      </c>
      <c r="B78" s="877"/>
      <c r="C78" s="877"/>
      <c r="D78" s="877"/>
      <c r="E78" s="877"/>
      <c r="F78" s="877"/>
      <c r="G78" s="445">
        <v>1</v>
      </c>
      <c r="H78" s="446">
        <v>5.2110474205315269E-2</v>
      </c>
      <c r="I78" s="446">
        <v>0.10520778537611783</v>
      </c>
      <c r="J78" s="446">
        <v>0.15007503751875939</v>
      </c>
      <c r="K78" s="446">
        <v>9.8039215686274508E-2</v>
      </c>
      <c r="L78" s="446"/>
      <c r="M78" s="431"/>
    </row>
    <row r="79" spans="1:13" x14ac:dyDescent="0.25">
      <c r="A79" s="877" t="s">
        <v>329</v>
      </c>
      <c r="B79" s="877"/>
      <c r="C79" s="877"/>
      <c r="D79" s="877"/>
      <c r="E79" s="877"/>
      <c r="F79" s="877"/>
      <c r="G79" s="445">
        <v>2</v>
      </c>
      <c r="H79" s="446">
        <v>0.46899426784783743</v>
      </c>
      <c r="I79" s="446">
        <v>0.36822724881641239</v>
      </c>
      <c r="J79" s="446">
        <v>0.35017508754377191</v>
      </c>
      <c r="K79" s="446">
        <v>0.39215686274509803</v>
      </c>
      <c r="L79" s="446"/>
      <c r="M79" s="431"/>
    </row>
    <row r="80" spans="1:13" x14ac:dyDescent="0.25">
      <c r="A80" s="877" t="s">
        <v>330</v>
      </c>
      <c r="B80" s="877"/>
      <c r="C80" s="877"/>
      <c r="D80" s="877"/>
      <c r="E80" s="877"/>
      <c r="F80" s="877"/>
      <c r="G80" s="445">
        <v>3</v>
      </c>
      <c r="H80" s="446">
        <v>0</v>
      </c>
      <c r="I80" s="446">
        <v>0</v>
      </c>
      <c r="J80" s="446">
        <v>0</v>
      </c>
      <c r="K80" s="446">
        <v>0</v>
      </c>
      <c r="L80" s="446"/>
      <c r="M80" s="431"/>
    </row>
    <row r="81" spans="1:13" x14ac:dyDescent="0.25">
      <c r="A81" s="429" t="s">
        <v>70</v>
      </c>
      <c r="B81" s="430"/>
      <c r="C81" s="430"/>
      <c r="D81" s="430"/>
      <c r="E81" s="430"/>
      <c r="F81" s="430"/>
      <c r="G81" s="442"/>
      <c r="H81" s="443"/>
      <c r="I81" s="443"/>
      <c r="J81" s="443"/>
      <c r="K81" s="443"/>
      <c r="L81" s="444"/>
      <c r="M81" s="431"/>
    </row>
    <row r="82" spans="1:13" x14ac:dyDescent="0.25">
      <c r="A82" s="877" t="s">
        <v>328</v>
      </c>
      <c r="B82" s="877"/>
      <c r="C82" s="877"/>
      <c r="D82" s="877"/>
      <c r="E82" s="877"/>
      <c r="F82" s="877"/>
      <c r="G82" s="445">
        <v>1</v>
      </c>
      <c r="H82" s="446">
        <v>0.15633142261594579</v>
      </c>
      <c r="I82" s="446">
        <v>0.15781167806417676</v>
      </c>
      <c r="J82" s="446">
        <v>0.35017508754377191</v>
      </c>
      <c r="K82" s="446">
        <v>0.24509803921568626</v>
      </c>
      <c r="L82" s="446"/>
      <c r="M82" s="431"/>
    </row>
    <row r="83" spans="1:13" x14ac:dyDescent="0.25">
      <c r="A83" s="877" t="s">
        <v>329</v>
      </c>
      <c r="B83" s="877"/>
      <c r="C83" s="877"/>
      <c r="D83" s="877"/>
      <c r="E83" s="877"/>
      <c r="F83" s="877"/>
      <c r="G83" s="445">
        <v>2</v>
      </c>
      <c r="H83" s="446">
        <v>0.57321521625846794</v>
      </c>
      <c r="I83" s="446">
        <v>0.57864281956864805</v>
      </c>
      <c r="J83" s="446">
        <v>0.40020010005002499</v>
      </c>
      <c r="K83" s="446">
        <v>0.44117647058823528</v>
      </c>
      <c r="L83" s="446"/>
      <c r="M83" s="431"/>
    </row>
    <row r="84" spans="1:13" x14ac:dyDescent="0.25">
      <c r="A84" s="877" t="s">
        <v>330</v>
      </c>
      <c r="B84" s="877"/>
      <c r="C84" s="877"/>
      <c r="D84" s="877"/>
      <c r="E84" s="877"/>
      <c r="F84" s="877"/>
      <c r="G84" s="445">
        <v>3</v>
      </c>
      <c r="H84" s="446">
        <v>0</v>
      </c>
      <c r="I84" s="446">
        <v>0</v>
      </c>
      <c r="J84" s="446">
        <v>0</v>
      </c>
      <c r="K84" s="446">
        <v>0</v>
      </c>
      <c r="L84" s="446"/>
      <c r="M84" s="431"/>
    </row>
    <row r="85" spans="1:13" x14ac:dyDescent="0.25">
      <c r="A85" s="426"/>
      <c r="B85" s="427"/>
      <c r="C85" s="427"/>
      <c r="D85" s="427"/>
      <c r="E85" s="427"/>
      <c r="F85" s="428"/>
      <c r="G85" s="447"/>
      <c r="H85" s="448"/>
      <c r="I85" s="448"/>
      <c r="J85" s="448"/>
      <c r="K85" s="448"/>
      <c r="L85" s="448"/>
      <c r="M85" s="431"/>
    </row>
    <row r="86" spans="1:13" ht="13.8" x14ac:dyDescent="0.3">
      <c r="A86" s="873" t="s">
        <v>252</v>
      </c>
      <c r="B86" s="874"/>
      <c r="C86" s="874"/>
      <c r="D86" s="874"/>
      <c r="E86" s="874"/>
      <c r="F86" s="875"/>
      <c r="G86" s="449"/>
      <c r="H86" s="450"/>
      <c r="I86" s="450"/>
      <c r="J86" s="450"/>
      <c r="K86" s="450"/>
      <c r="L86" s="450"/>
      <c r="M86" s="431"/>
    </row>
    <row r="87" spans="1:13" x14ac:dyDescent="0.25">
      <c r="A87" s="876" t="s">
        <v>328</v>
      </c>
      <c r="B87" s="876"/>
      <c r="C87" s="876"/>
      <c r="D87" s="876"/>
      <c r="E87" s="876"/>
      <c r="F87" s="876"/>
      <c r="G87" s="451">
        <v>1</v>
      </c>
      <c r="H87" s="452">
        <v>29.39030745179781</v>
      </c>
      <c r="I87" s="452">
        <v>29.931614939505522</v>
      </c>
      <c r="J87" s="452">
        <v>31.715857928964482</v>
      </c>
      <c r="K87" s="452">
        <v>30.53921568627451</v>
      </c>
      <c r="L87" s="452"/>
      <c r="M87" s="431"/>
    </row>
    <row r="88" spans="1:13" x14ac:dyDescent="0.25">
      <c r="A88" s="876" t="s">
        <v>329</v>
      </c>
      <c r="B88" s="876"/>
      <c r="C88" s="876"/>
      <c r="D88" s="876"/>
      <c r="E88" s="876"/>
      <c r="F88" s="876"/>
      <c r="G88" s="451">
        <v>2</v>
      </c>
      <c r="H88" s="452">
        <v>70.088587806149036</v>
      </c>
      <c r="I88" s="452">
        <v>69.857969489742246</v>
      </c>
      <c r="J88" s="452">
        <v>67.783891945972982</v>
      </c>
      <c r="K88" s="452">
        <v>69.019607843137251</v>
      </c>
      <c r="L88" s="452"/>
      <c r="M88" s="431"/>
    </row>
    <row r="89" spans="1:13" x14ac:dyDescent="0.25">
      <c r="A89" s="876" t="s">
        <v>330</v>
      </c>
      <c r="B89" s="876"/>
      <c r="C89" s="876"/>
      <c r="D89" s="876"/>
      <c r="E89" s="876"/>
      <c r="F89" s="876"/>
      <c r="G89" s="451">
        <v>3</v>
      </c>
      <c r="H89" s="452">
        <v>0.52110474205315271</v>
      </c>
      <c r="I89" s="452">
        <v>0.21041557075223566</v>
      </c>
      <c r="J89" s="452">
        <v>0.5002501250625313</v>
      </c>
      <c r="K89" s="452">
        <v>0.44117647058823528</v>
      </c>
      <c r="L89" s="452"/>
      <c r="M89" s="431"/>
    </row>
    <row r="90" spans="1:13" ht="13.8" x14ac:dyDescent="0.3">
      <c r="A90" s="872" t="s">
        <v>253</v>
      </c>
      <c r="B90" s="872"/>
      <c r="C90" s="872"/>
      <c r="D90" s="872"/>
      <c r="E90" s="872"/>
      <c r="F90" s="872"/>
      <c r="G90" s="451"/>
      <c r="H90" s="453"/>
      <c r="I90" s="453"/>
      <c r="J90" s="453"/>
      <c r="K90" s="453"/>
      <c r="L90" s="453"/>
      <c r="M90" s="431"/>
    </row>
    <row r="91" spans="1:13" ht="13.8" x14ac:dyDescent="0.3">
      <c r="A91" s="872"/>
      <c r="B91" s="872"/>
      <c r="C91" s="872"/>
      <c r="D91" s="872"/>
      <c r="E91" s="872"/>
      <c r="F91" s="872"/>
      <c r="G91" s="451"/>
      <c r="H91" s="453">
        <v>100</v>
      </c>
      <c r="I91" s="453">
        <v>100</v>
      </c>
      <c r="J91" s="453">
        <v>100</v>
      </c>
      <c r="K91" s="453">
        <v>100</v>
      </c>
      <c r="L91" s="453"/>
      <c r="M91" s="431"/>
    </row>
  </sheetData>
  <mergeCells count="88">
    <mergeCell ref="A75:F75"/>
    <mergeCell ref="A82:F82"/>
    <mergeCell ref="A83:F83"/>
    <mergeCell ref="A84:F84"/>
    <mergeCell ref="A76:F76"/>
    <mergeCell ref="A78:F78"/>
    <mergeCell ref="A79:F79"/>
    <mergeCell ref="A80:F80"/>
    <mergeCell ref="A67:F67"/>
    <mergeCell ref="A68:F68"/>
    <mergeCell ref="A70:F70"/>
    <mergeCell ref="A71:F71"/>
    <mergeCell ref="A72:F72"/>
    <mergeCell ref="A74:F74"/>
    <mergeCell ref="A59:F59"/>
    <mergeCell ref="A60:F60"/>
    <mergeCell ref="A62:F62"/>
    <mergeCell ref="A63:F63"/>
    <mergeCell ref="A64:F64"/>
    <mergeCell ref="A66:F66"/>
    <mergeCell ref="A51:F51"/>
    <mergeCell ref="A52:F52"/>
    <mergeCell ref="A54:F54"/>
    <mergeCell ref="A55:F55"/>
    <mergeCell ref="A56:F56"/>
    <mergeCell ref="A58:F58"/>
    <mergeCell ref="A38:F38"/>
    <mergeCell ref="A39:F39"/>
    <mergeCell ref="A40:F40"/>
    <mergeCell ref="A42:F42"/>
    <mergeCell ref="A43:F43"/>
    <mergeCell ref="A44:F44"/>
    <mergeCell ref="A12:K12"/>
    <mergeCell ref="A13:K13"/>
    <mergeCell ref="A14:K14"/>
    <mergeCell ref="A15:K15"/>
    <mergeCell ref="A16:K16"/>
    <mergeCell ref="A17:K17"/>
    <mergeCell ref="K1:L1"/>
    <mergeCell ref="A6:F6"/>
    <mergeCell ref="G6:K6"/>
    <mergeCell ref="A7:K7"/>
    <mergeCell ref="A5:F5"/>
    <mergeCell ref="G5:K5"/>
    <mergeCell ref="A3:F3"/>
    <mergeCell ref="G3:K3"/>
    <mergeCell ref="G4:K4"/>
    <mergeCell ref="A22:K22"/>
    <mergeCell ref="A4:F4"/>
    <mergeCell ref="A19:K19"/>
    <mergeCell ref="A20:K20"/>
    <mergeCell ref="A9:K9"/>
    <mergeCell ref="A21:K21"/>
    <mergeCell ref="A8:K8"/>
    <mergeCell ref="A10:K10"/>
    <mergeCell ref="A11:K11"/>
    <mergeCell ref="A25:G25"/>
    <mergeCell ref="A24:G24"/>
    <mergeCell ref="H25:K25"/>
    <mergeCell ref="A26:G26"/>
    <mergeCell ref="H26:K26"/>
    <mergeCell ref="A18:K18"/>
    <mergeCell ref="A91:F91"/>
    <mergeCell ref="A90:F90"/>
    <mergeCell ref="A86:F86"/>
    <mergeCell ref="A89:F89"/>
    <mergeCell ref="A87:F87"/>
    <mergeCell ref="A46:F46"/>
    <mergeCell ref="A47:F47"/>
    <mergeCell ref="A48:F48"/>
    <mergeCell ref="A88:F88"/>
    <mergeCell ref="A50:F50"/>
    <mergeCell ref="A30:G30"/>
    <mergeCell ref="A29:G29"/>
    <mergeCell ref="A28:G28"/>
    <mergeCell ref="A27:G27"/>
    <mergeCell ref="A35:F35"/>
    <mergeCell ref="A36:F36"/>
    <mergeCell ref="H28:K28"/>
    <mergeCell ref="H30:K30"/>
    <mergeCell ref="A31:G31"/>
    <mergeCell ref="H31:K31"/>
    <mergeCell ref="C33:K33"/>
    <mergeCell ref="A23:G23"/>
    <mergeCell ref="H27:K27"/>
    <mergeCell ref="H29:K29"/>
    <mergeCell ref="H23:K23"/>
    <mergeCell ref="H24:K24"/>
  </mergeCells>
  <phoneticPr fontId="18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M91"/>
  <sheetViews>
    <sheetView topLeftCell="A34" workbookViewId="0">
      <selection activeCell="I7" sqref="I7"/>
    </sheetView>
  </sheetViews>
  <sheetFormatPr defaultRowHeight="13.2" x14ac:dyDescent="0.25"/>
  <sheetData>
    <row r="1" spans="1:13" ht="15.6" x14ac:dyDescent="0.3">
      <c r="A1" s="454"/>
      <c r="B1" s="454"/>
      <c r="C1" s="454"/>
      <c r="D1" s="455"/>
      <c r="E1" s="454"/>
      <c r="F1" s="454"/>
      <c r="G1" s="454"/>
      <c r="H1" s="454"/>
      <c r="I1" s="454"/>
      <c r="J1" s="454"/>
      <c r="K1" s="918" t="s">
        <v>254</v>
      </c>
      <c r="L1" s="918"/>
      <c r="M1" s="457"/>
    </row>
    <row r="2" spans="1:13" ht="15.6" x14ac:dyDescent="0.3">
      <c r="A2" s="454"/>
      <c r="B2" s="454"/>
      <c r="C2" s="454"/>
      <c r="D2" s="455"/>
      <c r="E2" s="454"/>
      <c r="F2" s="454"/>
      <c r="G2" s="454"/>
      <c r="H2" s="454"/>
      <c r="I2" s="454"/>
      <c r="J2" s="454"/>
      <c r="K2" s="456"/>
      <c r="L2" s="456"/>
      <c r="M2" s="457"/>
    </row>
    <row r="3" spans="1:13" x14ac:dyDescent="0.25">
      <c r="A3" s="919" t="s">
        <v>245</v>
      </c>
      <c r="B3" s="920"/>
      <c r="C3" s="920"/>
      <c r="D3" s="920"/>
      <c r="E3" s="920"/>
      <c r="F3" s="921"/>
      <c r="G3" s="922" t="s">
        <v>327</v>
      </c>
      <c r="H3" s="923"/>
      <c r="I3" s="923"/>
      <c r="J3" s="923"/>
      <c r="K3" s="924"/>
      <c r="L3" s="454"/>
      <c r="M3" s="454"/>
    </row>
    <row r="4" spans="1:13" x14ac:dyDescent="0.25">
      <c r="A4" s="892" t="s">
        <v>173</v>
      </c>
      <c r="B4" s="893"/>
      <c r="C4" s="893"/>
      <c r="D4" s="893"/>
      <c r="E4" s="893"/>
      <c r="F4" s="894"/>
      <c r="G4" s="889">
        <v>2010</v>
      </c>
      <c r="H4" s="890"/>
      <c r="I4" s="890"/>
      <c r="J4" s="890"/>
      <c r="K4" s="891"/>
      <c r="L4" s="454"/>
      <c r="M4" s="454"/>
    </row>
    <row r="5" spans="1:13" x14ac:dyDescent="0.25">
      <c r="A5" s="892" t="s">
        <v>174</v>
      </c>
      <c r="B5" s="893"/>
      <c r="C5" s="893"/>
      <c r="D5" s="893"/>
      <c r="E5" s="893"/>
      <c r="F5" s="894"/>
      <c r="G5" s="889">
        <v>3</v>
      </c>
      <c r="H5" s="890"/>
      <c r="I5" s="890"/>
      <c r="J5" s="890"/>
      <c r="K5" s="891"/>
      <c r="L5" s="454"/>
      <c r="M5" s="454"/>
    </row>
    <row r="6" spans="1:13" x14ac:dyDescent="0.25">
      <c r="A6" s="892" t="s">
        <v>246</v>
      </c>
      <c r="B6" s="893"/>
      <c r="C6" s="893"/>
      <c r="D6" s="893"/>
      <c r="E6" s="893"/>
      <c r="F6" s="894"/>
      <c r="G6" s="889" t="s">
        <v>256</v>
      </c>
      <c r="H6" s="890"/>
      <c r="I6" s="890"/>
      <c r="J6" s="890"/>
      <c r="K6" s="891"/>
      <c r="L6" s="454"/>
      <c r="M6" s="454"/>
    </row>
    <row r="7" spans="1:13" x14ac:dyDescent="0.25">
      <c r="A7" s="896" t="s">
        <v>45</v>
      </c>
      <c r="B7" s="897"/>
      <c r="C7" s="897"/>
      <c r="D7" s="897"/>
      <c r="E7" s="897"/>
      <c r="F7" s="897"/>
      <c r="G7" s="897"/>
      <c r="H7" s="897"/>
      <c r="I7" s="897"/>
      <c r="J7" s="897"/>
      <c r="K7" s="898"/>
      <c r="L7" s="455"/>
      <c r="M7" s="454"/>
    </row>
    <row r="8" spans="1:13" x14ac:dyDescent="0.25">
      <c r="A8" s="892" t="s">
        <v>41</v>
      </c>
      <c r="B8" s="893"/>
      <c r="C8" s="893"/>
      <c r="D8" s="893"/>
      <c r="E8" s="893"/>
      <c r="F8" s="893"/>
      <c r="G8" s="893"/>
      <c r="H8" s="893"/>
      <c r="I8" s="893"/>
      <c r="J8" s="893"/>
      <c r="K8" s="894"/>
      <c r="L8" s="455"/>
      <c r="M8" s="454"/>
    </row>
    <row r="9" spans="1:13" x14ac:dyDescent="0.25">
      <c r="A9" s="892" t="s">
        <v>36</v>
      </c>
      <c r="B9" s="893"/>
      <c r="C9" s="893"/>
      <c r="D9" s="893"/>
      <c r="E9" s="893"/>
      <c r="F9" s="893"/>
      <c r="G9" s="893"/>
      <c r="H9" s="893"/>
      <c r="I9" s="893"/>
      <c r="J9" s="893"/>
      <c r="K9" s="894"/>
      <c r="L9" s="455"/>
      <c r="M9" s="454"/>
    </row>
    <row r="10" spans="1:13" x14ac:dyDescent="0.25">
      <c r="A10" s="892" t="s">
        <v>35</v>
      </c>
      <c r="B10" s="893"/>
      <c r="C10" s="893"/>
      <c r="D10" s="893"/>
      <c r="E10" s="893"/>
      <c r="F10" s="893"/>
      <c r="G10" s="893"/>
      <c r="H10" s="893"/>
      <c r="I10" s="893"/>
      <c r="J10" s="893"/>
      <c r="K10" s="894"/>
      <c r="L10" s="455"/>
      <c r="M10" s="454"/>
    </row>
    <row r="11" spans="1:13" x14ac:dyDescent="0.25">
      <c r="A11" s="892" t="s">
        <v>72</v>
      </c>
      <c r="B11" s="893"/>
      <c r="C11" s="893"/>
      <c r="D11" s="893"/>
      <c r="E11" s="893"/>
      <c r="F11" s="893"/>
      <c r="G11" s="893"/>
      <c r="H11" s="893"/>
      <c r="I11" s="893"/>
      <c r="J11" s="893"/>
      <c r="K11" s="894"/>
      <c r="L11" s="455"/>
      <c r="M11" s="454"/>
    </row>
    <row r="12" spans="1:13" x14ac:dyDescent="0.25">
      <c r="A12" s="892" t="s">
        <v>73</v>
      </c>
      <c r="B12" s="893"/>
      <c r="C12" s="893"/>
      <c r="D12" s="893"/>
      <c r="E12" s="893"/>
      <c r="F12" s="893"/>
      <c r="G12" s="893"/>
      <c r="H12" s="893"/>
      <c r="I12" s="893"/>
      <c r="J12" s="893"/>
      <c r="K12" s="894"/>
      <c r="L12" s="455"/>
      <c r="M12" s="454"/>
    </row>
    <row r="13" spans="1:13" x14ac:dyDescent="0.25">
      <c r="A13" s="892" t="s">
        <v>74</v>
      </c>
      <c r="B13" s="893"/>
      <c r="C13" s="893"/>
      <c r="D13" s="893"/>
      <c r="E13" s="893"/>
      <c r="F13" s="893"/>
      <c r="G13" s="893"/>
      <c r="H13" s="893"/>
      <c r="I13" s="893"/>
      <c r="J13" s="893"/>
      <c r="K13" s="894"/>
      <c r="L13" s="455"/>
      <c r="M13" s="454"/>
    </row>
    <row r="14" spans="1:13" x14ac:dyDescent="0.25">
      <c r="A14" s="892" t="s">
        <v>42</v>
      </c>
      <c r="B14" s="893"/>
      <c r="C14" s="893"/>
      <c r="D14" s="893"/>
      <c r="E14" s="893"/>
      <c r="F14" s="893"/>
      <c r="G14" s="893"/>
      <c r="H14" s="893"/>
      <c r="I14" s="893"/>
      <c r="J14" s="893"/>
      <c r="K14" s="894"/>
      <c r="L14" s="455"/>
      <c r="M14" s="454"/>
    </row>
    <row r="15" spans="1:13" x14ac:dyDescent="0.25">
      <c r="A15" s="892" t="s">
        <v>115</v>
      </c>
      <c r="B15" s="893"/>
      <c r="C15" s="893"/>
      <c r="D15" s="893"/>
      <c r="E15" s="893"/>
      <c r="F15" s="893"/>
      <c r="G15" s="893"/>
      <c r="H15" s="893"/>
      <c r="I15" s="893"/>
      <c r="J15" s="893"/>
      <c r="K15" s="894"/>
      <c r="L15" s="455"/>
      <c r="M15" s="454"/>
    </row>
    <row r="16" spans="1:13" x14ac:dyDescent="0.25">
      <c r="A16" s="892" t="s">
        <v>75</v>
      </c>
      <c r="B16" s="893"/>
      <c r="C16" s="893"/>
      <c r="D16" s="893"/>
      <c r="E16" s="893"/>
      <c r="F16" s="893"/>
      <c r="G16" s="893"/>
      <c r="H16" s="893"/>
      <c r="I16" s="893"/>
      <c r="J16" s="893"/>
      <c r="K16" s="894"/>
      <c r="L16" s="455"/>
      <c r="M16" s="454"/>
    </row>
    <row r="17" spans="1:13" x14ac:dyDescent="0.25">
      <c r="A17" s="892" t="s">
        <v>76</v>
      </c>
      <c r="B17" s="893"/>
      <c r="C17" s="893"/>
      <c r="D17" s="893"/>
      <c r="E17" s="893"/>
      <c r="F17" s="893"/>
      <c r="G17" s="893"/>
      <c r="H17" s="893"/>
      <c r="I17" s="893"/>
      <c r="J17" s="893"/>
      <c r="K17" s="894"/>
      <c r="L17" s="455"/>
      <c r="M17" s="463"/>
    </row>
    <row r="18" spans="1:13" x14ac:dyDescent="0.25">
      <c r="A18" s="892" t="s">
        <v>70</v>
      </c>
      <c r="B18" s="893"/>
      <c r="C18" s="893"/>
      <c r="D18" s="893"/>
      <c r="E18" s="893"/>
      <c r="F18" s="893"/>
      <c r="G18" s="893"/>
      <c r="H18" s="893"/>
      <c r="I18" s="893"/>
      <c r="J18" s="893"/>
      <c r="K18" s="894"/>
      <c r="L18" s="455"/>
      <c r="M18" s="463"/>
    </row>
    <row r="19" spans="1:13" x14ac:dyDescent="0.25">
      <c r="A19" s="915" t="s">
        <v>175</v>
      </c>
      <c r="B19" s="916"/>
      <c r="C19" s="916"/>
      <c r="D19" s="916"/>
      <c r="E19" s="916"/>
      <c r="F19" s="916"/>
      <c r="G19" s="916"/>
      <c r="H19" s="916"/>
      <c r="I19" s="916"/>
      <c r="J19" s="916"/>
      <c r="K19" s="917"/>
      <c r="L19" s="455"/>
      <c r="M19" s="463"/>
    </row>
    <row r="20" spans="1:13" x14ac:dyDescent="0.25">
      <c r="A20" s="915" t="s">
        <v>247</v>
      </c>
      <c r="B20" s="916"/>
      <c r="C20" s="916"/>
      <c r="D20" s="916"/>
      <c r="E20" s="916"/>
      <c r="F20" s="916"/>
      <c r="G20" s="916"/>
      <c r="H20" s="916"/>
      <c r="I20" s="916"/>
      <c r="J20" s="916"/>
      <c r="K20" s="917"/>
      <c r="L20" s="455"/>
      <c r="M20" s="463"/>
    </row>
    <row r="21" spans="1:13" x14ac:dyDescent="0.25">
      <c r="A21" s="915" t="s">
        <v>248</v>
      </c>
      <c r="B21" s="916"/>
      <c r="C21" s="916"/>
      <c r="D21" s="916"/>
      <c r="E21" s="916"/>
      <c r="F21" s="916"/>
      <c r="G21" s="916"/>
      <c r="H21" s="916"/>
      <c r="I21" s="916"/>
      <c r="J21" s="916"/>
      <c r="K21" s="917"/>
      <c r="L21" s="455"/>
      <c r="M21" s="463"/>
    </row>
    <row r="22" spans="1:13" x14ac:dyDescent="0.25">
      <c r="A22" s="896" t="s">
        <v>176</v>
      </c>
      <c r="B22" s="897"/>
      <c r="C22" s="897"/>
      <c r="D22" s="897"/>
      <c r="E22" s="897"/>
      <c r="F22" s="897"/>
      <c r="G22" s="897"/>
      <c r="H22" s="897"/>
      <c r="I22" s="897"/>
      <c r="J22" s="897"/>
      <c r="K22" s="898"/>
      <c r="L22" s="455"/>
      <c r="M22" s="463"/>
    </row>
    <row r="23" spans="1:13" x14ac:dyDescent="0.25">
      <c r="A23" s="896" t="s">
        <v>244</v>
      </c>
      <c r="B23" s="897"/>
      <c r="C23" s="897"/>
      <c r="D23" s="897"/>
      <c r="E23" s="897"/>
      <c r="F23" s="897"/>
      <c r="G23" s="898"/>
      <c r="H23" s="899" t="s">
        <v>249</v>
      </c>
      <c r="I23" s="900"/>
      <c r="J23" s="900"/>
      <c r="K23" s="901"/>
      <c r="L23" s="454"/>
      <c r="M23" s="463"/>
    </row>
    <row r="24" spans="1:13" x14ac:dyDescent="0.25">
      <c r="A24" s="892" t="s">
        <v>257</v>
      </c>
      <c r="B24" s="893"/>
      <c r="C24" s="893"/>
      <c r="D24" s="893"/>
      <c r="E24" s="893"/>
      <c r="F24" s="893"/>
      <c r="G24" s="894"/>
      <c r="H24" s="889">
        <v>2139</v>
      </c>
      <c r="I24" s="890"/>
      <c r="J24" s="890"/>
      <c r="K24" s="891"/>
      <c r="L24" s="454"/>
      <c r="M24" s="463"/>
    </row>
    <row r="25" spans="1:13" x14ac:dyDescent="0.25">
      <c r="A25" s="892" t="s">
        <v>258</v>
      </c>
      <c r="B25" s="893"/>
      <c r="C25" s="893"/>
      <c r="D25" s="893"/>
      <c r="E25" s="893"/>
      <c r="F25" s="893"/>
      <c r="G25" s="894"/>
      <c r="H25" s="889">
        <v>813634</v>
      </c>
      <c r="I25" s="890"/>
      <c r="J25" s="890"/>
      <c r="K25" s="891"/>
      <c r="L25" s="454"/>
      <c r="M25" s="463"/>
    </row>
    <row r="26" spans="1:13" x14ac:dyDescent="0.25">
      <c r="A26" s="892" t="s">
        <v>259</v>
      </c>
      <c r="B26" s="893"/>
      <c r="C26" s="893"/>
      <c r="D26" s="893"/>
      <c r="E26" s="893"/>
      <c r="F26" s="893"/>
      <c r="G26" s="894"/>
      <c r="H26" s="914">
        <v>3296012.87</v>
      </c>
      <c r="I26" s="914"/>
      <c r="J26" s="914"/>
      <c r="K26" s="914"/>
      <c r="L26" s="454"/>
      <c r="M26" s="463"/>
    </row>
    <row r="27" spans="1:13" x14ac:dyDescent="0.25">
      <c r="A27" s="892" t="s">
        <v>260</v>
      </c>
      <c r="B27" s="893"/>
      <c r="C27" s="893"/>
      <c r="D27" s="893"/>
      <c r="E27" s="893"/>
      <c r="F27" s="893"/>
      <c r="G27" s="894"/>
      <c r="H27" s="889">
        <v>2139</v>
      </c>
      <c r="I27" s="890"/>
      <c r="J27" s="890"/>
      <c r="K27" s="891"/>
      <c r="L27" s="454"/>
      <c r="M27" s="463"/>
    </row>
    <row r="28" spans="1:13" x14ac:dyDescent="0.25">
      <c r="A28" s="892" t="s">
        <v>261</v>
      </c>
      <c r="B28" s="893"/>
      <c r="C28" s="893"/>
      <c r="D28" s="893"/>
      <c r="E28" s="893"/>
      <c r="F28" s="893"/>
      <c r="G28" s="894"/>
      <c r="H28" s="889">
        <v>2139</v>
      </c>
      <c r="I28" s="890"/>
      <c r="J28" s="890"/>
      <c r="K28" s="891"/>
      <c r="L28" s="454"/>
      <c r="M28" s="463"/>
    </row>
    <row r="29" spans="1:13" x14ac:dyDescent="0.25">
      <c r="A29" s="892" t="s">
        <v>262</v>
      </c>
      <c r="B29" s="893"/>
      <c r="C29" s="893"/>
      <c r="D29" s="893"/>
      <c r="E29" s="893"/>
      <c r="F29" s="893"/>
      <c r="G29" s="894"/>
      <c r="H29" s="889">
        <v>3296012874.2579999</v>
      </c>
      <c r="I29" s="890"/>
      <c r="J29" s="890"/>
      <c r="K29" s="891"/>
      <c r="L29" s="454"/>
      <c r="M29" s="463"/>
    </row>
    <row r="30" spans="1:13" x14ac:dyDescent="0.25">
      <c r="A30" s="892" t="s">
        <v>263</v>
      </c>
      <c r="B30" s="893"/>
      <c r="C30" s="893"/>
      <c r="D30" s="893"/>
      <c r="E30" s="893"/>
      <c r="F30" s="893"/>
      <c r="G30" s="894"/>
      <c r="H30" s="889">
        <v>3296012874.2579999</v>
      </c>
      <c r="I30" s="890"/>
      <c r="J30" s="890"/>
      <c r="K30" s="891"/>
      <c r="L30" s="454"/>
      <c r="M30" s="463"/>
    </row>
    <row r="31" spans="1:13" x14ac:dyDescent="0.25">
      <c r="A31" s="892" t="s">
        <v>264</v>
      </c>
      <c r="B31" s="893"/>
      <c r="C31" s="893"/>
      <c r="D31" s="893"/>
      <c r="E31" s="893"/>
      <c r="F31" s="893"/>
      <c r="G31" s="894"/>
      <c r="H31" s="889">
        <v>2040</v>
      </c>
      <c r="I31" s="890"/>
      <c r="J31" s="890"/>
      <c r="K31" s="891"/>
      <c r="L31" s="454"/>
      <c r="M31" s="463"/>
    </row>
    <row r="32" spans="1:13" x14ac:dyDescent="0.25">
      <c r="A32" s="464"/>
      <c r="B32" s="464"/>
      <c r="C32" s="464"/>
      <c r="D32" s="464"/>
      <c r="E32" s="464"/>
      <c r="F32" s="464"/>
      <c r="G32" s="464"/>
      <c r="H32" s="465"/>
      <c r="I32" s="465"/>
      <c r="J32" s="465"/>
      <c r="K32" s="465"/>
      <c r="L32" s="454"/>
      <c r="M32" s="463"/>
    </row>
    <row r="33" spans="1:13" x14ac:dyDescent="0.25">
      <c r="A33" s="454"/>
      <c r="B33" s="454"/>
      <c r="C33" s="895" t="s">
        <v>250</v>
      </c>
      <c r="D33" s="895"/>
      <c r="E33" s="895"/>
      <c r="F33" s="895"/>
      <c r="G33" s="895"/>
      <c r="H33" s="895"/>
      <c r="I33" s="895"/>
      <c r="J33" s="895"/>
      <c r="K33" s="895"/>
      <c r="L33" s="466"/>
      <c r="M33" s="463"/>
    </row>
    <row r="34" spans="1:13" x14ac:dyDescent="0.25">
      <c r="A34" s="454"/>
      <c r="B34" s="454"/>
      <c r="C34" s="454"/>
      <c r="D34" s="454"/>
      <c r="E34" s="454"/>
      <c r="F34" s="454"/>
      <c r="G34" s="454"/>
      <c r="H34" s="454"/>
      <c r="I34" s="454"/>
      <c r="J34" s="467"/>
      <c r="K34" s="467"/>
      <c r="L34" s="454"/>
      <c r="M34" s="463"/>
    </row>
    <row r="35" spans="1:13" ht="79.2" x14ac:dyDescent="0.25">
      <c r="A35" s="902" t="s">
        <v>251</v>
      </c>
      <c r="B35" s="903"/>
      <c r="C35" s="903"/>
      <c r="D35" s="903"/>
      <c r="E35" s="903"/>
      <c r="F35" s="904"/>
      <c r="G35" s="468" t="s">
        <v>249</v>
      </c>
      <c r="H35" s="469" t="s">
        <v>265</v>
      </c>
      <c r="I35" s="469" t="s">
        <v>266</v>
      </c>
      <c r="J35" s="470" t="s">
        <v>267</v>
      </c>
      <c r="K35" s="471" t="s">
        <v>373</v>
      </c>
      <c r="L35" s="471" t="s">
        <v>374</v>
      </c>
      <c r="M35" s="463"/>
    </row>
    <row r="36" spans="1:13" ht="12.75" customHeight="1" x14ac:dyDescent="0.25">
      <c r="A36" s="905" t="s">
        <v>268</v>
      </c>
      <c r="B36" s="906"/>
      <c r="C36" s="906"/>
      <c r="D36" s="906"/>
      <c r="E36" s="906"/>
      <c r="F36" s="907"/>
      <c r="G36" s="472"/>
      <c r="H36" s="473">
        <v>1994</v>
      </c>
      <c r="I36" s="473">
        <v>2022</v>
      </c>
      <c r="J36" s="473">
        <v>2079</v>
      </c>
      <c r="K36" s="473">
        <v>2139</v>
      </c>
      <c r="L36" s="473"/>
      <c r="M36" s="463"/>
    </row>
    <row r="37" spans="1:13" x14ac:dyDescent="0.25">
      <c r="A37" s="461" t="s">
        <v>77</v>
      </c>
      <c r="B37" s="462"/>
      <c r="C37" s="462"/>
      <c r="D37" s="462"/>
      <c r="E37" s="462"/>
      <c r="F37" s="462"/>
      <c r="G37" s="474"/>
      <c r="H37" s="475"/>
      <c r="I37" s="475"/>
      <c r="J37" s="475"/>
      <c r="K37" s="475"/>
      <c r="L37" s="476"/>
      <c r="M37" s="463"/>
    </row>
    <row r="38" spans="1:13" x14ac:dyDescent="0.25">
      <c r="A38" s="913" t="s">
        <v>312</v>
      </c>
      <c r="B38" s="913"/>
      <c r="C38" s="913"/>
      <c r="D38" s="913"/>
      <c r="E38" s="913"/>
      <c r="F38" s="913"/>
      <c r="G38" s="477">
        <v>1</v>
      </c>
      <c r="H38" s="478">
        <v>71.756122980719127</v>
      </c>
      <c r="I38" s="478">
        <v>69.647553918989999</v>
      </c>
      <c r="J38" s="478">
        <v>73.436718359179594</v>
      </c>
      <c r="K38" s="478">
        <v>72.941176470588232</v>
      </c>
      <c r="L38" s="478"/>
      <c r="M38" s="463"/>
    </row>
    <row r="39" spans="1:13" x14ac:dyDescent="0.25">
      <c r="A39" s="913" t="s">
        <v>313</v>
      </c>
      <c r="B39" s="913"/>
      <c r="C39" s="913"/>
      <c r="D39" s="913"/>
      <c r="E39" s="913"/>
      <c r="F39" s="913"/>
      <c r="G39" s="477">
        <v>2</v>
      </c>
      <c r="H39" s="478">
        <v>27.879103699843668</v>
      </c>
      <c r="I39" s="478">
        <v>29.826407154129406</v>
      </c>
      <c r="J39" s="478">
        <v>26.163081540770385</v>
      </c>
      <c r="K39" s="478">
        <v>26.470588235294116</v>
      </c>
      <c r="L39" s="478"/>
      <c r="M39" s="463"/>
    </row>
    <row r="40" spans="1:13" x14ac:dyDescent="0.25">
      <c r="A40" s="913" t="s">
        <v>314</v>
      </c>
      <c r="B40" s="913"/>
      <c r="C40" s="913"/>
      <c r="D40" s="913"/>
      <c r="E40" s="913"/>
      <c r="F40" s="913"/>
      <c r="G40" s="477">
        <v>3</v>
      </c>
      <c r="H40" s="478">
        <v>0.36477331943720687</v>
      </c>
      <c r="I40" s="478">
        <v>0.52603892688058917</v>
      </c>
      <c r="J40" s="478">
        <v>0.40020010005002499</v>
      </c>
      <c r="K40" s="478">
        <v>0.58823529411764708</v>
      </c>
      <c r="L40" s="478"/>
      <c r="M40" s="463"/>
    </row>
    <row r="41" spans="1:13" x14ac:dyDescent="0.25">
      <c r="A41" s="461" t="s">
        <v>41</v>
      </c>
      <c r="B41" s="462"/>
      <c r="C41" s="462"/>
      <c r="D41" s="462"/>
      <c r="E41" s="462"/>
      <c r="F41" s="462"/>
      <c r="G41" s="474"/>
      <c r="H41" s="475"/>
      <c r="I41" s="475"/>
      <c r="J41" s="475"/>
      <c r="K41" s="475"/>
      <c r="L41" s="476"/>
      <c r="M41" s="463"/>
    </row>
    <row r="42" spans="1:13" x14ac:dyDescent="0.25">
      <c r="A42" s="913" t="s">
        <v>312</v>
      </c>
      <c r="B42" s="913"/>
      <c r="C42" s="913"/>
      <c r="D42" s="913"/>
      <c r="E42" s="913"/>
      <c r="F42" s="913"/>
      <c r="G42" s="477">
        <v>1</v>
      </c>
      <c r="H42" s="478">
        <v>4.5857217300677435</v>
      </c>
      <c r="I42" s="478">
        <v>3.734876380852183</v>
      </c>
      <c r="J42" s="478">
        <v>3.4017008504252124</v>
      </c>
      <c r="K42" s="478">
        <v>4.0196078431372548</v>
      </c>
      <c r="L42" s="478"/>
      <c r="M42" s="463"/>
    </row>
    <row r="43" spans="1:13" x14ac:dyDescent="0.25">
      <c r="A43" s="913" t="s">
        <v>313</v>
      </c>
      <c r="B43" s="913"/>
      <c r="C43" s="913"/>
      <c r="D43" s="913"/>
      <c r="E43" s="913"/>
      <c r="F43" s="913"/>
      <c r="G43" s="477">
        <v>2</v>
      </c>
      <c r="H43" s="478">
        <v>2.1886399166232411</v>
      </c>
      <c r="I43" s="478">
        <v>2.5249868490268281</v>
      </c>
      <c r="J43" s="478">
        <v>2.301150575287644</v>
      </c>
      <c r="K43" s="478">
        <v>1.9607843137254901</v>
      </c>
      <c r="L43" s="478"/>
      <c r="M43" s="463"/>
    </row>
    <row r="44" spans="1:13" x14ac:dyDescent="0.25">
      <c r="A44" s="913" t="s">
        <v>314</v>
      </c>
      <c r="B44" s="913"/>
      <c r="C44" s="913"/>
      <c r="D44" s="913"/>
      <c r="E44" s="913"/>
      <c r="F44" s="913"/>
      <c r="G44" s="477">
        <v>3</v>
      </c>
      <c r="H44" s="478">
        <v>0</v>
      </c>
      <c r="I44" s="478">
        <v>0.10520778537611783</v>
      </c>
      <c r="J44" s="478">
        <v>0.10005002501250625</v>
      </c>
      <c r="K44" s="478">
        <v>4.9019607843137254E-2</v>
      </c>
      <c r="L44" s="478"/>
      <c r="M44" s="463"/>
    </row>
    <row r="45" spans="1:13" x14ac:dyDescent="0.25">
      <c r="A45" s="461" t="s">
        <v>36</v>
      </c>
      <c r="B45" s="462"/>
      <c r="C45" s="462"/>
      <c r="D45" s="462"/>
      <c r="E45" s="462"/>
      <c r="F45" s="462"/>
      <c r="G45" s="474"/>
      <c r="H45" s="475"/>
      <c r="I45" s="475"/>
      <c r="J45" s="475"/>
      <c r="K45" s="475"/>
      <c r="L45" s="476"/>
      <c r="M45" s="463"/>
    </row>
    <row r="46" spans="1:13" x14ac:dyDescent="0.25">
      <c r="A46" s="913" t="s">
        <v>312</v>
      </c>
      <c r="B46" s="913"/>
      <c r="C46" s="913"/>
      <c r="D46" s="913"/>
      <c r="E46" s="913"/>
      <c r="F46" s="913"/>
      <c r="G46" s="477">
        <v>1</v>
      </c>
      <c r="H46" s="478">
        <v>5.2631578947368425</v>
      </c>
      <c r="I46" s="478">
        <v>5.1025775907417152</v>
      </c>
      <c r="J46" s="478">
        <v>4.8524262131065532</v>
      </c>
      <c r="K46" s="478">
        <v>4.8039215686274508</v>
      </c>
      <c r="L46" s="478"/>
      <c r="M46" s="463"/>
    </row>
    <row r="47" spans="1:13" x14ac:dyDescent="0.25">
      <c r="A47" s="913" t="s">
        <v>313</v>
      </c>
      <c r="B47" s="913"/>
      <c r="C47" s="913"/>
      <c r="D47" s="913"/>
      <c r="E47" s="913"/>
      <c r="F47" s="913"/>
      <c r="G47" s="477">
        <v>2</v>
      </c>
      <c r="H47" s="478">
        <v>0.62532569046378317</v>
      </c>
      <c r="I47" s="478">
        <v>0.78905839032088376</v>
      </c>
      <c r="J47" s="478">
        <v>1.0005002501250626</v>
      </c>
      <c r="K47" s="478">
        <v>0.93137254901960786</v>
      </c>
      <c r="L47" s="478"/>
      <c r="M47" s="463"/>
    </row>
    <row r="48" spans="1:13" x14ac:dyDescent="0.25">
      <c r="A48" s="913" t="s">
        <v>314</v>
      </c>
      <c r="B48" s="913"/>
      <c r="C48" s="913"/>
      <c r="D48" s="913"/>
      <c r="E48" s="913"/>
      <c r="F48" s="913"/>
      <c r="G48" s="477">
        <v>3</v>
      </c>
      <c r="H48" s="478">
        <v>0</v>
      </c>
      <c r="I48" s="478">
        <v>0</v>
      </c>
      <c r="J48" s="478">
        <v>0</v>
      </c>
      <c r="K48" s="478">
        <v>0</v>
      </c>
      <c r="L48" s="478"/>
      <c r="M48" s="463"/>
    </row>
    <row r="49" spans="1:13" x14ac:dyDescent="0.25">
      <c r="A49" s="461" t="s">
        <v>42</v>
      </c>
      <c r="B49" s="462"/>
      <c r="C49" s="462"/>
      <c r="D49" s="462"/>
      <c r="E49" s="462"/>
      <c r="F49" s="462"/>
      <c r="G49" s="474"/>
      <c r="H49" s="475"/>
      <c r="I49" s="475"/>
      <c r="J49" s="475"/>
      <c r="K49" s="475"/>
      <c r="L49" s="476"/>
      <c r="M49" s="463"/>
    </row>
    <row r="50" spans="1:13" x14ac:dyDescent="0.25">
      <c r="A50" s="913" t="s">
        <v>312</v>
      </c>
      <c r="B50" s="913"/>
      <c r="C50" s="913"/>
      <c r="D50" s="913"/>
      <c r="E50" s="913"/>
      <c r="F50" s="913"/>
      <c r="G50" s="477">
        <v>1</v>
      </c>
      <c r="H50" s="478">
        <v>19.124544033350702</v>
      </c>
      <c r="I50" s="478">
        <v>18.148342977380327</v>
      </c>
      <c r="J50" s="478">
        <v>20.410205102551277</v>
      </c>
      <c r="K50" s="478">
        <v>20.637254901960784</v>
      </c>
      <c r="L50" s="478"/>
      <c r="M50" s="463"/>
    </row>
    <row r="51" spans="1:13" x14ac:dyDescent="0.25">
      <c r="A51" s="913" t="s">
        <v>313</v>
      </c>
      <c r="B51" s="913"/>
      <c r="C51" s="913"/>
      <c r="D51" s="913"/>
      <c r="E51" s="913"/>
      <c r="F51" s="913"/>
      <c r="G51" s="477">
        <v>2</v>
      </c>
      <c r="H51" s="478">
        <v>8.5982282438770188</v>
      </c>
      <c r="I51" s="478">
        <v>9.0478695423461328</v>
      </c>
      <c r="J51" s="478">
        <v>6.6533266633316659</v>
      </c>
      <c r="K51" s="478">
        <v>5.6372549019607847</v>
      </c>
      <c r="L51" s="478"/>
      <c r="M51" s="463"/>
    </row>
    <row r="52" spans="1:13" x14ac:dyDescent="0.25">
      <c r="A52" s="913" t="s">
        <v>314</v>
      </c>
      <c r="B52" s="913"/>
      <c r="C52" s="913"/>
      <c r="D52" s="913"/>
      <c r="E52" s="913"/>
      <c r="F52" s="913"/>
      <c r="G52" s="477">
        <v>3</v>
      </c>
      <c r="H52" s="478">
        <v>0.10422094841063054</v>
      </c>
      <c r="I52" s="478">
        <v>0.21041557075223566</v>
      </c>
      <c r="J52" s="478">
        <v>0.10005002501250625</v>
      </c>
      <c r="K52" s="478">
        <v>0.29411764705882354</v>
      </c>
      <c r="L52" s="478"/>
      <c r="M52" s="463"/>
    </row>
    <row r="53" spans="1:13" x14ac:dyDescent="0.25">
      <c r="A53" s="461" t="s">
        <v>76</v>
      </c>
      <c r="B53" s="462"/>
      <c r="C53" s="462"/>
      <c r="D53" s="462"/>
      <c r="E53" s="462"/>
      <c r="F53" s="462"/>
      <c r="G53" s="474"/>
      <c r="H53" s="475"/>
      <c r="I53" s="475"/>
      <c r="J53" s="475"/>
      <c r="K53" s="475"/>
      <c r="L53" s="476"/>
      <c r="M53" s="463"/>
    </row>
    <row r="54" spans="1:13" x14ac:dyDescent="0.25">
      <c r="A54" s="913" t="s">
        <v>312</v>
      </c>
      <c r="B54" s="913"/>
      <c r="C54" s="913"/>
      <c r="D54" s="913"/>
      <c r="E54" s="913"/>
      <c r="F54" s="913"/>
      <c r="G54" s="477">
        <v>1</v>
      </c>
      <c r="H54" s="478">
        <v>2.5013027618551327</v>
      </c>
      <c r="I54" s="478">
        <v>2.8406102051551816</v>
      </c>
      <c r="J54" s="478">
        <v>2.0510255127563783</v>
      </c>
      <c r="K54" s="478">
        <v>2.0098039215686274</v>
      </c>
      <c r="L54" s="478"/>
      <c r="M54" s="463"/>
    </row>
    <row r="55" spans="1:13" x14ac:dyDescent="0.25">
      <c r="A55" s="913" t="s">
        <v>313</v>
      </c>
      <c r="B55" s="913"/>
      <c r="C55" s="913"/>
      <c r="D55" s="913"/>
      <c r="E55" s="913"/>
      <c r="F55" s="913"/>
      <c r="G55" s="477">
        <v>2</v>
      </c>
      <c r="H55" s="478">
        <v>1.7717561229807191</v>
      </c>
      <c r="I55" s="478">
        <v>1.5255128879537085</v>
      </c>
      <c r="J55" s="478">
        <v>2.1510755377688846</v>
      </c>
      <c r="K55" s="478">
        <v>2.1568627450980391</v>
      </c>
      <c r="L55" s="478"/>
      <c r="M55" s="463"/>
    </row>
    <row r="56" spans="1:13" x14ac:dyDescent="0.25">
      <c r="A56" s="913" t="s">
        <v>314</v>
      </c>
      <c r="B56" s="913"/>
      <c r="C56" s="913"/>
      <c r="D56" s="913"/>
      <c r="E56" s="913"/>
      <c r="F56" s="913"/>
      <c r="G56" s="477">
        <v>3</v>
      </c>
      <c r="H56" s="478">
        <v>5.2110474205315269E-2</v>
      </c>
      <c r="I56" s="478">
        <v>5.2603892688058915E-2</v>
      </c>
      <c r="J56" s="478">
        <v>0</v>
      </c>
      <c r="K56" s="478">
        <v>0</v>
      </c>
      <c r="L56" s="478"/>
      <c r="M56" s="463"/>
    </row>
    <row r="57" spans="1:13" x14ac:dyDescent="0.25">
      <c r="A57" s="461" t="s">
        <v>35</v>
      </c>
      <c r="B57" s="462"/>
      <c r="C57" s="462"/>
      <c r="D57" s="462"/>
      <c r="E57" s="462"/>
      <c r="F57" s="462"/>
      <c r="G57" s="474"/>
      <c r="H57" s="475"/>
      <c r="I57" s="475"/>
      <c r="J57" s="475"/>
      <c r="K57" s="475"/>
      <c r="L57" s="476"/>
      <c r="M57" s="463"/>
    </row>
    <row r="58" spans="1:13" x14ac:dyDescent="0.25">
      <c r="A58" s="913" t="s">
        <v>312</v>
      </c>
      <c r="B58" s="913"/>
      <c r="C58" s="913"/>
      <c r="D58" s="913"/>
      <c r="E58" s="913"/>
      <c r="F58" s="913"/>
      <c r="G58" s="477">
        <v>1</v>
      </c>
      <c r="H58" s="478">
        <v>8.5982282438770188</v>
      </c>
      <c r="I58" s="478">
        <v>7.154129405576013</v>
      </c>
      <c r="J58" s="478">
        <v>8.8044022011005509</v>
      </c>
      <c r="K58" s="478">
        <v>8.382352941176471</v>
      </c>
      <c r="L58" s="478"/>
      <c r="M58" s="463"/>
    </row>
    <row r="59" spans="1:13" x14ac:dyDescent="0.25">
      <c r="A59" s="913" t="s">
        <v>313</v>
      </c>
      <c r="B59" s="913"/>
      <c r="C59" s="913"/>
      <c r="D59" s="913"/>
      <c r="E59" s="913"/>
      <c r="F59" s="913"/>
      <c r="G59" s="477">
        <v>2</v>
      </c>
      <c r="H59" s="478">
        <v>4.9504950495049505</v>
      </c>
      <c r="I59" s="478">
        <v>5.9968437664387162</v>
      </c>
      <c r="J59" s="478">
        <v>4.7523761880940469</v>
      </c>
      <c r="K59" s="478">
        <v>4.7058823529411766</v>
      </c>
      <c r="L59" s="478"/>
      <c r="M59" s="463"/>
    </row>
    <row r="60" spans="1:13" x14ac:dyDescent="0.25">
      <c r="A60" s="913" t="s">
        <v>314</v>
      </c>
      <c r="B60" s="913"/>
      <c r="C60" s="913"/>
      <c r="D60" s="913"/>
      <c r="E60" s="913"/>
      <c r="F60" s="913"/>
      <c r="G60" s="477">
        <v>3</v>
      </c>
      <c r="H60" s="478">
        <v>5.2110474205315269E-2</v>
      </c>
      <c r="I60" s="478">
        <v>5.2603892688058915E-2</v>
      </c>
      <c r="J60" s="478">
        <v>0</v>
      </c>
      <c r="K60" s="478">
        <v>0.14705882352941177</v>
      </c>
      <c r="L60" s="478"/>
      <c r="M60" s="463"/>
    </row>
    <row r="61" spans="1:13" x14ac:dyDescent="0.25">
      <c r="A61" s="461" t="s">
        <v>115</v>
      </c>
      <c r="B61" s="462"/>
      <c r="C61" s="462"/>
      <c r="D61" s="462"/>
      <c r="E61" s="462"/>
      <c r="F61" s="462"/>
      <c r="G61" s="474"/>
      <c r="H61" s="475"/>
      <c r="I61" s="475"/>
      <c r="J61" s="475"/>
      <c r="K61" s="475"/>
      <c r="L61" s="476"/>
      <c r="M61" s="463"/>
    </row>
    <row r="62" spans="1:13" x14ac:dyDescent="0.25">
      <c r="A62" s="913" t="s">
        <v>312</v>
      </c>
      <c r="B62" s="913"/>
      <c r="C62" s="913"/>
      <c r="D62" s="913"/>
      <c r="E62" s="913"/>
      <c r="F62" s="913"/>
      <c r="G62" s="477">
        <v>1</v>
      </c>
      <c r="H62" s="478">
        <v>16.20635747785305</v>
      </c>
      <c r="I62" s="478">
        <v>16.675433982114676</v>
      </c>
      <c r="J62" s="478">
        <v>17.808904452226113</v>
      </c>
      <c r="K62" s="478">
        <v>17.549019607843139</v>
      </c>
      <c r="L62" s="478"/>
      <c r="M62" s="463"/>
    </row>
    <row r="63" spans="1:13" x14ac:dyDescent="0.25">
      <c r="A63" s="913" t="s">
        <v>313</v>
      </c>
      <c r="B63" s="913"/>
      <c r="C63" s="913"/>
      <c r="D63" s="913"/>
      <c r="E63" s="913"/>
      <c r="F63" s="913"/>
      <c r="G63" s="477">
        <v>2</v>
      </c>
      <c r="H63" s="478">
        <v>4.1167274622199059</v>
      </c>
      <c r="I63" s="478">
        <v>4.7343503419253024</v>
      </c>
      <c r="J63" s="478">
        <v>4.2521260630315156</v>
      </c>
      <c r="K63" s="478">
        <v>5.2450980392156863</v>
      </c>
      <c r="L63" s="478"/>
      <c r="M63" s="463"/>
    </row>
    <row r="64" spans="1:13" x14ac:dyDescent="0.25">
      <c r="A64" s="913" t="s">
        <v>314</v>
      </c>
      <c r="B64" s="913"/>
      <c r="C64" s="913"/>
      <c r="D64" s="913"/>
      <c r="E64" s="913"/>
      <c r="F64" s="913"/>
      <c r="G64" s="477">
        <v>3</v>
      </c>
      <c r="H64" s="478">
        <v>0.10422094841063054</v>
      </c>
      <c r="I64" s="478">
        <v>5.2603892688058915E-2</v>
      </c>
      <c r="J64" s="478">
        <v>0.15007503751875939</v>
      </c>
      <c r="K64" s="478">
        <v>4.9019607843137254E-2</v>
      </c>
      <c r="L64" s="478"/>
      <c r="M64" s="463"/>
    </row>
    <row r="65" spans="1:13" x14ac:dyDescent="0.25">
      <c r="A65" s="461" t="s">
        <v>72</v>
      </c>
      <c r="B65" s="462"/>
      <c r="C65" s="462"/>
      <c r="D65" s="462"/>
      <c r="E65" s="462"/>
      <c r="F65" s="462"/>
      <c r="G65" s="474"/>
      <c r="H65" s="475"/>
      <c r="I65" s="475"/>
      <c r="J65" s="475"/>
      <c r="K65" s="475"/>
      <c r="L65" s="476"/>
      <c r="M65" s="463"/>
    </row>
    <row r="66" spans="1:13" x14ac:dyDescent="0.25">
      <c r="A66" s="913" t="s">
        <v>312</v>
      </c>
      <c r="B66" s="913"/>
      <c r="C66" s="913"/>
      <c r="D66" s="913"/>
      <c r="E66" s="913"/>
      <c r="F66" s="913"/>
      <c r="G66" s="477">
        <v>1</v>
      </c>
      <c r="H66" s="478">
        <v>2.0844189682126109</v>
      </c>
      <c r="I66" s="478">
        <v>2.0515518148342977</v>
      </c>
      <c r="J66" s="478">
        <v>2.0010005002501252</v>
      </c>
      <c r="K66" s="478">
        <v>2.1568627450980391</v>
      </c>
      <c r="L66" s="478"/>
      <c r="M66" s="463"/>
    </row>
    <row r="67" spans="1:13" x14ac:dyDescent="0.25">
      <c r="A67" s="913" t="s">
        <v>313</v>
      </c>
      <c r="B67" s="913"/>
      <c r="C67" s="913"/>
      <c r="D67" s="913"/>
      <c r="E67" s="913"/>
      <c r="F67" s="913"/>
      <c r="G67" s="477">
        <v>2</v>
      </c>
      <c r="H67" s="478">
        <v>0.26055237102657636</v>
      </c>
      <c r="I67" s="478">
        <v>0.36822724881641239</v>
      </c>
      <c r="J67" s="478">
        <v>0.40020010005002499</v>
      </c>
      <c r="K67" s="478">
        <v>0.44117647058823528</v>
      </c>
      <c r="L67" s="478"/>
      <c r="M67" s="463"/>
    </row>
    <row r="68" spans="1:13" x14ac:dyDescent="0.25">
      <c r="A68" s="913" t="s">
        <v>314</v>
      </c>
      <c r="B68" s="913"/>
      <c r="C68" s="913"/>
      <c r="D68" s="913"/>
      <c r="E68" s="913"/>
      <c r="F68" s="913"/>
      <c r="G68" s="477">
        <v>3</v>
      </c>
      <c r="H68" s="478">
        <v>0</v>
      </c>
      <c r="I68" s="478">
        <v>0</v>
      </c>
      <c r="J68" s="478">
        <v>0</v>
      </c>
      <c r="K68" s="478">
        <v>0</v>
      </c>
      <c r="L68" s="478"/>
      <c r="M68" s="463"/>
    </row>
    <row r="69" spans="1:13" x14ac:dyDescent="0.25">
      <c r="A69" s="461" t="s">
        <v>73</v>
      </c>
      <c r="B69" s="462"/>
      <c r="C69" s="462"/>
      <c r="D69" s="462"/>
      <c r="E69" s="462"/>
      <c r="F69" s="462"/>
      <c r="G69" s="474"/>
      <c r="H69" s="475"/>
      <c r="I69" s="475"/>
      <c r="J69" s="475"/>
      <c r="K69" s="475"/>
      <c r="L69" s="476"/>
      <c r="M69" s="463"/>
    </row>
    <row r="70" spans="1:13" x14ac:dyDescent="0.25">
      <c r="A70" s="913" t="s">
        <v>312</v>
      </c>
      <c r="B70" s="913"/>
      <c r="C70" s="913"/>
      <c r="D70" s="913"/>
      <c r="E70" s="913"/>
      <c r="F70" s="913"/>
      <c r="G70" s="477">
        <v>1</v>
      </c>
      <c r="H70" s="478">
        <v>6.3053673788431475</v>
      </c>
      <c r="I70" s="478">
        <v>7.2067332982640719</v>
      </c>
      <c r="J70" s="478">
        <v>7.2536268134067035</v>
      </c>
      <c r="K70" s="478">
        <v>6.4705882352941178</v>
      </c>
      <c r="L70" s="478"/>
      <c r="M70" s="463"/>
    </row>
    <row r="71" spans="1:13" x14ac:dyDescent="0.25">
      <c r="A71" s="913" t="s">
        <v>313</v>
      </c>
      <c r="B71" s="913"/>
      <c r="C71" s="913"/>
      <c r="D71" s="913"/>
      <c r="E71" s="913"/>
      <c r="F71" s="913"/>
      <c r="G71" s="477">
        <v>2</v>
      </c>
      <c r="H71" s="478">
        <v>2.6055237102657633</v>
      </c>
      <c r="I71" s="478">
        <v>2.0515518148342977</v>
      </c>
      <c r="J71" s="478">
        <v>2.0010005002501252</v>
      </c>
      <c r="K71" s="478">
        <v>2.5980392156862746</v>
      </c>
      <c r="L71" s="478"/>
      <c r="M71" s="463"/>
    </row>
    <row r="72" spans="1:13" x14ac:dyDescent="0.25">
      <c r="A72" s="913" t="s">
        <v>314</v>
      </c>
      <c r="B72" s="913"/>
      <c r="C72" s="913"/>
      <c r="D72" s="913"/>
      <c r="E72" s="913"/>
      <c r="F72" s="913"/>
      <c r="G72" s="477">
        <v>3</v>
      </c>
      <c r="H72" s="478">
        <v>0</v>
      </c>
      <c r="I72" s="478">
        <v>5.2603892688058915E-2</v>
      </c>
      <c r="J72" s="478">
        <v>0</v>
      </c>
      <c r="K72" s="478">
        <v>0</v>
      </c>
      <c r="L72" s="478"/>
      <c r="M72" s="463"/>
    </row>
    <row r="73" spans="1:13" x14ac:dyDescent="0.25">
      <c r="A73" s="461" t="s">
        <v>74</v>
      </c>
      <c r="B73" s="462"/>
      <c r="C73" s="462"/>
      <c r="D73" s="462"/>
      <c r="E73" s="462"/>
      <c r="F73" s="462"/>
      <c r="G73" s="474"/>
      <c r="H73" s="475"/>
      <c r="I73" s="475"/>
      <c r="J73" s="475"/>
      <c r="K73" s="475"/>
      <c r="L73" s="476"/>
      <c r="M73" s="463"/>
    </row>
    <row r="74" spans="1:13" x14ac:dyDescent="0.25">
      <c r="A74" s="913" t="s">
        <v>312</v>
      </c>
      <c r="B74" s="913"/>
      <c r="C74" s="913"/>
      <c r="D74" s="913"/>
      <c r="E74" s="913"/>
      <c r="F74" s="913"/>
      <c r="G74" s="477">
        <v>1</v>
      </c>
      <c r="H74" s="478">
        <v>6.5659197498697237</v>
      </c>
      <c r="I74" s="478">
        <v>6.1546554445028931</v>
      </c>
      <c r="J74" s="478">
        <v>6.103051525762881</v>
      </c>
      <c r="K74" s="478">
        <v>6.3235294117647056</v>
      </c>
      <c r="L74" s="478"/>
      <c r="M74" s="463"/>
    </row>
    <row r="75" spans="1:13" x14ac:dyDescent="0.25">
      <c r="A75" s="913" t="s">
        <v>313</v>
      </c>
      <c r="B75" s="913"/>
      <c r="C75" s="913"/>
      <c r="D75" s="913"/>
      <c r="E75" s="913"/>
      <c r="F75" s="913"/>
      <c r="G75" s="477">
        <v>2</v>
      </c>
      <c r="H75" s="478">
        <v>2.0844189682126109</v>
      </c>
      <c r="I75" s="478">
        <v>2.1567596002104157</v>
      </c>
      <c r="J75" s="478">
        <v>2.1510755377688846</v>
      </c>
      <c r="K75" s="478">
        <v>2.2058823529411766</v>
      </c>
      <c r="L75" s="478"/>
      <c r="M75" s="463"/>
    </row>
    <row r="76" spans="1:13" x14ac:dyDescent="0.25">
      <c r="A76" s="913" t="s">
        <v>314</v>
      </c>
      <c r="B76" s="913"/>
      <c r="C76" s="913"/>
      <c r="D76" s="913"/>
      <c r="E76" s="913"/>
      <c r="F76" s="913"/>
      <c r="G76" s="477">
        <v>3</v>
      </c>
      <c r="H76" s="478">
        <v>0</v>
      </c>
      <c r="I76" s="478">
        <v>0</v>
      </c>
      <c r="J76" s="478">
        <v>5.0025012506253123E-2</v>
      </c>
      <c r="K76" s="478">
        <v>4.9019607843137254E-2</v>
      </c>
      <c r="L76" s="478"/>
      <c r="M76" s="463"/>
    </row>
    <row r="77" spans="1:13" x14ac:dyDescent="0.25">
      <c r="A77" s="461" t="s">
        <v>75</v>
      </c>
      <c r="B77" s="462"/>
      <c r="C77" s="462"/>
      <c r="D77" s="462"/>
      <c r="E77" s="462"/>
      <c r="F77" s="462"/>
      <c r="G77" s="474"/>
      <c r="H77" s="475"/>
      <c r="I77" s="475"/>
      <c r="J77" s="475"/>
      <c r="K77" s="475"/>
      <c r="L77" s="476"/>
      <c r="M77" s="463"/>
    </row>
    <row r="78" spans="1:13" x14ac:dyDescent="0.25">
      <c r="A78" s="913" t="s">
        <v>312</v>
      </c>
      <c r="B78" s="913"/>
      <c r="C78" s="913"/>
      <c r="D78" s="913"/>
      <c r="E78" s="913"/>
      <c r="F78" s="913"/>
      <c r="G78" s="477">
        <v>1</v>
      </c>
      <c r="H78" s="478">
        <v>0.15633142261594579</v>
      </c>
      <c r="I78" s="478">
        <v>0.26301946344029459</v>
      </c>
      <c r="J78" s="478">
        <v>0.40020010005002499</v>
      </c>
      <c r="K78" s="478">
        <v>0.29411764705882354</v>
      </c>
      <c r="L78" s="478"/>
      <c r="M78" s="463"/>
    </row>
    <row r="79" spans="1:13" x14ac:dyDescent="0.25">
      <c r="A79" s="913" t="s">
        <v>313</v>
      </c>
      <c r="B79" s="913"/>
      <c r="C79" s="913"/>
      <c r="D79" s="913"/>
      <c r="E79" s="913"/>
      <c r="F79" s="913"/>
      <c r="G79" s="477">
        <v>2</v>
      </c>
      <c r="H79" s="478">
        <v>0.31266284523189158</v>
      </c>
      <c r="I79" s="478">
        <v>0.21041557075223566</v>
      </c>
      <c r="J79" s="478">
        <v>0.10005002501250625</v>
      </c>
      <c r="K79" s="478">
        <v>0.19607843137254902</v>
      </c>
      <c r="L79" s="478"/>
      <c r="M79" s="463"/>
    </row>
    <row r="80" spans="1:13" x14ac:dyDescent="0.25">
      <c r="A80" s="913" t="s">
        <v>314</v>
      </c>
      <c r="B80" s="913"/>
      <c r="C80" s="913"/>
      <c r="D80" s="913"/>
      <c r="E80" s="913"/>
      <c r="F80" s="913"/>
      <c r="G80" s="477">
        <v>3</v>
      </c>
      <c r="H80" s="478">
        <v>5.2110474205315269E-2</v>
      </c>
      <c r="I80" s="478">
        <v>0</v>
      </c>
      <c r="J80" s="478">
        <v>0</v>
      </c>
      <c r="K80" s="478">
        <v>0</v>
      </c>
      <c r="L80" s="478"/>
      <c r="M80" s="463"/>
    </row>
    <row r="81" spans="1:13" x14ac:dyDescent="0.25">
      <c r="A81" s="461" t="s">
        <v>70</v>
      </c>
      <c r="B81" s="462"/>
      <c r="C81" s="462"/>
      <c r="D81" s="462"/>
      <c r="E81" s="462"/>
      <c r="F81" s="462"/>
      <c r="G81" s="474"/>
      <c r="H81" s="475"/>
      <c r="I81" s="475"/>
      <c r="J81" s="475"/>
      <c r="K81" s="475"/>
      <c r="L81" s="476"/>
      <c r="M81" s="463"/>
    </row>
    <row r="82" spans="1:13" x14ac:dyDescent="0.25">
      <c r="A82" s="913" t="s">
        <v>312</v>
      </c>
      <c r="B82" s="913"/>
      <c r="C82" s="913"/>
      <c r="D82" s="913"/>
      <c r="E82" s="913"/>
      <c r="F82" s="913"/>
      <c r="G82" s="477">
        <v>1</v>
      </c>
      <c r="H82" s="478">
        <v>0.36477331943720687</v>
      </c>
      <c r="I82" s="478">
        <v>0.31562335612835352</v>
      </c>
      <c r="J82" s="478">
        <v>0.35017508754377191</v>
      </c>
      <c r="K82" s="478">
        <v>0.29411764705882354</v>
      </c>
      <c r="L82" s="478"/>
      <c r="M82" s="463"/>
    </row>
    <row r="83" spans="1:13" x14ac:dyDescent="0.25">
      <c r="A83" s="913" t="s">
        <v>313</v>
      </c>
      <c r="B83" s="913"/>
      <c r="C83" s="913"/>
      <c r="D83" s="913"/>
      <c r="E83" s="913"/>
      <c r="F83" s="913"/>
      <c r="G83" s="477">
        <v>2</v>
      </c>
      <c r="H83" s="478">
        <v>0.36477331943720687</v>
      </c>
      <c r="I83" s="478">
        <v>0.42083114150447132</v>
      </c>
      <c r="J83" s="478">
        <v>0.40020010005002499</v>
      </c>
      <c r="K83" s="478">
        <v>0.39215686274509803</v>
      </c>
      <c r="L83" s="478"/>
      <c r="M83" s="463"/>
    </row>
    <row r="84" spans="1:13" x14ac:dyDescent="0.25">
      <c r="A84" s="913" t="s">
        <v>314</v>
      </c>
      <c r="B84" s="913"/>
      <c r="C84" s="913"/>
      <c r="D84" s="913"/>
      <c r="E84" s="913"/>
      <c r="F84" s="913"/>
      <c r="G84" s="477">
        <v>3</v>
      </c>
      <c r="H84" s="478">
        <v>0</v>
      </c>
      <c r="I84" s="478">
        <v>0</v>
      </c>
      <c r="J84" s="478">
        <v>0</v>
      </c>
      <c r="K84" s="478">
        <v>0</v>
      </c>
      <c r="L84" s="478"/>
      <c r="M84" s="463"/>
    </row>
    <row r="85" spans="1:13" x14ac:dyDescent="0.25">
      <c r="A85" s="458"/>
      <c r="B85" s="459"/>
      <c r="C85" s="459"/>
      <c r="D85" s="459"/>
      <c r="E85" s="459"/>
      <c r="F85" s="460"/>
      <c r="G85" s="479"/>
      <c r="H85" s="480"/>
      <c r="I85" s="480"/>
      <c r="J85" s="480"/>
      <c r="K85" s="480"/>
      <c r="L85" s="480"/>
      <c r="M85" s="463"/>
    </row>
    <row r="86" spans="1:13" ht="13.8" x14ac:dyDescent="0.3">
      <c r="A86" s="909" t="s">
        <v>252</v>
      </c>
      <c r="B86" s="910"/>
      <c r="C86" s="910"/>
      <c r="D86" s="910"/>
      <c r="E86" s="910"/>
      <c r="F86" s="911"/>
      <c r="G86" s="481"/>
      <c r="H86" s="482"/>
      <c r="I86" s="482"/>
      <c r="J86" s="482"/>
      <c r="K86" s="482"/>
      <c r="L86" s="482"/>
      <c r="M86" s="463"/>
    </row>
    <row r="87" spans="1:13" x14ac:dyDescent="0.25">
      <c r="A87" s="912" t="s">
        <v>312</v>
      </c>
      <c r="B87" s="912"/>
      <c r="C87" s="912"/>
      <c r="D87" s="912"/>
      <c r="E87" s="912"/>
      <c r="F87" s="912"/>
      <c r="G87" s="483">
        <v>1</v>
      </c>
      <c r="H87" s="484">
        <v>71.756122980719127</v>
      </c>
      <c r="I87" s="484">
        <v>69.647553918989999</v>
      </c>
      <c r="J87" s="484">
        <v>73.436718359179594</v>
      </c>
      <c r="K87" s="484">
        <v>72.941176470588232</v>
      </c>
      <c r="L87" s="484"/>
      <c r="M87" s="463"/>
    </row>
    <row r="88" spans="1:13" x14ac:dyDescent="0.25">
      <c r="A88" s="912" t="s">
        <v>313</v>
      </c>
      <c r="B88" s="912"/>
      <c r="C88" s="912"/>
      <c r="D88" s="912"/>
      <c r="E88" s="912"/>
      <c r="F88" s="912"/>
      <c r="G88" s="483">
        <v>2</v>
      </c>
      <c r="H88" s="484">
        <v>27.879103699843668</v>
      </c>
      <c r="I88" s="484">
        <v>29.826407154129406</v>
      </c>
      <c r="J88" s="484">
        <v>26.163081540770385</v>
      </c>
      <c r="K88" s="484">
        <v>26.470588235294116</v>
      </c>
      <c r="L88" s="484"/>
      <c r="M88" s="463"/>
    </row>
    <row r="89" spans="1:13" x14ac:dyDescent="0.25">
      <c r="A89" s="912" t="s">
        <v>314</v>
      </c>
      <c r="B89" s="912"/>
      <c r="C89" s="912"/>
      <c r="D89" s="912"/>
      <c r="E89" s="912"/>
      <c r="F89" s="912"/>
      <c r="G89" s="483">
        <v>3</v>
      </c>
      <c r="H89" s="484">
        <v>0.36477331943720687</v>
      </c>
      <c r="I89" s="484">
        <v>0.52603892688058917</v>
      </c>
      <c r="J89" s="484">
        <v>0.40020010005002499</v>
      </c>
      <c r="K89" s="484">
        <v>0.58823529411764708</v>
      </c>
      <c r="L89" s="484"/>
      <c r="M89" s="463"/>
    </row>
    <row r="90" spans="1:13" ht="13.8" x14ac:dyDescent="0.3">
      <c r="A90" s="908" t="s">
        <v>253</v>
      </c>
      <c r="B90" s="908"/>
      <c r="C90" s="908"/>
      <c r="D90" s="908"/>
      <c r="E90" s="908"/>
      <c r="F90" s="908"/>
      <c r="G90" s="483"/>
      <c r="H90" s="485"/>
      <c r="I90" s="485"/>
      <c r="J90" s="485"/>
      <c r="K90" s="485"/>
      <c r="L90" s="485"/>
      <c r="M90" s="463"/>
    </row>
    <row r="91" spans="1:13" ht="13.8" x14ac:dyDescent="0.3">
      <c r="A91" s="908"/>
      <c r="B91" s="908"/>
      <c r="C91" s="908"/>
      <c r="D91" s="908"/>
      <c r="E91" s="908"/>
      <c r="F91" s="908"/>
      <c r="G91" s="483"/>
      <c r="H91" s="485">
        <v>100</v>
      </c>
      <c r="I91" s="485">
        <v>100</v>
      </c>
      <c r="J91" s="485">
        <v>100</v>
      </c>
      <c r="K91" s="485">
        <v>100</v>
      </c>
      <c r="L91" s="485"/>
      <c r="M91" s="463"/>
    </row>
  </sheetData>
  <mergeCells count="88">
    <mergeCell ref="A75:F75"/>
    <mergeCell ref="A82:F82"/>
    <mergeCell ref="A83:F83"/>
    <mergeCell ref="A84:F84"/>
    <mergeCell ref="A76:F76"/>
    <mergeCell ref="A78:F78"/>
    <mergeCell ref="A79:F79"/>
    <mergeCell ref="A80:F80"/>
    <mergeCell ref="A67:F67"/>
    <mergeCell ref="A68:F68"/>
    <mergeCell ref="A70:F70"/>
    <mergeCell ref="A71:F71"/>
    <mergeCell ref="A72:F72"/>
    <mergeCell ref="A74:F74"/>
    <mergeCell ref="A59:F59"/>
    <mergeCell ref="A60:F60"/>
    <mergeCell ref="A62:F62"/>
    <mergeCell ref="A63:F63"/>
    <mergeCell ref="A64:F64"/>
    <mergeCell ref="A66:F66"/>
    <mergeCell ref="A51:F51"/>
    <mergeCell ref="A52:F52"/>
    <mergeCell ref="A54:F54"/>
    <mergeCell ref="A55:F55"/>
    <mergeCell ref="A56:F56"/>
    <mergeCell ref="A58:F58"/>
    <mergeCell ref="A38:F38"/>
    <mergeCell ref="A39:F39"/>
    <mergeCell ref="A40:F40"/>
    <mergeCell ref="A42:F42"/>
    <mergeCell ref="A43:F43"/>
    <mergeCell ref="A44:F44"/>
    <mergeCell ref="A12:K12"/>
    <mergeCell ref="A13:K13"/>
    <mergeCell ref="A14:K14"/>
    <mergeCell ref="A15:K15"/>
    <mergeCell ref="A16:K16"/>
    <mergeCell ref="A17:K17"/>
    <mergeCell ref="K1:L1"/>
    <mergeCell ref="A6:F6"/>
    <mergeCell ref="G6:K6"/>
    <mergeCell ref="A7:K7"/>
    <mergeCell ref="A5:F5"/>
    <mergeCell ref="G5:K5"/>
    <mergeCell ref="A3:F3"/>
    <mergeCell ref="G3:K3"/>
    <mergeCell ref="G4:K4"/>
    <mergeCell ref="A22:K22"/>
    <mergeCell ref="A4:F4"/>
    <mergeCell ref="A19:K19"/>
    <mergeCell ref="A20:K20"/>
    <mergeCell ref="A9:K9"/>
    <mergeCell ref="A21:K21"/>
    <mergeCell ref="A8:K8"/>
    <mergeCell ref="A10:K10"/>
    <mergeCell ref="A11:K11"/>
    <mergeCell ref="A25:G25"/>
    <mergeCell ref="A24:G24"/>
    <mergeCell ref="H25:K25"/>
    <mergeCell ref="A26:G26"/>
    <mergeCell ref="H26:K26"/>
    <mergeCell ref="A18:K18"/>
    <mergeCell ref="A91:F91"/>
    <mergeCell ref="A90:F90"/>
    <mergeCell ref="A86:F86"/>
    <mergeCell ref="A89:F89"/>
    <mergeCell ref="A87:F87"/>
    <mergeCell ref="A46:F46"/>
    <mergeCell ref="A47:F47"/>
    <mergeCell ref="A48:F48"/>
    <mergeCell ref="A88:F88"/>
    <mergeCell ref="A50:F50"/>
    <mergeCell ref="A30:G30"/>
    <mergeCell ref="A29:G29"/>
    <mergeCell ref="A28:G28"/>
    <mergeCell ref="A27:G27"/>
    <mergeCell ref="A35:F35"/>
    <mergeCell ref="A36:F36"/>
    <mergeCell ref="H28:K28"/>
    <mergeCell ref="H30:K30"/>
    <mergeCell ref="A31:G31"/>
    <mergeCell ref="H31:K31"/>
    <mergeCell ref="C33:K33"/>
    <mergeCell ref="A23:G23"/>
    <mergeCell ref="H27:K27"/>
    <mergeCell ref="H29:K29"/>
    <mergeCell ref="H23:K23"/>
    <mergeCell ref="H24:K24"/>
  </mergeCells>
  <phoneticPr fontId="18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2:BA85"/>
  <sheetViews>
    <sheetView workbookViewId="0">
      <pane xSplit="6" topLeftCell="G1" activePane="topRight" state="frozen"/>
      <selection activeCell="M25" sqref="M25"/>
      <selection pane="topRight" activeCell="I7" sqref="I7"/>
    </sheetView>
  </sheetViews>
  <sheetFormatPr defaultRowHeight="13.2" x14ac:dyDescent="0.25"/>
  <cols>
    <col min="6" max="6" width="4.77734375" customWidth="1"/>
    <col min="12" max="12" width="4.33203125" customWidth="1"/>
    <col min="13" max="13" width="11.6640625" customWidth="1"/>
    <col min="19" max="19" width="4.33203125" customWidth="1"/>
    <col min="20" max="20" width="11.77734375" customWidth="1"/>
    <col min="26" max="26" width="5.44140625" customWidth="1"/>
    <col min="27" max="27" width="11.33203125" customWidth="1"/>
    <col min="28" max="31" width="9.6640625" bestFit="1" customWidth="1"/>
    <col min="33" max="33" width="4.6640625" customWidth="1"/>
    <col min="34" max="34" width="12.109375" customWidth="1"/>
    <col min="41" max="41" width="12.44140625" customWidth="1"/>
    <col min="47" max="47" width="6.33203125" customWidth="1"/>
    <col min="48" max="48" width="12.44140625" customWidth="1"/>
  </cols>
  <sheetData>
    <row r="2" spans="1:53" x14ac:dyDescent="0.25">
      <c r="B2" t="s">
        <v>206</v>
      </c>
      <c r="C2" t="s">
        <v>208</v>
      </c>
      <c r="D2" t="s">
        <v>210</v>
      </c>
      <c r="E2" t="s">
        <v>389</v>
      </c>
      <c r="F2" t="s">
        <v>390</v>
      </c>
    </row>
    <row r="5" spans="1:53" x14ac:dyDescent="0.25">
      <c r="A5" s="317" t="s">
        <v>243</v>
      </c>
      <c r="B5" s="317"/>
      <c r="C5" s="317"/>
      <c r="D5" s="317"/>
      <c r="T5" s="325"/>
      <c r="U5" s="317" t="s">
        <v>275</v>
      </c>
      <c r="V5" s="317"/>
      <c r="W5" s="317"/>
      <c r="X5" s="317"/>
      <c r="AB5" s="317" t="s">
        <v>308</v>
      </c>
      <c r="AC5" s="317"/>
      <c r="AD5" s="317"/>
      <c r="AE5" s="317"/>
      <c r="AP5" s="317" t="s">
        <v>327</v>
      </c>
      <c r="AQ5" s="317"/>
      <c r="AR5" s="317"/>
    </row>
    <row r="7" spans="1:53" x14ac:dyDescent="0.25">
      <c r="A7" t="s">
        <v>281</v>
      </c>
      <c r="D7" s="318" t="s">
        <v>282</v>
      </c>
      <c r="O7" s="318" t="s">
        <v>283</v>
      </c>
      <c r="AB7" s="318" t="s">
        <v>316</v>
      </c>
      <c r="AI7" s="318" t="s">
        <v>324</v>
      </c>
      <c r="AP7" s="318" t="s">
        <v>331</v>
      </c>
      <c r="AW7" s="318" t="s">
        <v>324</v>
      </c>
    </row>
    <row r="10" spans="1:53" ht="66" x14ac:dyDescent="0.25">
      <c r="A10" s="660" t="s">
        <v>251</v>
      </c>
      <c r="B10" s="661"/>
      <c r="C10" s="661"/>
      <c r="D10" s="661"/>
      <c r="E10" s="661"/>
      <c r="F10" s="662"/>
      <c r="G10" s="235" t="s">
        <v>249</v>
      </c>
      <c r="H10" s="236" t="str">
        <f>РСК20!H35</f>
        <v>4 квартал 2009 года (факт)</v>
      </c>
      <c r="I10" s="236" t="str">
        <f>РСК20!I35</f>
        <v>1 квартал 2010 года (факт)</v>
      </c>
      <c r="J10" s="236" t="str">
        <f>РСК20!J35</f>
        <v>2 квартал 2010 года (факт)</v>
      </c>
      <c r="K10" s="240" t="str">
        <f>РСК20!K35</f>
        <v>3 квартал 2010 года (факт)</v>
      </c>
      <c r="N10" s="235" t="s">
        <v>249</v>
      </c>
      <c r="O10" s="236" t="str">
        <f>H10</f>
        <v>4 квартал 2009 года (факт)</v>
      </c>
      <c r="P10" s="236" t="str">
        <f t="shared" ref="P10:R11" si="0">I10</f>
        <v>1 квартал 2010 года (факт)</v>
      </c>
      <c r="Q10" s="236" t="str">
        <f t="shared" si="0"/>
        <v>2 квартал 2010 года (факт)</v>
      </c>
      <c r="R10" s="236" t="str">
        <f t="shared" si="0"/>
        <v>3 квартал 2010 года (факт)</v>
      </c>
      <c r="U10" s="235" t="s">
        <v>249</v>
      </c>
      <c r="V10" s="236" t="str">
        <f t="shared" ref="V10:Y11" si="1">O10</f>
        <v>4 квартал 2009 года (факт)</v>
      </c>
      <c r="W10" s="236" t="str">
        <f t="shared" si="1"/>
        <v>1 квартал 2010 года (факт)</v>
      </c>
      <c r="X10" s="236" t="str">
        <f t="shared" si="1"/>
        <v>2 квартал 2010 года (факт)</v>
      </c>
      <c r="Y10" s="236" t="str">
        <f t="shared" si="1"/>
        <v>3 квартал 2010 года (факт)</v>
      </c>
      <c r="AB10" s="235" t="s">
        <v>249</v>
      </c>
      <c r="AC10" s="236" t="str">
        <f>V10</f>
        <v>4 квартал 2009 года (факт)</v>
      </c>
      <c r="AD10" s="236" t="str">
        <f t="shared" ref="AD10:AF11" si="2">W10</f>
        <v>1 квартал 2010 года (факт)</v>
      </c>
      <c r="AE10" s="236" t="str">
        <f t="shared" si="2"/>
        <v>2 квартал 2010 года (факт)</v>
      </c>
      <c r="AF10" s="236" t="str">
        <f t="shared" si="2"/>
        <v>3 квартал 2010 года (факт)</v>
      </c>
      <c r="AI10" s="235" t="s">
        <v>249</v>
      </c>
      <c r="AJ10" s="236" t="str">
        <f>AC10</f>
        <v>4 квартал 2009 года (факт)</v>
      </c>
      <c r="AK10" s="236" t="str">
        <f t="shared" ref="AK10:AM11" si="3">AD10</f>
        <v>1 квартал 2010 года (факт)</v>
      </c>
      <c r="AL10" s="236" t="str">
        <f t="shared" si="3"/>
        <v>2 квартал 2010 года (факт)</v>
      </c>
      <c r="AM10" s="236" t="str">
        <f t="shared" si="3"/>
        <v>3 квартал 2010 года (факт)</v>
      </c>
      <c r="AP10" s="235" t="s">
        <v>249</v>
      </c>
      <c r="AQ10" s="236" t="str">
        <f>AJ10</f>
        <v>4 квартал 2009 года (факт)</v>
      </c>
      <c r="AR10" s="236" t="str">
        <f t="shared" ref="AR10:AT11" si="4">AK10</f>
        <v>1 квартал 2010 года (факт)</v>
      </c>
      <c r="AS10" s="236" t="str">
        <f t="shared" si="4"/>
        <v>2 квартал 2010 года (факт)</v>
      </c>
      <c r="AT10" s="236" t="str">
        <f t="shared" si="4"/>
        <v>3 квартал 2010 года (факт)</v>
      </c>
      <c r="AW10" s="235" t="s">
        <v>249</v>
      </c>
      <c r="AX10" s="236" t="str">
        <f>AQ10</f>
        <v>4 квартал 2009 года (факт)</v>
      </c>
      <c r="AY10" s="236" t="str">
        <f t="shared" ref="AY10:BA11" si="5">AR10</f>
        <v>1 квартал 2010 года (факт)</v>
      </c>
      <c r="AZ10" s="236" t="str">
        <f t="shared" si="5"/>
        <v>2 квартал 2010 года (факт)</v>
      </c>
      <c r="BA10" s="236" t="str">
        <f t="shared" si="5"/>
        <v>3 квартал 2010 года (факт)</v>
      </c>
    </row>
    <row r="11" spans="1:53" x14ac:dyDescent="0.25">
      <c r="A11" s="663" t="s">
        <v>268</v>
      </c>
      <c r="B11" s="664"/>
      <c r="C11" s="664"/>
      <c r="D11" s="664"/>
      <c r="E11" s="664"/>
      <c r="F11" s="665"/>
      <c r="G11" s="239"/>
      <c r="H11" s="236">
        <f>РСК20!H36</f>
        <v>1994</v>
      </c>
      <c r="I11" s="236">
        <f>РСК20!I36</f>
        <v>2022</v>
      </c>
      <c r="J11" s="236">
        <f>РСК20!J36</f>
        <v>2079</v>
      </c>
      <c r="K11" s="236">
        <f>РСК20!K36</f>
        <v>2139</v>
      </c>
      <c r="N11" s="239"/>
      <c r="O11" s="240">
        <f>H11</f>
        <v>1994</v>
      </c>
      <c r="P11" s="240">
        <f t="shared" si="0"/>
        <v>2022</v>
      </c>
      <c r="Q11" s="240">
        <f t="shared" si="0"/>
        <v>2079</v>
      </c>
      <c r="R11" s="240">
        <f t="shared" si="0"/>
        <v>2139</v>
      </c>
      <c r="U11" s="239"/>
      <c r="V11" s="240">
        <f t="shared" si="1"/>
        <v>1994</v>
      </c>
      <c r="W11" s="240">
        <f t="shared" si="1"/>
        <v>2022</v>
      </c>
      <c r="X11" s="240">
        <f t="shared" si="1"/>
        <v>2079</v>
      </c>
      <c r="Y11" s="240">
        <f t="shared" si="1"/>
        <v>2139</v>
      </c>
      <c r="AB11" s="239"/>
      <c r="AC11" s="240">
        <f>V11</f>
        <v>1994</v>
      </c>
      <c r="AD11" s="240">
        <f t="shared" si="2"/>
        <v>2022</v>
      </c>
      <c r="AE11" s="240">
        <f t="shared" si="2"/>
        <v>2079</v>
      </c>
      <c r="AF11" s="240">
        <f t="shared" si="2"/>
        <v>2139</v>
      </c>
      <c r="AI11" s="239"/>
      <c r="AJ11" s="240">
        <f>AC11</f>
        <v>1994</v>
      </c>
      <c r="AK11" s="240">
        <f t="shared" si="3"/>
        <v>2022</v>
      </c>
      <c r="AL11" s="240">
        <f t="shared" si="3"/>
        <v>2079</v>
      </c>
      <c r="AM11" s="240">
        <f t="shared" si="3"/>
        <v>2139</v>
      </c>
      <c r="AP11" s="239"/>
      <c r="AQ11" s="240">
        <f>AJ11</f>
        <v>1994</v>
      </c>
      <c r="AR11" s="240">
        <f t="shared" si="4"/>
        <v>2022</v>
      </c>
      <c r="AS11" s="240">
        <f t="shared" si="4"/>
        <v>2079</v>
      </c>
      <c r="AT11" s="240">
        <f t="shared" si="4"/>
        <v>2139</v>
      </c>
      <c r="AW11" s="239"/>
      <c r="AX11" s="240">
        <f>AQ11</f>
        <v>1994</v>
      </c>
      <c r="AY11" s="240">
        <f t="shared" si="5"/>
        <v>2022</v>
      </c>
      <c r="AZ11" s="240">
        <f t="shared" si="5"/>
        <v>2079</v>
      </c>
      <c r="BA11" s="240">
        <f t="shared" si="5"/>
        <v>2139</v>
      </c>
    </row>
    <row r="12" spans="1:53" x14ac:dyDescent="0.25">
      <c r="A12" s="228" t="s">
        <v>77</v>
      </c>
      <c r="B12" s="229"/>
      <c r="C12" s="229"/>
      <c r="D12" s="229"/>
      <c r="E12" s="229"/>
      <c r="F12" s="229"/>
      <c r="G12" s="241"/>
      <c r="H12" s="242"/>
      <c r="I12" s="242"/>
      <c r="J12" s="242"/>
      <c r="K12" s="242"/>
      <c r="N12" s="241"/>
      <c r="O12" s="242"/>
      <c r="P12" s="242"/>
      <c r="Q12" s="242"/>
      <c r="R12" s="242"/>
      <c r="U12" s="241"/>
      <c r="V12" s="242"/>
      <c r="W12" s="242"/>
      <c r="X12" s="242"/>
      <c r="Y12" s="242"/>
      <c r="AB12" s="241"/>
      <c r="AC12" s="242"/>
      <c r="AD12" s="242"/>
      <c r="AE12" s="242"/>
      <c r="AF12" s="242"/>
      <c r="AI12" s="241"/>
      <c r="AJ12" s="242"/>
      <c r="AK12" s="242"/>
      <c r="AL12" s="242"/>
      <c r="AM12" s="242"/>
      <c r="AP12" s="241"/>
      <c r="AQ12" s="242"/>
      <c r="AR12" s="242"/>
      <c r="AS12" s="242"/>
      <c r="AT12" s="242"/>
      <c r="AW12" s="241"/>
      <c r="AX12" s="242"/>
      <c r="AY12" s="242"/>
      <c r="AZ12" s="242"/>
      <c r="BA12" s="242"/>
    </row>
    <row r="13" spans="1:53" x14ac:dyDescent="0.25">
      <c r="A13" s="671" t="s">
        <v>269</v>
      </c>
      <c r="B13" s="671"/>
      <c r="C13" s="671"/>
      <c r="D13" s="671"/>
      <c r="E13" s="671"/>
      <c r="F13" s="671"/>
      <c r="G13" s="244">
        <v>1</v>
      </c>
      <c r="H13" s="245">
        <f>'КТЛ &lt;1'!H38</f>
        <v>61.945031712473572</v>
      </c>
      <c r="I13" s="245">
        <f>'КТЛ &lt;1'!I38</f>
        <v>61.61038961038961</v>
      </c>
      <c r="J13" s="245">
        <f>'КТЛ &lt;1'!J38</f>
        <v>61.167002012072437</v>
      </c>
      <c r="K13" s="245">
        <f>'КТЛ &lt;1'!K38</f>
        <v>62.713518789653492</v>
      </c>
      <c r="M13" t="s">
        <v>285</v>
      </c>
      <c r="N13" s="244">
        <v>1</v>
      </c>
      <c r="O13" s="245">
        <f>'КТЛ&gt;1,5'!H38</f>
        <v>41.173361522198732</v>
      </c>
      <c r="P13" s="245">
        <f>'КТЛ&gt;1,5'!I38</f>
        <v>40.20779220779221</v>
      </c>
      <c r="Q13" s="245">
        <f>'КТЛ&gt;1,5'!J38</f>
        <v>39.336016096579478</v>
      </c>
      <c r="R13" s="245">
        <f>'КТЛ&gt;1,5'!K38</f>
        <v>41.044411908247923</v>
      </c>
      <c r="T13" t="s">
        <v>289</v>
      </c>
      <c r="U13" s="244">
        <v>1</v>
      </c>
      <c r="V13" s="245">
        <f>'УС&gt;0,5'!H38/РАСЧ!V$16*100</f>
        <v>32.830568124685769</v>
      </c>
      <c r="W13" s="245">
        <f>'УС&gt;0,5'!I38/РАСЧ!W$16*100</f>
        <v>32.523549826474962</v>
      </c>
      <c r="X13" s="245">
        <f>'УС&gt;0,5'!J38/РАСЧ!X$16*100</f>
        <v>31.195756991321115</v>
      </c>
      <c r="Y13" s="245">
        <f>'УС&gt;0,5'!K38/РАСЧ!Y$16*100</f>
        <v>31.756440281030446</v>
      </c>
      <c r="AA13" t="s">
        <v>317</v>
      </c>
      <c r="AB13" s="244">
        <v>1</v>
      </c>
      <c r="AC13" s="245">
        <f>РСК20!H38/РАСЧ!AC$16*100</f>
        <v>37.840616966580974</v>
      </c>
      <c r="AD13" s="245">
        <f>РСК20!I38/РАСЧ!AD$16*100</f>
        <v>32.006048387096776</v>
      </c>
      <c r="AE13" s="245">
        <f>РСК20!J38/РАСЧ!AE$16*100</f>
        <v>39.892051030421989</v>
      </c>
      <c r="AF13" s="245">
        <f>РСК20!K38/РАСЧ!AF$16*100</f>
        <v>39.304430681276799</v>
      </c>
      <c r="AH13" t="s">
        <v>321</v>
      </c>
      <c r="AI13" s="244">
        <v>1</v>
      </c>
      <c r="AJ13" s="245">
        <f>РСК5!H38/РАСЧ!AJ$16*100</f>
        <v>57.017994858611829</v>
      </c>
      <c r="AK13" s="245">
        <f>РСК5!I38/РАСЧ!AK$16*100</f>
        <v>51.864919354838705</v>
      </c>
      <c r="AL13" s="245">
        <f>РСК5!J38/РАСЧ!AL$16*100</f>
        <v>59.224730127576052</v>
      </c>
      <c r="AM13" s="245">
        <f>РСК5!K38/РАСЧ!AM$16*100</f>
        <v>59.456884230585985</v>
      </c>
      <c r="AO13" t="s">
        <v>332</v>
      </c>
      <c r="AP13" s="244">
        <v>1</v>
      </c>
      <c r="AQ13" s="245">
        <f>РП30!H38/РАСЧ!AQ$16*100</f>
        <v>29.39030745179781</v>
      </c>
      <c r="AR13" s="245">
        <f>РП30!I38/РАСЧ!AR$16*100</f>
        <v>29.931614939505526</v>
      </c>
      <c r="AS13" s="245">
        <f>РП30!J38/РАСЧ!AS$16*100</f>
        <v>31.715857928964482</v>
      </c>
      <c r="AT13" s="245">
        <f>РП30!K38/РАСЧ!AT$16*100</f>
        <v>30.539215686274513</v>
      </c>
      <c r="AV13" t="s">
        <v>321</v>
      </c>
      <c r="AW13" s="244">
        <v>1</v>
      </c>
      <c r="AX13" s="245">
        <f>РП5!H38/РАСЧ!AX$16*100</f>
        <v>71.756122980719127</v>
      </c>
      <c r="AY13" s="245">
        <f>РП5!I38/РАСЧ!AY$16*100</f>
        <v>69.647553918990013</v>
      </c>
      <c r="AZ13" s="245">
        <f>РП5!J38/РАСЧ!AZ$16*100</f>
        <v>73.436718359179594</v>
      </c>
      <c r="BA13" s="245">
        <f>РП5!K38/РАСЧ!BA$16*100</f>
        <v>72.941176470588232</v>
      </c>
    </row>
    <row r="14" spans="1:53" x14ac:dyDescent="0.25">
      <c r="A14" s="671" t="s">
        <v>270</v>
      </c>
      <c r="B14" s="671"/>
      <c r="C14" s="671"/>
      <c r="D14" s="671"/>
      <c r="E14" s="671"/>
      <c r="F14" s="671"/>
      <c r="G14" s="244">
        <v>2</v>
      </c>
      <c r="H14" s="245">
        <f>'КТЛ &lt;1'!H39</f>
        <v>36.839323467230443</v>
      </c>
      <c r="I14" s="245">
        <f>'КТЛ &lt;1'!I39</f>
        <v>37.61038961038961</v>
      </c>
      <c r="J14" s="245">
        <f>'КТЛ &lt;1'!J39</f>
        <v>37.575452716297789</v>
      </c>
      <c r="K14" s="245">
        <f>'КТЛ &lt;1'!K39</f>
        <v>36.066373840898002</v>
      </c>
      <c r="M14" t="s">
        <v>286</v>
      </c>
      <c r="N14" s="244">
        <v>2</v>
      </c>
      <c r="O14" s="245">
        <f>'КТЛ&gt;1,5'!H39</f>
        <v>58.826638477801268</v>
      </c>
      <c r="P14" s="245">
        <f>'КТЛ&gt;1,5'!I39</f>
        <v>59.740259740259738</v>
      </c>
      <c r="Q14" s="245">
        <f>'КТЛ&gt;1,5'!J39</f>
        <v>60.613682092555329</v>
      </c>
      <c r="R14" s="245">
        <f>'КТЛ&gt;1,5'!K39</f>
        <v>58.955588091752077</v>
      </c>
      <c r="T14" t="s">
        <v>288</v>
      </c>
      <c r="U14" s="244">
        <v>2</v>
      </c>
      <c r="V14" s="245">
        <f>'УС&gt;0,5'!H39/РАСЧ!V$16*100</f>
        <v>67.119155354449475</v>
      </c>
      <c r="W14" s="245">
        <f>'УС&gt;0,5'!I39/РАСЧ!W$16*100</f>
        <v>67.426871591472491</v>
      </c>
      <c r="X14" s="245">
        <f>'УС&gt;0,5'!J39/РАСЧ!X$16*100</f>
        <v>68.804243008678881</v>
      </c>
      <c r="Y14" s="245">
        <f>'УС&gt;0,5'!K39/РАСЧ!Y$16*100</f>
        <v>68.24355971896955</v>
      </c>
      <c r="AA14" t="s">
        <v>318</v>
      </c>
      <c r="AB14" s="244">
        <v>2</v>
      </c>
      <c r="AC14" s="245">
        <f>РСК20!H39/РАСЧ!AC$16*100</f>
        <v>62.005141388174813</v>
      </c>
      <c r="AD14" s="245">
        <f>РСК20!I39/РАСЧ!AD$16*100</f>
        <v>67.993951612903231</v>
      </c>
      <c r="AE14" s="245">
        <f>РСК20!J39/РАСЧ!AE$16*100</f>
        <v>60.009813542688917</v>
      </c>
      <c r="AF14" s="245">
        <f>РСК20!K39/РАСЧ!AF$16*100</f>
        <v>60.552644116245837</v>
      </c>
      <c r="AH14" t="s">
        <v>322</v>
      </c>
      <c r="AI14" s="244">
        <v>2</v>
      </c>
      <c r="AJ14" s="245">
        <f>РСК5!H39/РАСЧ!AJ$16*100</f>
        <v>42.724935732647815</v>
      </c>
      <c r="AK14" s="245">
        <f>РСК5!I39/РАСЧ!AK$16*100</f>
        <v>47.782258064516121</v>
      </c>
      <c r="AL14" s="245">
        <f>РСК5!J39/РАСЧ!AL$16*100</f>
        <v>40.578999018645732</v>
      </c>
      <c r="AM14" s="245">
        <f>РСК5!K39/РАСЧ!AM$16*100</f>
        <v>40.352548832777508</v>
      </c>
      <c r="AO14" t="s">
        <v>333</v>
      </c>
      <c r="AP14" s="244">
        <v>2</v>
      </c>
      <c r="AQ14" s="245">
        <f>РП30!H39/РАСЧ!AQ$16*100</f>
        <v>70.088587806149036</v>
      </c>
      <c r="AR14" s="245">
        <f>РП30!I39/РАСЧ!AR$16*100</f>
        <v>69.857969489742246</v>
      </c>
      <c r="AS14" s="245">
        <f>РП30!J39/РАСЧ!AS$16*100</f>
        <v>67.783891945972982</v>
      </c>
      <c r="AT14" s="245">
        <f>РП30!K39/РАСЧ!AT$16*100</f>
        <v>69.019607843137251</v>
      </c>
      <c r="AV14" t="s">
        <v>322</v>
      </c>
      <c r="AW14" s="244">
        <v>2</v>
      </c>
      <c r="AX14" s="245">
        <f>РП5!H39/РАСЧ!AX$16*100</f>
        <v>27.879103699843665</v>
      </c>
      <c r="AY14" s="245">
        <f>РП5!I39/РАСЧ!AY$16*100</f>
        <v>29.826407154129409</v>
      </c>
      <c r="AZ14" s="245">
        <f>РП5!J39/РАСЧ!AZ$16*100</f>
        <v>26.163081540770385</v>
      </c>
      <c r="BA14" s="245">
        <f>РП5!K39/РАСЧ!BA$16*100</f>
        <v>26.47058823529412</v>
      </c>
    </row>
    <row r="15" spans="1:53" x14ac:dyDescent="0.25">
      <c r="A15" s="671" t="s">
        <v>271</v>
      </c>
      <c r="B15" s="671"/>
      <c r="C15" s="671"/>
      <c r="D15" s="671"/>
      <c r="E15" s="671"/>
      <c r="F15" s="671"/>
      <c r="G15" s="244">
        <v>3</v>
      </c>
      <c r="H15" s="245">
        <f>'КТЛ &lt;1'!H40</f>
        <v>1.2156448202959831</v>
      </c>
      <c r="I15" s="245">
        <f>'КТЛ &lt;1'!I40</f>
        <v>0.77922077922077926</v>
      </c>
      <c r="J15" s="245">
        <f>'КТЛ &lt;1'!J40</f>
        <v>1.2575452716297786</v>
      </c>
      <c r="K15" s="245">
        <f>'КТЛ &lt;1'!K40</f>
        <v>1.2201073694485114</v>
      </c>
      <c r="M15" t="s">
        <v>287</v>
      </c>
      <c r="N15" s="244">
        <v>3</v>
      </c>
      <c r="O15" s="245">
        <f>'КТЛ&gt;1,5'!H40</f>
        <v>0</v>
      </c>
      <c r="P15" s="245">
        <f>'КТЛ&gt;1,5'!I40</f>
        <v>5.1948051948051945E-2</v>
      </c>
      <c r="Q15" s="245">
        <f>'КТЛ&gt;1,5'!J40</f>
        <v>5.030181086519115E-2</v>
      </c>
      <c r="R15" s="245">
        <f>'КТЛ&gt;1,5'!K40</f>
        <v>0</v>
      </c>
      <c r="T15" t="s">
        <v>290</v>
      </c>
      <c r="U15" s="244">
        <v>3</v>
      </c>
      <c r="V15" s="245">
        <f>'УС&gt;0,5'!H40/РАСЧ!V$16*100</f>
        <v>5.0276520864756168E-2</v>
      </c>
      <c r="W15" s="245">
        <f>'УС&gt;0,5'!I40/РАСЧ!W$16*100</f>
        <v>4.9578582052553291E-2</v>
      </c>
      <c r="X15" s="245">
        <f>'УС&gt;0,5'!J40/РАСЧ!X$16*100</f>
        <v>0</v>
      </c>
      <c r="Y15" s="245">
        <f>'УС&gt;0,5'!K40/РАСЧ!Y$16*100</f>
        <v>0</v>
      </c>
      <c r="AA15" t="s">
        <v>319</v>
      </c>
      <c r="AB15" s="244">
        <v>3</v>
      </c>
      <c r="AC15" s="245">
        <f>РСК20!H40/РАСЧ!AC$16*100</f>
        <v>0.15424164524421594</v>
      </c>
      <c r="AD15" s="245">
        <f>РСК20!I40/РАСЧ!AD$16*100</f>
        <v>0</v>
      </c>
      <c r="AE15" s="245">
        <f>РСК20!J40/РАСЧ!AE$16*100</f>
        <v>9.813542688910698E-2</v>
      </c>
      <c r="AF15" s="245">
        <f>РСК20!K40/РАСЧ!AF$16*100</f>
        <v>0.14292520247737017</v>
      </c>
      <c r="AH15" t="s">
        <v>323</v>
      </c>
      <c r="AI15" s="244">
        <v>3</v>
      </c>
      <c r="AJ15" s="245">
        <f>РСК5!H40/РАСЧ!AJ$16*100</f>
        <v>0.25706940874035988</v>
      </c>
      <c r="AK15" s="245">
        <f>РСК5!I40/РАСЧ!AK$16*100</f>
        <v>0.35282258064516125</v>
      </c>
      <c r="AL15" s="245">
        <f>РСК5!J40/РАСЧ!AL$16*100</f>
        <v>0.19627085377821393</v>
      </c>
      <c r="AM15" s="245">
        <f>РСК5!K40/РАСЧ!AM$16*100</f>
        <v>0.19056693663649354</v>
      </c>
      <c r="AO15" t="s">
        <v>334</v>
      </c>
      <c r="AP15" s="244">
        <v>3</v>
      </c>
      <c r="AQ15" s="245">
        <f>РП30!H40/РАСЧ!AQ$16*100</f>
        <v>0.52110474205315271</v>
      </c>
      <c r="AR15" s="245">
        <f>РП30!I40/РАСЧ!AR$16*100</f>
        <v>0.21041557075223566</v>
      </c>
      <c r="AS15" s="245">
        <f>РП30!J40/РАСЧ!AS$16*100</f>
        <v>0.5002501250625313</v>
      </c>
      <c r="AT15" s="245">
        <f>РП30!K40/РАСЧ!AT$16*100</f>
        <v>0.44117647058823528</v>
      </c>
      <c r="AV15" t="s">
        <v>323</v>
      </c>
      <c r="AW15" s="244">
        <v>3</v>
      </c>
      <c r="AX15" s="245">
        <f>РП5!H40/РАСЧ!AX$16*100</f>
        <v>0.36477331943720687</v>
      </c>
      <c r="AY15" s="245">
        <f>РП5!I40/РАСЧ!AY$16*100</f>
        <v>0.52603892688058929</v>
      </c>
      <c r="AZ15" s="245">
        <f>РП5!J40/РАСЧ!AZ$16*100</f>
        <v>0.40020010005002499</v>
      </c>
      <c r="BA15" s="245">
        <f>РП5!K40/РАСЧ!BA$16*100</f>
        <v>0.58823529411764708</v>
      </c>
    </row>
    <row r="16" spans="1:53" x14ac:dyDescent="0.25">
      <c r="A16" s="319" t="s">
        <v>284</v>
      </c>
      <c r="B16" s="320"/>
      <c r="C16" s="320"/>
      <c r="D16" s="320"/>
      <c r="E16" s="320"/>
      <c r="F16" s="320"/>
      <c r="G16" s="321"/>
      <c r="H16" s="322">
        <f>SUM('КТЛ &lt;1'!H38:H40)</f>
        <v>100</v>
      </c>
      <c r="I16" s="322">
        <f>SUM('КТЛ &lt;1'!I38:I40)</f>
        <v>100</v>
      </c>
      <c r="J16" s="322">
        <f>SUM('КТЛ &lt;1'!J38:J40)</f>
        <v>100.00000000000001</v>
      </c>
      <c r="K16" s="322">
        <f>SUM('КТЛ &lt;1'!K38:K40)</f>
        <v>100.00000000000001</v>
      </c>
      <c r="N16" s="321"/>
      <c r="O16" s="322">
        <f>SUM('КТЛ&gt;1,5'!H38:H40)</f>
        <v>100</v>
      </c>
      <c r="P16" s="322">
        <f>SUM('КТЛ&gt;1,5'!I38:I40)</f>
        <v>100</v>
      </c>
      <c r="Q16" s="322">
        <f>SUM('КТЛ&gt;1,5'!J38:J40)</f>
        <v>100</v>
      </c>
      <c r="R16" s="322">
        <f>SUM('КТЛ&gt;1,5'!K38:K40)</f>
        <v>100</v>
      </c>
      <c r="U16" s="321"/>
      <c r="V16" s="322">
        <f>SUM('УС&gt;0,5'!H38:H40)</f>
        <v>100</v>
      </c>
      <c r="W16" s="322">
        <f>SUM('УС&gt;0,5'!I38:I40)</f>
        <v>100</v>
      </c>
      <c r="X16" s="322">
        <f>SUM('УС&gt;0,5'!J38:J40)</f>
        <v>100</v>
      </c>
      <c r="Y16" s="322">
        <f>SUM('УС&gt;0,5'!K38:K40)</f>
        <v>100</v>
      </c>
      <c r="AB16" s="321"/>
      <c r="AC16" s="322">
        <f>SUM(РСК20!H38:H40)</f>
        <v>100</v>
      </c>
      <c r="AD16" s="322">
        <f>SUM(РСК20!I38:I40)</f>
        <v>100</v>
      </c>
      <c r="AE16" s="322">
        <f>SUM(РСК20!J38:J40)</f>
        <v>99.999999999999986</v>
      </c>
      <c r="AF16" s="322">
        <f>SUM(РСК20!K38:K40)</f>
        <v>100</v>
      </c>
      <c r="AI16" s="321"/>
      <c r="AJ16" s="322">
        <f>SUM(РСК5!H38:H40)</f>
        <v>100</v>
      </c>
      <c r="AK16" s="322">
        <f>SUM(РСК5!I38:I40)</f>
        <v>100.00000000000001</v>
      </c>
      <c r="AL16" s="322">
        <f>SUM(РСК5!J38:J40)</f>
        <v>100</v>
      </c>
      <c r="AM16" s="322">
        <f>SUM(РСК5!K38:K40)</f>
        <v>100.00000000000001</v>
      </c>
      <c r="AP16" s="321"/>
      <c r="AQ16" s="322">
        <f>SUM(РП30!H38:H40)</f>
        <v>100</v>
      </c>
      <c r="AR16" s="322">
        <f>SUM(РП30!I38:I40)</f>
        <v>100</v>
      </c>
      <c r="AS16" s="322">
        <f>SUM(РП30!J38:J40)</f>
        <v>100</v>
      </c>
      <c r="AT16" s="322">
        <f>SUM(РП30!K38:K40)</f>
        <v>100</v>
      </c>
      <c r="AW16" s="321"/>
      <c r="AX16" s="322">
        <f>SUM(РП5!H38:H40)</f>
        <v>100</v>
      </c>
      <c r="AY16" s="322">
        <f>SUM(РП5!I38:I40)</f>
        <v>99.999999999999986</v>
      </c>
      <c r="AZ16" s="322">
        <f>SUM(РП5!J38:J40)</f>
        <v>100</v>
      </c>
      <c r="BA16" s="322">
        <f>SUM(РП5!K38:K40)</f>
        <v>100</v>
      </c>
    </row>
    <row r="17" spans="1:53" x14ac:dyDescent="0.25">
      <c r="A17" s="228" t="s">
        <v>41</v>
      </c>
      <c r="B17" s="229"/>
      <c r="C17" s="229"/>
      <c r="D17" s="229"/>
      <c r="E17" s="229"/>
      <c r="F17" s="229"/>
      <c r="G17" s="241"/>
      <c r="H17" s="324">
        <f>SUM(H18:H20)</f>
        <v>100</v>
      </c>
      <c r="I17" s="324">
        <f>SUM(I18:I20)</f>
        <v>100</v>
      </c>
      <c r="J17" s="324">
        <f>SUM(J18:J20)</f>
        <v>100.00000000000001</v>
      </c>
      <c r="K17" s="324">
        <f>SUM(K18:K20)</f>
        <v>99.999999999999986</v>
      </c>
      <c r="N17" s="241"/>
      <c r="O17" s="324">
        <f>SUM(O18:O20)</f>
        <v>100</v>
      </c>
      <c r="P17" s="324">
        <f>SUM(P18:P20)</f>
        <v>100</v>
      </c>
      <c r="Q17" s="324">
        <f>SUM(Q18:Q20)</f>
        <v>100</v>
      </c>
      <c r="R17" s="324">
        <f>SUM(R18:R20)</f>
        <v>99.999999999999986</v>
      </c>
      <c r="U17" s="241"/>
      <c r="V17" s="324">
        <f>SUM(V18:V20)</f>
        <v>100</v>
      </c>
      <c r="W17" s="324">
        <f>SUM(W18:W20)</f>
        <v>100</v>
      </c>
      <c r="X17" s="324">
        <f>SUM(X18:X20)</f>
        <v>100</v>
      </c>
      <c r="Y17" s="324">
        <f>SUM(Y18:Y20)</f>
        <v>100</v>
      </c>
      <c r="AB17" s="241"/>
      <c r="AC17" s="324">
        <f>SUM(AC18:AC20)</f>
        <v>100</v>
      </c>
      <c r="AD17" s="324">
        <f>SUM(AD18:AD20)</f>
        <v>99.999999999999986</v>
      </c>
      <c r="AE17" s="324">
        <f>SUM(AE18:AE20)</f>
        <v>99.999999999999986</v>
      </c>
      <c r="AF17" s="324">
        <f>SUM(AF18:AF20)</f>
        <v>100</v>
      </c>
      <c r="AI17" s="241"/>
      <c r="AJ17" s="324">
        <f>SUM(AJ18:AJ20)</f>
        <v>100</v>
      </c>
      <c r="AK17" s="324">
        <f>SUM(AK18:AK20)</f>
        <v>100</v>
      </c>
      <c r="AL17" s="324">
        <f>SUM(AL18:AL20)</f>
        <v>99.999999999999986</v>
      </c>
      <c r="AM17" s="324">
        <f>SUM(AM18:AM20)</f>
        <v>100</v>
      </c>
      <c r="AP17" s="241"/>
      <c r="AQ17" s="324">
        <f>SUM(AQ18:AQ20)</f>
        <v>100</v>
      </c>
      <c r="AR17" s="324">
        <f>SUM(AR18:AR20)</f>
        <v>100</v>
      </c>
      <c r="AS17" s="324">
        <f>SUM(AS18:AS20)</f>
        <v>100</v>
      </c>
      <c r="AT17" s="324">
        <f>SUM(AT18:AT20)</f>
        <v>100</v>
      </c>
      <c r="AW17" s="241"/>
      <c r="AX17" s="324">
        <f>SUM(AX18:AX20)</f>
        <v>100</v>
      </c>
      <c r="AY17" s="324">
        <f>SUM(AY18:AY20)</f>
        <v>100</v>
      </c>
      <c r="AZ17" s="324">
        <f>SUM(AZ18:AZ20)</f>
        <v>100</v>
      </c>
      <c r="BA17" s="324">
        <f>SUM(BA18:BA20)</f>
        <v>99.999999999999986</v>
      </c>
    </row>
    <row r="18" spans="1:53" x14ac:dyDescent="0.25">
      <c r="A18" s="671" t="s">
        <v>269</v>
      </c>
      <c r="B18" s="671"/>
      <c r="C18" s="671"/>
      <c r="D18" s="671"/>
      <c r="E18" s="671"/>
      <c r="F18" s="671"/>
      <c r="G18" s="244">
        <v>1</v>
      </c>
      <c r="H18" s="245">
        <f>'КТЛ &lt;1'!H42/РАСЧ!H$21*100</f>
        <v>65.853658536585371</v>
      </c>
      <c r="I18" s="245">
        <f>'КТЛ &lt;1'!I42/РАСЧ!I$21*100</f>
        <v>65.573770491803273</v>
      </c>
      <c r="J18" s="245">
        <f>'КТЛ &lt;1'!J42/РАСЧ!J$21*100</f>
        <v>62.184873949579845</v>
      </c>
      <c r="K18" s="245">
        <f>'КТЛ &lt;1'!K42/РАСЧ!K$21*100</f>
        <v>63.492063492063487</v>
      </c>
      <c r="M18" t="s">
        <v>285</v>
      </c>
      <c r="N18" s="244">
        <v>1</v>
      </c>
      <c r="O18" s="245">
        <f>'КТЛ&gt;1,5'!H42/РАСЧ!O$21*100</f>
        <v>45.528455284552841</v>
      </c>
      <c r="P18" s="245">
        <f>'КТЛ&gt;1,5'!I42/РАСЧ!P$21*100</f>
        <v>49.180327868852459</v>
      </c>
      <c r="Q18" s="245">
        <f>'КТЛ&gt;1,5'!J42/РАСЧ!Q$21*100</f>
        <v>47.899159663865547</v>
      </c>
      <c r="R18" s="245">
        <f>'КТЛ&gt;1,5'!K42/РАСЧ!R$21*100</f>
        <v>47.619047619047613</v>
      </c>
      <c r="T18" t="s">
        <v>289</v>
      </c>
      <c r="U18" s="244">
        <v>1</v>
      </c>
      <c r="V18" s="245">
        <f>'УС&gt;0,5'!H42/РАСЧ!V$21*100</f>
        <v>47.014925373134325</v>
      </c>
      <c r="W18" s="245">
        <f>'УС&gt;0,5'!I42/РАСЧ!W$21*100</f>
        <v>45.736434108527128</v>
      </c>
      <c r="X18" s="245">
        <f>'УС&gt;0,5'!J42/РАСЧ!X$21*100</f>
        <v>44</v>
      </c>
      <c r="Y18" s="245">
        <f>'УС&gt;0,5'!K42/РАСЧ!Y$21*100</f>
        <v>46.969696969696969</v>
      </c>
      <c r="AA18" t="s">
        <v>317</v>
      </c>
      <c r="AB18" s="244">
        <v>1</v>
      </c>
      <c r="AC18" s="245">
        <f>РСК20!H42/РАСЧ!AC$21*100</f>
        <v>25.373134328358208</v>
      </c>
      <c r="AD18" s="245">
        <f>РСК20!I42/РАСЧ!AD$21*100</f>
        <v>16.279069767441857</v>
      </c>
      <c r="AE18" s="245">
        <f>РСК20!J42/РАСЧ!AE$21*100</f>
        <v>17.599999999999998</v>
      </c>
      <c r="AF18" s="245">
        <f>РСК20!K42/РАСЧ!AF$21*100</f>
        <v>21.969696969696965</v>
      </c>
      <c r="AH18" t="s">
        <v>321</v>
      </c>
      <c r="AI18" s="244">
        <v>1</v>
      </c>
      <c r="AJ18" s="245">
        <f>РСК5!H42/РАСЧ!AJ$21*100</f>
        <v>43.28358208955224</v>
      </c>
      <c r="AK18" s="245">
        <f>РСК5!I42/РАСЧ!AK$21*100</f>
        <v>32.558139534883715</v>
      </c>
      <c r="AL18" s="245">
        <f>РСК5!J42/РАСЧ!AL$21*100</f>
        <v>32</v>
      </c>
      <c r="AM18" s="245">
        <f>РСК5!K42/РАСЧ!AM$21*100</f>
        <v>40.151515151515156</v>
      </c>
      <c r="AO18" t="s">
        <v>332</v>
      </c>
      <c r="AP18" s="244">
        <v>1</v>
      </c>
      <c r="AQ18" s="245">
        <f>РП30!H42/РАСЧ!AQ$21*100</f>
        <v>20</v>
      </c>
      <c r="AR18" s="245">
        <f>РП30!I42/РАСЧ!AR$21*100</f>
        <v>24.793388429752067</v>
      </c>
      <c r="AS18" s="245">
        <f>РП30!J42/РАСЧ!AS$21*100</f>
        <v>22.413793103448278</v>
      </c>
      <c r="AT18" s="245">
        <f>РП30!K42/РАСЧ!AT$21*100</f>
        <v>28.455284552845523</v>
      </c>
      <c r="AV18" t="s">
        <v>321</v>
      </c>
      <c r="AW18" s="244">
        <v>1</v>
      </c>
      <c r="AX18" s="245">
        <f>РП5!H42/РАСЧ!AX$21*100</f>
        <v>67.692307692307693</v>
      </c>
      <c r="AY18" s="245">
        <f>РП5!I42/РАСЧ!AY$21*100</f>
        <v>58.677685950413213</v>
      </c>
      <c r="AZ18" s="245">
        <f>РП5!J42/РАСЧ!AZ$21*100</f>
        <v>58.62068965517242</v>
      </c>
      <c r="BA18" s="245">
        <f>РП5!K42/РАСЧ!BA$21*100</f>
        <v>66.666666666666657</v>
      </c>
    </row>
    <row r="19" spans="1:53" x14ac:dyDescent="0.25">
      <c r="A19" s="671" t="s">
        <v>270</v>
      </c>
      <c r="B19" s="671"/>
      <c r="C19" s="671"/>
      <c r="D19" s="671"/>
      <c r="E19" s="671"/>
      <c r="F19" s="671"/>
      <c r="G19" s="244">
        <v>2</v>
      </c>
      <c r="H19" s="245">
        <f>'КТЛ &lt;1'!H43/РАСЧ!H$21*100</f>
        <v>33.333333333333329</v>
      </c>
      <c r="I19" s="245">
        <f>'КТЛ &lt;1'!I43/РАСЧ!I$21*100</f>
        <v>34.42622950819672</v>
      </c>
      <c r="J19" s="245">
        <f>'КТЛ &lt;1'!J43/РАСЧ!J$21*100</f>
        <v>36.97478991596639</v>
      </c>
      <c r="K19" s="245">
        <f>'КТЛ &lt;1'!K43/РАСЧ!K$21*100</f>
        <v>34.920634920634917</v>
      </c>
      <c r="M19" t="s">
        <v>286</v>
      </c>
      <c r="N19" s="244">
        <v>2</v>
      </c>
      <c r="O19" s="245">
        <f>'КТЛ&gt;1,5'!H43/РАСЧ!O$21*100</f>
        <v>54.471544715447152</v>
      </c>
      <c r="P19" s="245">
        <f>'КТЛ&gt;1,5'!I43/РАСЧ!P$21*100</f>
        <v>50.819672131147541</v>
      </c>
      <c r="Q19" s="245">
        <f>'КТЛ&gt;1,5'!J43/РАСЧ!Q$21*100</f>
        <v>52.100840336134461</v>
      </c>
      <c r="R19" s="245">
        <f>'КТЛ&gt;1,5'!K43/РАСЧ!R$21*100</f>
        <v>52.380952380952372</v>
      </c>
      <c r="T19" t="s">
        <v>288</v>
      </c>
      <c r="U19" s="244">
        <v>2</v>
      </c>
      <c r="V19" s="245">
        <f>'УС&gt;0,5'!H43/РАСЧ!V$21*100</f>
        <v>52.985074626865668</v>
      </c>
      <c r="W19" s="245">
        <f>'УС&gt;0,5'!I43/РАСЧ!W$21*100</f>
        <v>54.263565891472879</v>
      </c>
      <c r="X19" s="245">
        <f>'УС&gt;0,5'!J43/РАСЧ!X$21*100</f>
        <v>55.999999999999993</v>
      </c>
      <c r="Y19" s="245">
        <f>'УС&gt;0,5'!K43/РАСЧ!Y$21*100</f>
        <v>53.030303030303038</v>
      </c>
      <c r="AA19" t="s">
        <v>318</v>
      </c>
      <c r="AB19" s="244">
        <v>2</v>
      </c>
      <c r="AC19" s="245">
        <f>РСК20!H43/РАСЧ!AC$21*100</f>
        <v>74.626865671641795</v>
      </c>
      <c r="AD19" s="245">
        <f>РСК20!I43/РАСЧ!AD$21*100</f>
        <v>83.720930232558132</v>
      </c>
      <c r="AE19" s="245">
        <f>РСК20!J43/РАСЧ!AE$21*100</f>
        <v>82.399999999999991</v>
      </c>
      <c r="AF19" s="245">
        <f>РСК20!K43/РАСЧ!AF$21*100</f>
        <v>78.030303030303031</v>
      </c>
      <c r="AH19" t="s">
        <v>322</v>
      </c>
      <c r="AI19" s="244">
        <v>2</v>
      </c>
      <c r="AJ19" s="245">
        <f>РСК5!H43/РАСЧ!AJ$21*100</f>
        <v>56.71641791044776</v>
      </c>
      <c r="AK19" s="245">
        <f>РСК5!I43/РАСЧ!AK$21*100</f>
        <v>67.441860465116278</v>
      </c>
      <c r="AL19" s="245">
        <f>РСК5!J43/РАСЧ!AL$21*100</f>
        <v>67.199999999999989</v>
      </c>
      <c r="AM19" s="245">
        <f>РСК5!K43/РАСЧ!AM$21*100</f>
        <v>59.848484848484851</v>
      </c>
      <c r="AO19" t="s">
        <v>333</v>
      </c>
      <c r="AP19" s="244">
        <v>2</v>
      </c>
      <c r="AQ19" s="245">
        <f>РП30!H43/РАСЧ!AQ$21*100</f>
        <v>77.692307692307693</v>
      </c>
      <c r="AR19" s="245">
        <f>РП30!I43/РАСЧ!AR$21*100</f>
        <v>75.206611570247929</v>
      </c>
      <c r="AS19" s="245">
        <f>РП30!J43/РАСЧ!AS$21*100</f>
        <v>75.862068965517238</v>
      </c>
      <c r="AT19" s="245">
        <f>РП30!K43/РАСЧ!AT$21*100</f>
        <v>69.105691056910572</v>
      </c>
      <c r="AV19" t="s">
        <v>322</v>
      </c>
      <c r="AW19" s="244">
        <v>2</v>
      </c>
      <c r="AX19" s="245">
        <f>РП5!H43/РАСЧ!AX$21*100</f>
        <v>32.307692307692307</v>
      </c>
      <c r="AY19" s="245">
        <f>РП5!I43/РАСЧ!AY$21*100</f>
        <v>39.669421487603309</v>
      </c>
      <c r="AZ19" s="245">
        <f>РП5!J43/РАСЧ!AZ$21*100</f>
        <v>39.65517241379311</v>
      </c>
      <c r="BA19" s="245">
        <f>РП5!K43/РАСЧ!BA$21*100</f>
        <v>32.520325203252028</v>
      </c>
    </row>
    <row r="20" spans="1:53" x14ac:dyDescent="0.25">
      <c r="A20" s="671" t="s">
        <v>271</v>
      </c>
      <c r="B20" s="671"/>
      <c r="C20" s="671"/>
      <c r="D20" s="671"/>
      <c r="E20" s="671"/>
      <c r="F20" s="671"/>
      <c r="G20" s="244">
        <v>3</v>
      </c>
      <c r="H20" s="245">
        <f>'КТЛ &lt;1'!H44/РАСЧ!H$21*100</f>
        <v>0.81300813008130091</v>
      </c>
      <c r="I20" s="245">
        <f>'КТЛ &lt;1'!I44/РАСЧ!I$21*100</f>
        <v>0</v>
      </c>
      <c r="J20" s="245">
        <f>'КТЛ &lt;1'!J44/РАСЧ!J$21*100</f>
        <v>0.84033613445378164</v>
      </c>
      <c r="K20" s="245">
        <f>'КТЛ &lt;1'!K44/РАСЧ!K$21*100</f>
        <v>1.5873015873015872</v>
      </c>
      <c r="M20" t="s">
        <v>287</v>
      </c>
      <c r="N20" s="244">
        <v>3</v>
      </c>
      <c r="O20" s="245">
        <f>'КТЛ&gt;1,5'!H44/РАСЧ!O$21*100</f>
        <v>0</v>
      </c>
      <c r="P20" s="245">
        <f>'КТЛ&gt;1,5'!I44/РАСЧ!P$21*100</f>
        <v>0</v>
      </c>
      <c r="Q20" s="245">
        <f>'КТЛ&gt;1,5'!J44/РАСЧ!Q$21*100</f>
        <v>0</v>
      </c>
      <c r="R20" s="245">
        <f>'КТЛ&gt;1,5'!K44/РАСЧ!R$21*100</f>
        <v>0</v>
      </c>
      <c r="T20" t="s">
        <v>290</v>
      </c>
      <c r="U20" s="244">
        <v>3</v>
      </c>
      <c r="V20" s="245">
        <f>'УС&gt;0,5'!H44/РАСЧ!V$21*100</f>
        <v>0</v>
      </c>
      <c r="W20" s="245">
        <f>'УС&gt;0,5'!I44/РАСЧ!W$21*100</f>
        <v>0</v>
      </c>
      <c r="X20" s="245">
        <f>'УС&gt;0,5'!J44/РАСЧ!X$21*100</f>
        <v>0</v>
      </c>
      <c r="Y20" s="245">
        <f>'УС&gt;0,5'!K44/РАСЧ!Y$21*100</f>
        <v>0</v>
      </c>
      <c r="AA20" t="s">
        <v>319</v>
      </c>
      <c r="AB20" s="244">
        <v>3</v>
      </c>
      <c r="AC20" s="245">
        <f>РСК20!H44/РАСЧ!AC$21*100</f>
        <v>0</v>
      </c>
      <c r="AD20" s="245">
        <f>РСК20!I44/РАСЧ!AD$21*100</f>
        <v>0</v>
      </c>
      <c r="AE20" s="245">
        <f>РСК20!J44/РАСЧ!AE$21*100</f>
        <v>0</v>
      </c>
      <c r="AF20" s="245">
        <f>РСК20!K44/РАСЧ!AF$21*100</f>
        <v>0</v>
      </c>
      <c r="AH20" t="s">
        <v>323</v>
      </c>
      <c r="AI20" s="244">
        <v>3</v>
      </c>
      <c r="AJ20" s="245">
        <f>РСК5!H44/РАСЧ!AJ$21*100</f>
        <v>0</v>
      </c>
      <c r="AK20" s="245">
        <f>РСК5!I44/РАСЧ!AK$21*100</f>
        <v>0</v>
      </c>
      <c r="AL20" s="245">
        <f>РСК5!J44/РАСЧ!AL$21*100</f>
        <v>0.8</v>
      </c>
      <c r="AM20" s="245">
        <f>РСК5!K44/РАСЧ!AM$21*100</f>
        <v>0</v>
      </c>
      <c r="AO20" t="s">
        <v>334</v>
      </c>
      <c r="AP20" s="244">
        <v>3</v>
      </c>
      <c r="AQ20" s="245">
        <f>РП30!H44/РАСЧ!AQ$21*100</f>
        <v>2.3076923076923075</v>
      </c>
      <c r="AR20" s="245">
        <f>РП30!I44/РАСЧ!AR$21*100</f>
        <v>0</v>
      </c>
      <c r="AS20" s="245">
        <f>РП30!J44/РАСЧ!AS$21*100</f>
        <v>1.7241379310344824</v>
      </c>
      <c r="AT20" s="245">
        <f>РП30!K44/РАСЧ!AT$21*100</f>
        <v>2.4390243902439024</v>
      </c>
      <c r="AV20" t="s">
        <v>323</v>
      </c>
      <c r="AW20" s="244">
        <v>3</v>
      </c>
      <c r="AX20" s="245">
        <f>РП5!H44/РАСЧ!AX$21*100</f>
        <v>0</v>
      </c>
      <c r="AY20" s="245">
        <f>РП5!I44/РАСЧ!AY$21*100</f>
        <v>1.6528925619834711</v>
      </c>
      <c r="AZ20" s="245">
        <f>РП5!J44/РАСЧ!AZ$21*100</f>
        <v>1.7241379310344827</v>
      </c>
      <c r="BA20" s="245">
        <f>РП5!K44/РАСЧ!BA$21*100</f>
        <v>0.81300813008130091</v>
      </c>
    </row>
    <row r="21" spans="1:53" x14ac:dyDescent="0.25">
      <c r="A21" s="319" t="s">
        <v>284</v>
      </c>
      <c r="B21" s="320"/>
      <c r="C21" s="320"/>
      <c r="D21" s="320"/>
      <c r="E21" s="320"/>
      <c r="F21" s="320"/>
      <c r="G21" s="321"/>
      <c r="H21" s="322">
        <f>SUM('КТЛ &lt;1'!H42:H44)</f>
        <v>6.501057082452431</v>
      </c>
      <c r="I21" s="322">
        <f>SUM('КТЛ &lt;1'!I42:I44)</f>
        <v>6.3376623376623371</v>
      </c>
      <c r="J21" s="322">
        <f>SUM('КТЛ &lt;1'!J42:J44)</f>
        <v>5.9859154929577461</v>
      </c>
      <c r="K21" s="322">
        <f>SUM('КТЛ &lt;1'!K42:K44)</f>
        <v>6.1493411420204982</v>
      </c>
      <c r="N21" s="321"/>
      <c r="O21" s="322">
        <f>SUM('КТЛ&gt;1,5'!H42:H44)</f>
        <v>6.5010570824524319</v>
      </c>
      <c r="P21" s="322">
        <f>SUM('КТЛ&gt;1,5'!I42:I44)</f>
        <v>6.337662337662338</v>
      </c>
      <c r="Q21" s="322">
        <f>SUM('КТЛ&gt;1,5'!J42:J44)</f>
        <v>5.9859154929577461</v>
      </c>
      <c r="R21" s="322">
        <f>SUM('КТЛ&gt;1,5'!K42:K44)</f>
        <v>6.1493411420204982</v>
      </c>
      <c r="U21" s="321"/>
      <c r="V21" s="322">
        <f>SUM('УС&gt;0,5'!H42:H44)</f>
        <v>6.7370537958773253</v>
      </c>
      <c r="W21" s="322">
        <f>SUM('УС&gt;0,5'!I42:I44)</f>
        <v>6.3956370847793753</v>
      </c>
      <c r="X21" s="322">
        <f>SUM('УС&gt;0,5'!J42:J44)</f>
        <v>6.0270009643201545</v>
      </c>
      <c r="Y21" s="322">
        <f>SUM('УС&gt;0,5'!K42:K44)</f>
        <v>6.182669789227166</v>
      </c>
      <c r="AB21" s="321"/>
      <c r="AC21" s="322">
        <f>SUM(РСК20!H42:H44)</f>
        <v>6.8894601542416449</v>
      </c>
      <c r="AD21" s="322">
        <f>SUM(РСК20!I42:I44)</f>
        <v>6.502016129032258</v>
      </c>
      <c r="AE21" s="322">
        <f>SUM(РСК20!J42:J44)</f>
        <v>6.1334641805691863</v>
      </c>
      <c r="AF21" s="322">
        <f>SUM(РСК20!K42:K44)</f>
        <v>6.2887089090042885</v>
      </c>
      <c r="AI21" s="321"/>
      <c r="AJ21" s="322">
        <f>SUM(РСК5!H42:H44)</f>
        <v>6.8894601542416449</v>
      </c>
      <c r="AK21" s="322">
        <f>SUM(РСК5!I42:I44)</f>
        <v>6.502016129032258</v>
      </c>
      <c r="AL21" s="322">
        <f>SUM(РСК5!J42:J44)</f>
        <v>6.1334641805691854</v>
      </c>
      <c r="AM21" s="322">
        <f>SUM(РСК5!K42:K44)</f>
        <v>6.2887089090042876</v>
      </c>
      <c r="AP21" s="321"/>
      <c r="AQ21" s="322">
        <f>SUM(РП30!H42:H44)</f>
        <v>6.7743616466909851</v>
      </c>
      <c r="AR21" s="322">
        <f>SUM(РП30!I42:I44)</f>
        <v>6.3650710152551291</v>
      </c>
      <c r="AS21" s="322">
        <f>SUM(РП30!J42:J44)</f>
        <v>5.8029014507253631</v>
      </c>
      <c r="AT21" s="322">
        <f>SUM(РП30!K42:K44)</f>
        <v>6.0294117647058831</v>
      </c>
      <c r="AW21" s="321"/>
      <c r="AX21" s="322">
        <f>SUM(РП5!H42:H44)</f>
        <v>6.7743616466909842</v>
      </c>
      <c r="AY21" s="322">
        <f>SUM(РП5!I42:I44)</f>
        <v>6.3650710152551291</v>
      </c>
      <c r="AZ21" s="322">
        <f>SUM(РП5!J42:J44)</f>
        <v>5.8029014507253622</v>
      </c>
      <c r="BA21" s="322">
        <f>SUM(РП5!K42:K44)</f>
        <v>6.0294117647058822</v>
      </c>
    </row>
    <row r="22" spans="1:53" x14ac:dyDescent="0.25">
      <c r="A22" s="228" t="s">
        <v>36</v>
      </c>
      <c r="B22" s="229"/>
      <c r="C22" s="229"/>
      <c r="D22" s="229"/>
      <c r="E22" s="229"/>
      <c r="F22" s="229"/>
      <c r="G22" s="241"/>
      <c r="H22" s="324">
        <f>SUM(H23:H25)</f>
        <v>100</v>
      </c>
      <c r="I22" s="324">
        <f>SUM(I23:I25)</f>
        <v>100</v>
      </c>
      <c r="J22" s="324">
        <f>SUM(J23:J25)</f>
        <v>100.00000000000001</v>
      </c>
      <c r="K22" s="324">
        <f>SUM(K23:K25)</f>
        <v>100</v>
      </c>
      <c r="N22" s="241"/>
      <c r="O22" s="324">
        <f>SUM(O23:O25)</f>
        <v>100</v>
      </c>
      <c r="P22" s="324">
        <f>SUM(P23:P25)</f>
        <v>100</v>
      </c>
      <c r="Q22" s="324">
        <f>SUM(Q23:Q25)</f>
        <v>100</v>
      </c>
      <c r="R22" s="324">
        <f>SUM(R23:R25)</f>
        <v>100</v>
      </c>
      <c r="U22" s="241"/>
      <c r="V22" s="324">
        <f>SUM(V23:V25)</f>
        <v>100</v>
      </c>
      <c r="W22" s="324">
        <f>SUM(W23:W25)</f>
        <v>100</v>
      </c>
      <c r="X22" s="324">
        <f>SUM(X23:X25)</f>
        <v>100</v>
      </c>
      <c r="Y22" s="324">
        <f>SUM(Y23:Y25)</f>
        <v>100</v>
      </c>
      <c r="AB22" s="241"/>
      <c r="AC22" s="324">
        <f>SUM(AC23:AC25)</f>
        <v>100</v>
      </c>
      <c r="AD22" s="324">
        <f>SUM(AD23:AD25)</f>
        <v>100</v>
      </c>
      <c r="AE22" s="324">
        <f>SUM(AE23:AE25)</f>
        <v>100</v>
      </c>
      <c r="AF22" s="324">
        <f>SUM(AF23:AF25)</f>
        <v>100</v>
      </c>
      <c r="AI22" s="241"/>
      <c r="AJ22" s="324">
        <f>SUM(AJ23:AJ25)</f>
        <v>100</v>
      </c>
      <c r="AK22" s="324">
        <f>SUM(AK23:AK25)</f>
        <v>99.999999999999986</v>
      </c>
      <c r="AL22" s="324">
        <f>SUM(AL23:AL25)</f>
        <v>100</v>
      </c>
      <c r="AM22" s="324">
        <f>SUM(AM23:AM25)</f>
        <v>100.00000000000001</v>
      </c>
      <c r="AP22" s="241"/>
      <c r="AQ22" s="324">
        <f>SUM(AQ23:AQ25)</f>
        <v>100.00000000000001</v>
      </c>
      <c r="AR22" s="324">
        <f>SUM(AR23:AR25)</f>
        <v>100</v>
      </c>
      <c r="AS22" s="324">
        <f>SUM(AS23:AS25)</f>
        <v>100</v>
      </c>
      <c r="AT22" s="324">
        <f>SUM(AT23:AT25)</f>
        <v>100</v>
      </c>
      <c r="AW22" s="241"/>
      <c r="AX22" s="324">
        <f>SUM(AX23:AX25)</f>
        <v>100</v>
      </c>
      <c r="AY22" s="324">
        <f>SUM(AY23:AY25)</f>
        <v>100</v>
      </c>
      <c r="AZ22" s="324">
        <f>SUM(AZ23:AZ25)</f>
        <v>99.999999999999986</v>
      </c>
      <c r="BA22" s="324">
        <f>SUM(BA23:BA25)</f>
        <v>99.999999999999986</v>
      </c>
    </row>
    <row r="23" spans="1:53" x14ac:dyDescent="0.25">
      <c r="A23" s="671" t="s">
        <v>269</v>
      </c>
      <c r="B23" s="671"/>
      <c r="C23" s="671"/>
      <c r="D23" s="671"/>
      <c r="E23" s="671"/>
      <c r="F23" s="671"/>
      <c r="G23" s="244">
        <v>1</v>
      </c>
      <c r="H23" s="245">
        <f>'КТЛ &lt;1'!H46/РАСЧ!H$26*100</f>
        <v>61.206896551724135</v>
      </c>
      <c r="I23" s="245">
        <f>'КТЛ &lt;1'!I46/РАСЧ!I$26*100</f>
        <v>65.254237288135599</v>
      </c>
      <c r="J23" s="245">
        <f>'КТЛ &lt;1'!J46/РАСЧ!J$26*100</f>
        <v>62.184873949579845</v>
      </c>
      <c r="K23" s="245">
        <f>'КТЛ &lt;1'!K46/РАСЧ!K$26*100</f>
        <v>65.289256198347118</v>
      </c>
      <c r="M23" t="s">
        <v>285</v>
      </c>
      <c r="N23" s="244">
        <v>1</v>
      </c>
      <c r="O23" s="245">
        <f>'КТЛ&gt;1,5'!H46/РАСЧ!O$26*100</f>
        <v>47.413793103448278</v>
      </c>
      <c r="P23" s="245">
        <f>'КТЛ&gt;1,5'!I46/РАСЧ!P$26*100</f>
        <v>48.305084745762713</v>
      </c>
      <c r="Q23" s="245">
        <f>'КТЛ&gt;1,5'!J46/РАСЧ!Q$26*100</f>
        <v>44.537815126050425</v>
      </c>
      <c r="R23" s="245">
        <f>'КТЛ&gt;1,5'!K46/РАСЧ!R$26*100</f>
        <v>47.933884297520656</v>
      </c>
      <c r="T23" t="s">
        <v>289</v>
      </c>
      <c r="U23" s="244">
        <v>1</v>
      </c>
      <c r="V23" s="245">
        <f>'УС&gt;0,5'!H46/РАСЧ!V$26*100</f>
        <v>39.83050847457627</v>
      </c>
      <c r="W23" s="245">
        <f>'УС&gt;0,5'!I46/РАСЧ!W$26*100</f>
        <v>41.17647058823529</v>
      </c>
      <c r="X23" s="245">
        <f>'УС&gt;0,5'!J46/РАСЧ!X$26*100</f>
        <v>40.833333333333336</v>
      </c>
      <c r="Y23" s="245">
        <f>'УС&gt;0,5'!K46/РАСЧ!Y$26*100</f>
        <v>40.983606557377044</v>
      </c>
      <c r="AA23" t="s">
        <v>317</v>
      </c>
      <c r="AB23" s="244">
        <v>1</v>
      </c>
      <c r="AC23" s="245">
        <f>РСК20!H46/РАСЧ!AC$26*100</f>
        <v>36.440677966101696</v>
      </c>
      <c r="AD23" s="245">
        <f>РСК20!I46/РАСЧ!AD$26*100</f>
        <v>29.411764705882355</v>
      </c>
      <c r="AE23" s="245">
        <f>РСК20!J46/РАСЧ!AE$26*100</f>
        <v>41.666666666666671</v>
      </c>
      <c r="AF23" s="245">
        <f>РСК20!K46/РАСЧ!AF$26*100</f>
        <v>38.524590163934427</v>
      </c>
      <c r="AH23" t="s">
        <v>321</v>
      </c>
      <c r="AI23" s="244">
        <v>1</v>
      </c>
      <c r="AJ23" s="245">
        <f>РСК5!H46/РАСЧ!AJ$26*100</f>
        <v>66.101694915254242</v>
      </c>
      <c r="AK23" s="245">
        <f>РСК5!I46/РАСЧ!AK$26*100</f>
        <v>61.344537815126046</v>
      </c>
      <c r="AL23" s="245">
        <f>РСК5!J46/РАСЧ!AL$26*100</f>
        <v>68.333333333333329</v>
      </c>
      <c r="AM23" s="245">
        <f>РСК5!K46/РАСЧ!AM$26*100</f>
        <v>67.21311475409837</v>
      </c>
      <c r="AO23" t="s">
        <v>332</v>
      </c>
      <c r="AP23" s="244">
        <v>1</v>
      </c>
      <c r="AQ23" s="245">
        <f>РП30!H46/РАСЧ!AQ$26*100</f>
        <v>60.176991150442483</v>
      </c>
      <c r="AR23" s="245">
        <f>РП30!I46/РАСЧ!AR$26*100</f>
        <v>53.571428571428569</v>
      </c>
      <c r="AS23" s="245">
        <f>РП30!J46/РАСЧ!AS$26*100</f>
        <v>64.102564102564102</v>
      </c>
      <c r="AT23" s="245">
        <f>РП30!K46/РАСЧ!AT$26*100</f>
        <v>60.683760683760681</v>
      </c>
      <c r="AV23" t="s">
        <v>321</v>
      </c>
      <c r="AW23" s="244">
        <v>1</v>
      </c>
      <c r="AX23" s="245">
        <f>РП5!H46/РАСЧ!AX$26*100</f>
        <v>89.380530973451329</v>
      </c>
      <c r="AY23" s="245">
        <f>РП5!I46/РАСЧ!AY$26*100</f>
        <v>86.607142857142861</v>
      </c>
      <c r="AZ23" s="245">
        <f>РП5!J46/РАСЧ!AZ$26*100</f>
        <v>82.905982905982896</v>
      </c>
      <c r="BA23" s="245">
        <f>РП5!K46/РАСЧ!BA$26*100</f>
        <v>83.760683760683747</v>
      </c>
    </row>
    <row r="24" spans="1:53" x14ac:dyDescent="0.25">
      <c r="A24" s="671" t="s">
        <v>270</v>
      </c>
      <c r="B24" s="671"/>
      <c r="C24" s="671"/>
      <c r="D24" s="671"/>
      <c r="E24" s="671"/>
      <c r="F24" s="671"/>
      <c r="G24" s="244">
        <v>2</v>
      </c>
      <c r="H24" s="245">
        <f>'КТЛ &lt;1'!H47/РАСЧ!H$26*100</f>
        <v>38.793103448275865</v>
      </c>
      <c r="I24" s="245">
        <f>'КТЛ &lt;1'!I47/РАСЧ!I$26*100</f>
        <v>34.745762711864408</v>
      </c>
      <c r="J24" s="245">
        <f>'КТЛ &lt;1'!J47/РАСЧ!J$26*100</f>
        <v>37.815126050420169</v>
      </c>
      <c r="K24" s="245">
        <f>'КТЛ &lt;1'!K47/РАСЧ!K$26*100</f>
        <v>34.710743801652889</v>
      </c>
      <c r="M24" t="s">
        <v>286</v>
      </c>
      <c r="N24" s="244">
        <v>2</v>
      </c>
      <c r="O24" s="245">
        <f>'КТЛ&gt;1,5'!H47/РАСЧ!O$26*100</f>
        <v>52.586206896551722</v>
      </c>
      <c r="P24" s="245">
        <f>'КТЛ&gt;1,5'!I47/РАСЧ!P$26*100</f>
        <v>51.694915254237287</v>
      </c>
      <c r="Q24" s="245">
        <f>'КТЛ&gt;1,5'!J47/РАСЧ!Q$26*100</f>
        <v>55.462184873949582</v>
      </c>
      <c r="R24" s="245">
        <f>'КТЛ&gt;1,5'!K47/РАСЧ!R$26*100</f>
        <v>52.066115702479344</v>
      </c>
      <c r="T24" t="s">
        <v>288</v>
      </c>
      <c r="U24" s="244">
        <v>2</v>
      </c>
      <c r="V24" s="245">
        <f>'УС&gt;0,5'!H47/РАСЧ!V$26*100</f>
        <v>60.169491525423737</v>
      </c>
      <c r="W24" s="245">
        <f>'УС&gt;0,5'!I47/РАСЧ!W$26*100</f>
        <v>58.823529411764717</v>
      </c>
      <c r="X24" s="245">
        <f>'УС&gt;0,5'!J47/РАСЧ!X$26*100</f>
        <v>59.166666666666664</v>
      </c>
      <c r="Y24" s="245">
        <f>'УС&gt;0,5'!K47/РАСЧ!Y$26*100</f>
        <v>59.016393442622949</v>
      </c>
      <c r="AA24" t="s">
        <v>318</v>
      </c>
      <c r="AB24" s="244">
        <v>2</v>
      </c>
      <c r="AC24" s="245">
        <f>РСК20!H47/РАСЧ!AC$26*100</f>
        <v>61.86440677966101</v>
      </c>
      <c r="AD24" s="245">
        <f>РСК20!I47/РАСЧ!AD$26*100</f>
        <v>70.588235294117638</v>
      </c>
      <c r="AE24" s="245">
        <f>РСК20!J47/РАСЧ!AE$26*100</f>
        <v>58.333333333333336</v>
      </c>
      <c r="AF24" s="245">
        <f>РСК20!K47/РАСЧ!AF$26*100</f>
        <v>61.475409836065573</v>
      </c>
      <c r="AH24" t="s">
        <v>322</v>
      </c>
      <c r="AI24" s="244">
        <v>2</v>
      </c>
      <c r="AJ24" s="245">
        <f>РСК5!H47/РАСЧ!AJ$26*100</f>
        <v>33.898305084745758</v>
      </c>
      <c r="AK24" s="245">
        <f>РСК5!I47/РАСЧ!AK$26*100</f>
        <v>37.815126050420169</v>
      </c>
      <c r="AL24" s="245">
        <f>РСК5!J47/РАСЧ!AL$26*100</f>
        <v>31.666666666666664</v>
      </c>
      <c r="AM24" s="245">
        <f>РСК5!K47/РАСЧ!AM$26*100</f>
        <v>32.786885245901644</v>
      </c>
      <c r="AO24" t="s">
        <v>333</v>
      </c>
      <c r="AP24" s="244">
        <v>2</v>
      </c>
      <c r="AQ24" s="245">
        <f>РП30!H47/РАСЧ!AQ$26*100</f>
        <v>39.823008849557532</v>
      </c>
      <c r="AR24" s="245">
        <f>РП30!I47/РАСЧ!AR$26*100</f>
        <v>46.428571428571423</v>
      </c>
      <c r="AS24" s="245">
        <f>РП30!J47/РАСЧ!AS$26*100</f>
        <v>35.897435897435898</v>
      </c>
      <c r="AT24" s="245">
        <f>РП30!K47/РАСЧ!AT$26*100</f>
        <v>39.316239316239319</v>
      </c>
      <c r="AV24" t="s">
        <v>322</v>
      </c>
      <c r="AW24" s="244">
        <v>2</v>
      </c>
      <c r="AX24" s="245">
        <f>РП5!H47/РАСЧ!AX$26*100</f>
        <v>10.619469026548671</v>
      </c>
      <c r="AY24" s="245">
        <f>РП5!I47/РАСЧ!AY$26*100</f>
        <v>13.392857142857142</v>
      </c>
      <c r="AZ24" s="245">
        <f>РП5!J47/РАСЧ!AZ$26*100</f>
        <v>17.094017094017094</v>
      </c>
      <c r="BA24" s="245">
        <f>РП5!K47/РАСЧ!BA$26*100</f>
        <v>16.239316239316238</v>
      </c>
    </row>
    <row r="25" spans="1:53" x14ac:dyDescent="0.25">
      <c r="A25" s="671" t="s">
        <v>271</v>
      </c>
      <c r="B25" s="671"/>
      <c r="C25" s="671"/>
      <c r="D25" s="671"/>
      <c r="E25" s="671"/>
      <c r="F25" s="671"/>
      <c r="G25" s="244">
        <v>3</v>
      </c>
      <c r="H25" s="245">
        <f>'КТЛ &lt;1'!H48/РАСЧ!H$26*100</f>
        <v>0</v>
      </c>
      <c r="I25" s="245">
        <f>'КТЛ &lt;1'!I48/РАСЧ!I$26*100</f>
        <v>0</v>
      </c>
      <c r="J25" s="245">
        <f>'КТЛ &lt;1'!J48/РАСЧ!J$26*100</f>
        <v>0</v>
      </c>
      <c r="K25" s="245">
        <f>'КТЛ &lt;1'!K48/РАСЧ!K$26*100</f>
        <v>0</v>
      </c>
      <c r="M25" t="s">
        <v>287</v>
      </c>
      <c r="N25" s="244">
        <v>3</v>
      </c>
      <c r="O25" s="245">
        <f>'КТЛ&gt;1,5'!H48/РАСЧ!O$26*100</f>
        <v>0</v>
      </c>
      <c r="P25" s="245">
        <f>'КТЛ&gt;1,5'!I48/РАСЧ!P$26*100</f>
        <v>0</v>
      </c>
      <c r="Q25" s="245">
        <f>'КТЛ&gt;1,5'!J48/РАСЧ!Q$26*100</f>
        <v>0</v>
      </c>
      <c r="R25" s="245">
        <f>'КТЛ&gt;1,5'!K48/РАСЧ!R$26*100</f>
        <v>0</v>
      </c>
      <c r="T25" t="s">
        <v>290</v>
      </c>
      <c r="U25" s="244">
        <v>3</v>
      </c>
      <c r="V25" s="245">
        <f>'УС&gt;0,5'!H48/РАСЧ!V$26*100</f>
        <v>0</v>
      </c>
      <c r="W25" s="245">
        <f>'УС&gt;0,5'!I48/РАСЧ!W$26*100</f>
        <v>0</v>
      </c>
      <c r="X25" s="245">
        <f>'УС&gt;0,5'!J48/РАСЧ!X$26*100</f>
        <v>0</v>
      </c>
      <c r="Y25" s="245">
        <f>'УС&gt;0,5'!K48/РАСЧ!Y$26*100</f>
        <v>0</v>
      </c>
      <c r="AA25" t="s">
        <v>319</v>
      </c>
      <c r="AB25" s="244">
        <v>3</v>
      </c>
      <c r="AC25" s="245">
        <f>РСК20!H48/РАСЧ!AC$26*100</f>
        <v>1.6949152542372881</v>
      </c>
      <c r="AD25" s="245">
        <f>РСК20!I48/РАСЧ!AD$26*100</f>
        <v>0</v>
      </c>
      <c r="AE25" s="245">
        <f>РСК20!J48/РАСЧ!AE$26*100</f>
        <v>0</v>
      </c>
      <c r="AF25" s="245">
        <f>РСК20!K48/РАСЧ!AF$26*100</f>
        <v>0</v>
      </c>
      <c r="AH25" t="s">
        <v>323</v>
      </c>
      <c r="AI25" s="244">
        <v>3</v>
      </c>
      <c r="AJ25" s="245">
        <f>РСК5!H48/РАСЧ!AJ$26*100</f>
        <v>0</v>
      </c>
      <c r="AK25" s="245">
        <f>РСК5!I48/РАСЧ!AK$26*100</f>
        <v>0.84033613445378152</v>
      </c>
      <c r="AL25" s="245">
        <f>РСК5!J48/РАСЧ!AL$26*100</f>
        <v>0</v>
      </c>
      <c r="AM25" s="245">
        <f>РСК5!K48/РАСЧ!AM$26*100</f>
        <v>0</v>
      </c>
      <c r="AO25" t="s">
        <v>334</v>
      </c>
      <c r="AP25" s="244">
        <v>3</v>
      </c>
      <c r="AQ25" s="245">
        <f>РП30!H48/РАСЧ!AQ$26*100</f>
        <v>0</v>
      </c>
      <c r="AR25" s="245">
        <f>РП30!I48/РАСЧ!AR$26*100</f>
        <v>0</v>
      </c>
      <c r="AS25" s="245">
        <f>РП30!J48/РАСЧ!AS$26*100</f>
        <v>0</v>
      </c>
      <c r="AT25" s="245">
        <f>РП30!K48/РАСЧ!AT$26*100</f>
        <v>0</v>
      </c>
      <c r="AV25" t="s">
        <v>323</v>
      </c>
      <c r="AW25" s="244">
        <v>3</v>
      </c>
      <c r="AX25" s="245">
        <f>РП5!H48/РАСЧ!AX$26*100</f>
        <v>0</v>
      </c>
      <c r="AY25" s="245">
        <f>РП5!I48/РАСЧ!AY$26*100</f>
        <v>0</v>
      </c>
      <c r="AZ25" s="245">
        <f>РП5!J48/РАСЧ!AZ$26*100</f>
        <v>0</v>
      </c>
      <c r="BA25" s="245">
        <f>РП5!K48/РАСЧ!BA$26*100</f>
        <v>0</v>
      </c>
    </row>
    <row r="26" spans="1:53" x14ac:dyDescent="0.25">
      <c r="A26" s="319" t="s">
        <v>284</v>
      </c>
      <c r="B26" s="320"/>
      <c r="C26" s="320"/>
      <c r="D26" s="320"/>
      <c r="E26" s="320"/>
      <c r="F26" s="320"/>
      <c r="G26" s="321"/>
      <c r="H26" s="322">
        <f>SUM('КТЛ &lt;1'!H46:H48)</f>
        <v>6.1310782241014801</v>
      </c>
      <c r="I26" s="322">
        <f>SUM('КТЛ &lt;1'!I46:I48)</f>
        <v>6.1298701298701292</v>
      </c>
      <c r="J26" s="322">
        <f>SUM('КТЛ &lt;1'!J46:J48)</f>
        <v>5.9859154929577461</v>
      </c>
      <c r="K26" s="322">
        <f>SUM('КТЛ &lt;1'!K46:K48)</f>
        <v>5.9053196681307956</v>
      </c>
      <c r="N26" s="321"/>
      <c r="O26" s="322">
        <f>SUM('КТЛ&gt;1,5'!H46:H48)</f>
        <v>6.1310782241014792</v>
      </c>
      <c r="P26" s="322">
        <f>SUM('КТЛ&gt;1,5'!I46:I48)</f>
        <v>6.1298701298701301</v>
      </c>
      <c r="Q26" s="322">
        <f>SUM('КТЛ&gt;1,5'!J46:J48)</f>
        <v>5.9859154929577461</v>
      </c>
      <c r="R26" s="322">
        <f>SUM('КТЛ&gt;1,5'!K46:K48)</f>
        <v>5.9053196681307956</v>
      </c>
      <c r="U26" s="321"/>
      <c r="V26" s="322">
        <f>SUM('УС&gt;0,5'!H46:H48)</f>
        <v>5.932629462041227</v>
      </c>
      <c r="W26" s="322">
        <f>SUM('УС&gt;0,5'!I46:I48)</f>
        <v>5.8998512642538419</v>
      </c>
      <c r="X26" s="322">
        <f>SUM('УС&gt;0,5'!J46:J48)</f>
        <v>5.7859209257473481</v>
      </c>
      <c r="Y26" s="322">
        <f>SUM('УС&gt;0,5'!K46:K48)</f>
        <v>5.7142857142857144</v>
      </c>
      <c r="AB26" s="321"/>
      <c r="AC26" s="322">
        <f>SUM(РСК20!H46:H48)</f>
        <v>6.066838046272494</v>
      </c>
      <c r="AD26" s="322">
        <f>SUM(РСК20!I46:I48)</f>
        <v>5.997983870967742</v>
      </c>
      <c r="AE26" s="322">
        <f>SUM(РСК20!J46:J48)</f>
        <v>5.8881256133464177</v>
      </c>
      <c r="AF26" s="322">
        <f>SUM(РСК20!K46:K48)</f>
        <v>5.8122915674130535</v>
      </c>
      <c r="AI26" s="321"/>
      <c r="AJ26" s="322">
        <f>SUM(РСК5!H46:H48)</f>
        <v>6.0668380462724931</v>
      </c>
      <c r="AK26" s="322">
        <f>SUM(РСК5!I46:I48)</f>
        <v>5.997983870967742</v>
      </c>
      <c r="AL26" s="322">
        <f>SUM(РСК5!J46:J48)</f>
        <v>5.8881256133464186</v>
      </c>
      <c r="AM26" s="322">
        <f>SUM(РСК5!K46:K48)</f>
        <v>5.8122915674130535</v>
      </c>
      <c r="AP26" s="321"/>
      <c r="AQ26" s="322">
        <f>SUM(РП30!H46:H48)</f>
        <v>5.8884835852006248</v>
      </c>
      <c r="AR26" s="322">
        <f>SUM(РП30!I46:I48)</f>
        <v>5.8916359810625991</v>
      </c>
      <c r="AS26" s="322">
        <f>SUM(РП30!J46:J48)</f>
        <v>5.8529264632316158</v>
      </c>
      <c r="AT26" s="322">
        <f>SUM(РП30!K46:K48)</f>
        <v>5.7352941176470589</v>
      </c>
      <c r="AW26" s="321"/>
      <c r="AX26" s="322">
        <f>SUM(РП5!H46:H48)</f>
        <v>5.8884835852006256</v>
      </c>
      <c r="AY26" s="322">
        <f>SUM(РП5!I46:I48)</f>
        <v>5.8916359810625991</v>
      </c>
      <c r="AZ26" s="322">
        <f>SUM(РП5!J46:J48)</f>
        <v>5.8529264632316158</v>
      </c>
      <c r="BA26" s="322">
        <f>SUM(РП5!K46:K48)</f>
        <v>5.7352941176470589</v>
      </c>
    </row>
    <row r="27" spans="1:53" x14ac:dyDescent="0.25">
      <c r="A27" s="228" t="s">
        <v>42</v>
      </c>
      <c r="B27" s="229"/>
      <c r="C27" s="229"/>
      <c r="D27" s="229"/>
      <c r="E27" s="229"/>
      <c r="F27" s="229"/>
      <c r="G27" s="241"/>
      <c r="H27" s="324">
        <f>SUM(H28:H30)</f>
        <v>100.00000000000001</v>
      </c>
      <c r="I27" s="324">
        <f>SUM(I28:I30)</f>
        <v>100.00000000000001</v>
      </c>
      <c r="J27" s="324">
        <f>SUM(J28:J30)</f>
        <v>99.999999999999986</v>
      </c>
      <c r="K27" s="324">
        <f>SUM(K28:K30)</f>
        <v>100</v>
      </c>
      <c r="N27" s="241"/>
      <c r="O27" s="324">
        <f>SUM(O28:O30)</f>
        <v>100</v>
      </c>
      <c r="P27" s="324">
        <f>SUM(P28:P30)</f>
        <v>100</v>
      </c>
      <c r="Q27" s="324">
        <f>SUM(Q28:Q30)</f>
        <v>100</v>
      </c>
      <c r="R27" s="324">
        <f>SUM(R28:R30)</f>
        <v>100</v>
      </c>
      <c r="U27" s="241"/>
      <c r="V27" s="324">
        <f>SUM(V28:V30)</f>
        <v>100</v>
      </c>
      <c r="W27" s="324">
        <f>SUM(W28:W30)</f>
        <v>100</v>
      </c>
      <c r="X27" s="324">
        <f>SUM(X28:X30)</f>
        <v>100</v>
      </c>
      <c r="Y27" s="324">
        <f>SUM(Y28:Y30)</f>
        <v>100.00000000000001</v>
      </c>
      <c r="AB27" s="241"/>
      <c r="AC27" s="324">
        <f>SUM(AC28:AC30)</f>
        <v>100</v>
      </c>
      <c r="AD27" s="324">
        <f>SUM(AD28:AD30)</f>
        <v>99.999999999999986</v>
      </c>
      <c r="AE27" s="324">
        <f>SUM(AE28:AE30)</f>
        <v>99.999999999999986</v>
      </c>
      <c r="AF27" s="324">
        <f>SUM(AF28:AF30)</f>
        <v>99.999999999999986</v>
      </c>
      <c r="AI27" s="241"/>
      <c r="AJ27" s="324">
        <f>SUM(AJ28:AJ30)</f>
        <v>100</v>
      </c>
      <c r="AK27" s="324">
        <f>SUM(AK28:AK30)</f>
        <v>99.999999999999986</v>
      </c>
      <c r="AL27" s="324">
        <f>SUM(AL28:AL30)</f>
        <v>99.999999999999986</v>
      </c>
      <c r="AM27" s="324">
        <f>SUM(AM28:AM30)</f>
        <v>100</v>
      </c>
      <c r="AP27" s="241"/>
      <c r="AQ27" s="324">
        <f>SUM(AQ28:AQ30)</f>
        <v>100</v>
      </c>
      <c r="AR27" s="324">
        <f>SUM(AR28:AR30)</f>
        <v>100.00000000000001</v>
      </c>
      <c r="AS27" s="324">
        <f>SUM(AS28:AS30)</f>
        <v>100</v>
      </c>
      <c r="AT27" s="324">
        <f>SUM(AT28:AT30)</f>
        <v>100</v>
      </c>
      <c r="AW27" s="241"/>
      <c r="AX27" s="324">
        <f>SUM(AX28:AX30)</f>
        <v>100</v>
      </c>
      <c r="AY27" s="324">
        <f>SUM(AY28:AY30)</f>
        <v>100</v>
      </c>
      <c r="AZ27" s="324">
        <f>SUM(AZ28:AZ30)</f>
        <v>100</v>
      </c>
      <c r="BA27" s="324">
        <f>SUM(BA28:BA30)</f>
        <v>100</v>
      </c>
    </row>
    <row r="28" spans="1:53" x14ac:dyDescent="0.25">
      <c r="A28" s="671" t="s">
        <v>269</v>
      </c>
      <c r="B28" s="671"/>
      <c r="C28" s="671"/>
      <c r="D28" s="671"/>
      <c r="E28" s="671"/>
      <c r="F28" s="671"/>
      <c r="G28" s="244">
        <v>1</v>
      </c>
      <c r="H28" s="245">
        <f>'КТЛ &lt;1'!H50/РАСЧ!H$31*100</f>
        <v>62.452107279693493</v>
      </c>
      <c r="I28" s="245">
        <f>'КТЛ &lt;1'!I50/РАСЧ!I$31*100</f>
        <v>63.288718929254308</v>
      </c>
      <c r="J28" s="245">
        <f>'КТЛ &lt;1'!J50/РАСЧ!J$31*100</f>
        <v>63.246268656716417</v>
      </c>
      <c r="K28" s="245">
        <f>'КТЛ &lt;1'!K50/РАСЧ!K$31*100</f>
        <v>66.360294117647044</v>
      </c>
      <c r="M28" t="s">
        <v>285</v>
      </c>
      <c r="N28" s="244">
        <v>1</v>
      </c>
      <c r="O28" s="245">
        <f>'КТЛ&gt;1,5'!H50/РАСЧ!O$31*100</f>
        <v>43.678160919540232</v>
      </c>
      <c r="P28" s="245">
        <f>'КТЛ&gt;1,5'!I50/РАСЧ!P$31*100</f>
        <v>44.168260038240916</v>
      </c>
      <c r="Q28" s="245">
        <f>'КТЛ&gt;1,5'!J50/РАСЧ!Q$31*100</f>
        <v>43.097014925373131</v>
      </c>
      <c r="R28" s="245">
        <f>'КТЛ&gt;1,5'!K50/РАСЧ!R$31*100</f>
        <v>45.404411764705884</v>
      </c>
      <c r="T28" t="s">
        <v>289</v>
      </c>
      <c r="U28" s="244">
        <v>1</v>
      </c>
      <c r="V28" s="245">
        <f>'УС&gt;0,5'!H50/РАСЧ!V$31*100</f>
        <v>33.882783882783883</v>
      </c>
      <c r="W28" s="245">
        <f>'УС&gt;0,5'!I50/РАСЧ!W$31*100</f>
        <v>33.455882352941174</v>
      </c>
      <c r="X28" s="245">
        <f>'УС&gt;0,5'!J50/РАСЧ!X$31*100</f>
        <v>32.078853046594979</v>
      </c>
      <c r="Y28" s="245">
        <f>'УС&gt;0,5'!K50/РАСЧ!Y$31*100</f>
        <v>32.212389380530979</v>
      </c>
      <c r="AA28" t="s">
        <v>317</v>
      </c>
      <c r="AB28" s="244">
        <v>1</v>
      </c>
      <c r="AC28" s="245">
        <f>РСК20!H50/РАСЧ!AC$31*100</f>
        <v>31.412639405204462</v>
      </c>
      <c r="AD28" s="245">
        <f>РСК20!I50/РАСЧ!AD$31*100</f>
        <v>25.8364312267658</v>
      </c>
      <c r="AE28" s="245">
        <f>РСК20!J50/РАСЧ!AE$31*100</f>
        <v>32.971014492753625</v>
      </c>
      <c r="AF28" s="245">
        <f>РСК20!K50/РАСЧ!AF$31*100</f>
        <v>32.379248658318424</v>
      </c>
      <c r="AH28" t="s">
        <v>321</v>
      </c>
      <c r="AI28" s="244">
        <v>1</v>
      </c>
      <c r="AJ28" s="245">
        <f>РСК5!H50/РАСЧ!AJ$31*100</f>
        <v>54.27509293680297</v>
      </c>
      <c r="AK28" s="245">
        <f>РСК5!I50/РАСЧ!AK$31*100</f>
        <v>45.910780669144977</v>
      </c>
      <c r="AL28" s="245">
        <f>РСК5!J50/РАСЧ!AL$31*100</f>
        <v>58.152173913043484</v>
      </c>
      <c r="AM28" s="245">
        <f>РСК5!K50/РАСЧ!AM$31*100</f>
        <v>58.497316636851515</v>
      </c>
      <c r="AO28" t="s">
        <v>332</v>
      </c>
      <c r="AP28" s="244">
        <v>1</v>
      </c>
      <c r="AQ28" s="245">
        <f>РП30!H50/РАСЧ!AQ$31*100</f>
        <v>23.782771535580522</v>
      </c>
      <c r="AR28" s="245">
        <f>РП30!I50/РАСЧ!AR$31*100</f>
        <v>22.648752399232247</v>
      </c>
      <c r="AS28" s="245">
        <f>РП30!J50/РАСЧ!AS$31*100</f>
        <v>28.729281767955801</v>
      </c>
      <c r="AT28" s="245">
        <f>РП30!K50/РАСЧ!AT$31*100</f>
        <v>29.15129151291513</v>
      </c>
      <c r="AV28" t="s">
        <v>321</v>
      </c>
      <c r="AW28" s="244">
        <v>1</v>
      </c>
      <c r="AX28" s="245">
        <f>РП5!H50/РАСЧ!AX$31*100</f>
        <v>68.726591760299627</v>
      </c>
      <c r="AY28" s="245">
        <f>РП5!I50/РАСЧ!AY$31*100</f>
        <v>66.218809980806142</v>
      </c>
      <c r="AZ28" s="245">
        <f>РП5!J50/РАСЧ!AZ$31*100</f>
        <v>75.138121546961329</v>
      </c>
      <c r="BA28" s="245">
        <f>РП5!K50/РАСЧ!BA$31*100</f>
        <v>77.67527675276753</v>
      </c>
    </row>
    <row r="29" spans="1:53" x14ac:dyDescent="0.25">
      <c r="A29" s="671" t="s">
        <v>270</v>
      </c>
      <c r="B29" s="671"/>
      <c r="C29" s="671"/>
      <c r="D29" s="671"/>
      <c r="E29" s="671"/>
      <c r="F29" s="671"/>
      <c r="G29" s="244">
        <v>2</v>
      </c>
      <c r="H29" s="245">
        <f>'КТЛ &lt;1'!H51/РАСЧ!H$31*100</f>
        <v>36.590038314176248</v>
      </c>
      <c r="I29" s="245">
        <f>'КТЛ &lt;1'!I51/РАСЧ!I$31*100</f>
        <v>36.520076481835559</v>
      </c>
      <c r="J29" s="245">
        <f>'КТЛ &lt;1'!J51/РАСЧ!J$31*100</f>
        <v>36.380597014925371</v>
      </c>
      <c r="K29" s="245">
        <f>'КТЛ &lt;1'!K51/РАСЧ!K$31*100</f>
        <v>33.272058823529413</v>
      </c>
      <c r="M29" t="s">
        <v>286</v>
      </c>
      <c r="N29" s="244">
        <v>2</v>
      </c>
      <c r="O29" s="245">
        <f>'КТЛ&gt;1,5'!H51/РАСЧ!O$31*100</f>
        <v>56.321839080459768</v>
      </c>
      <c r="P29" s="245">
        <f>'КТЛ&gt;1,5'!I51/РАСЧ!P$31*100</f>
        <v>55.831739961759084</v>
      </c>
      <c r="Q29" s="245">
        <f>'КТЛ&gt;1,5'!J51/РАСЧ!Q$31*100</f>
        <v>56.902985074626876</v>
      </c>
      <c r="R29" s="245">
        <f>'КТЛ&gt;1,5'!K51/РАСЧ!R$31*100</f>
        <v>54.595588235294116</v>
      </c>
      <c r="T29" t="s">
        <v>288</v>
      </c>
      <c r="U29" s="244">
        <v>2</v>
      </c>
      <c r="V29" s="245">
        <f>'УС&gt;0,5'!H51/РАСЧ!V$31*100</f>
        <v>66.117216117216117</v>
      </c>
      <c r="W29" s="245">
        <f>'УС&gt;0,5'!I51/РАСЧ!W$31*100</f>
        <v>66.360294117647058</v>
      </c>
      <c r="X29" s="245">
        <f>'УС&gt;0,5'!J51/РАСЧ!X$31*100</f>
        <v>67.921146953405014</v>
      </c>
      <c r="Y29" s="245">
        <f>'УС&gt;0,5'!K51/РАСЧ!Y$31*100</f>
        <v>67.787610619469035</v>
      </c>
      <c r="AA29" t="s">
        <v>318</v>
      </c>
      <c r="AB29" s="244">
        <v>2</v>
      </c>
      <c r="AC29" s="245">
        <f>РСК20!H51/РАСЧ!AC$31*100</f>
        <v>68.40148698884758</v>
      </c>
      <c r="AD29" s="245">
        <f>РСК20!I51/РАСЧ!AD$31*100</f>
        <v>74.163568773234189</v>
      </c>
      <c r="AE29" s="245">
        <f>РСК20!J51/РАСЧ!AE$31*100</f>
        <v>66.666666666666657</v>
      </c>
      <c r="AF29" s="245">
        <f>РСК20!K51/РАСЧ!AF$31*100</f>
        <v>67.441860465116278</v>
      </c>
      <c r="AH29" t="s">
        <v>322</v>
      </c>
      <c r="AI29" s="244">
        <v>2</v>
      </c>
      <c r="AJ29" s="245">
        <f>РСК5!H51/РАСЧ!AJ$31*100</f>
        <v>45.167286245353161</v>
      </c>
      <c r="AK29" s="245">
        <f>РСК5!I51/РАСЧ!AK$31*100</f>
        <v>53.717472118959108</v>
      </c>
      <c r="AL29" s="245">
        <f>РСК5!J51/РАСЧ!AL$31*100</f>
        <v>41.485507246376805</v>
      </c>
      <c r="AM29" s="245">
        <f>РСК5!K51/РАСЧ!AM$31*100</f>
        <v>40.966010733452592</v>
      </c>
      <c r="AO29" t="s">
        <v>333</v>
      </c>
      <c r="AP29" s="244">
        <v>2</v>
      </c>
      <c r="AQ29" s="245">
        <f>РП30!H51/РАСЧ!AQ$31*100</f>
        <v>75.842696629213478</v>
      </c>
      <c r="AR29" s="245">
        <f>РП30!I51/РАСЧ!AR$31*100</f>
        <v>77.159309021113259</v>
      </c>
      <c r="AS29" s="245">
        <f>РП30!J51/РАСЧ!AS$31*100</f>
        <v>70.534069981583798</v>
      </c>
      <c r="AT29" s="245">
        <f>РП30!K51/РАСЧ!AT$31*100</f>
        <v>70.664206642066418</v>
      </c>
      <c r="AV29" t="s">
        <v>322</v>
      </c>
      <c r="AW29" s="244">
        <v>2</v>
      </c>
      <c r="AX29" s="245">
        <f>РП5!H51/РАСЧ!AX$31*100</f>
        <v>30.898876404494384</v>
      </c>
      <c r="AY29" s="245">
        <f>РП5!I51/РАСЧ!AY$31*100</f>
        <v>33.013435700575819</v>
      </c>
      <c r="AZ29" s="245">
        <f>РП5!J51/РАСЧ!AZ$31*100</f>
        <v>24.493554327808472</v>
      </c>
      <c r="BA29" s="245">
        <f>РП5!K51/РАСЧ!BA$31*100</f>
        <v>21.217712177121776</v>
      </c>
    </row>
    <row r="30" spans="1:53" x14ac:dyDescent="0.25">
      <c r="A30" s="671" t="s">
        <v>271</v>
      </c>
      <c r="B30" s="671"/>
      <c r="C30" s="671"/>
      <c r="D30" s="671"/>
      <c r="E30" s="671"/>
      <c r="F30" s="671"/>
      <c r="G30" s="244">
        <v>3</v>
      </c>
      <c r="H30" s="245">
        <f>'КТЛ &lt;1'!H52/РАСЧ!H$31*100</f>
        <v>0.95785440613026829</v>
      </c>
      <c r="I30" s="245">
        <f>'КТЛ &lt;1'!I52/РАСЧ!I$31*100</f>
        <v>0.19120458891013384</v>
      </c>
      <c r="J30" s="245">
        <f>'КТЛ &lt;1'!J52/РАСЧ!J$31*100</f>
        <v>0.37313432835820892</v>
      </c>
      <c r="K30" s="245">
        <f>'КТЛ &lt;1'!K52/РАСЧ!K$31*100</f>
        <v>0.36764705882352938</v>
      </c>
      <c r="M30" t="s">
        <v>287</v>
      </c>
      <c r="N30" s="244">
        <v>3</v>
      </c>
      <c r="O30" s="245">
        <f>'КТЛ&gt;1,5'!H52/РАСЧ!O$31*100</f>
        <v>0</v>
      </c>
      <c r="P30" s="245">
        <f>'КТЛ&gt;1,5'!I52/РАСЧ!P$31*100</f>
        <v>0</v>
      </c>
      <c r="Q30" s="245">
        <f>'КТЛ&gt;1,5'!J52/РАСЧ!Q$31*100</f>
        <v>0</v>
      </c>
      <c r="R30" s="245">
        <f>'КТЛ&gt;1,5'!K52/РАСЧ!R$31*100</f>
        <v>0</v>
      </c>
      <c r="T30" t="s">
        <v>290</v>
      </c>
      <c r="U30" s="244">
        <v>3</v>
      </c>
      <c r="V30" s="245">
        <f>'УС&gt;0,5'!H52/РАСЧ!V$31*100</f>
        <v>0</v>
      </c>
      <c r="W30" s="245">
        <f>'УС&gt;0,5'!I52/РАСЧ!W$31*100</f>
        <v>0.18382352941176469</v>
      </c>
      <c r="X30" s="245">
        <f>'УС&gt;0,5'!J52/РАСЧ!X$31*100</f>
        <v>0</v>
      </c>
      <c r="Y30" s="245">
        <f>'УС&gt;0,5'!K52/РАСЧ!Y$31*100</f>
        <v>0</v>
      </c>
      <c r="AA30" t="s">
        <v>319</v>
      </c>
      <c r="AB30" s="244">
        <v>3</v>
      </c>
      <c r="AC30" s="245">
        <f>РСК20!H52/РАСЧ!AC$31*100</f>
        <v>0.18587360594795541</v>
      </c>
      <c r="AD30" s="245">
        <f>РСК20!I52/РАСЧ!AD$31*100</f>
        <v>0</v>
      </c>
      <c r="AE30" s="245">
        <f>РСК20!J52/РАСЧ!AE$31*100</f>
        <v>0.36231884057971009</v>
      </c>
      <c r="AF30" s="245">
        <f>РСК20!K52/РАСЧ!AF$31*100</f>
        <v>0.1788908765652952</v>
      </c>
      <c r="AH30" t="s">
        <v>323</v>
      </c>
      <c r="AI30" s="244">
        <v>3</v>
      </c>
      <c r="AJ30" s="245">
        <f>РСК5!H52/РАСЧ!AJ$31*100</f>
        <v>0.55762081784386619</v>
      </c>
      <c r="AK30" s="245">
        <f>РСК5!I52/РАСЧ!AK$31*100</f>
        <v>0.37174721189591076</v>
      </c>
      <c r="AL30" s="245">
        <f>РСК5!J52/РАСЧ!AL$31*100</f>
        <v>0.36231884057971009</v>
      </c>
      <c r="AM30" s="245">
        <f>РСК5!K52/РАСЧ!AM$31*100</f>
        <v>0.53667262969588547</v>
      </c>
      <c r="AO30" t="s">
        <v>334</v>
      </c>
      <c r="AP30" s="244">
        <v>3</v>
      </c>
      <c r="AQ30" s="245">
        <f>РП30!H52/РАСЧ!AQ$31*100</f>
        <v>0.37453183520599254</v>
      </c>
      <c r="AR30" s="245">
        <f>РП30!I52/РАСЧ!AR$31*100</f>
        <v>0.19193857965451055</v>
      </c>
      <c r="AS30" s="245">
        <f>РП30!J52/РАСЧ!AS$31*100</f>
        <v>0.73664825046040516</v>
      </c>
      <c r="AT30" s="245">
        <f>РП30!K52/РАСЧ!AT$31*100</f>
        <v>0.18450184501845018</v>
      </c>
      <c r="AV30" t="s">
        <v>323</v>
      </c>
      <c r="AW30" s="244">
        <v>3</v>
      </c>
      <c r="AX30" s="245">
        <f>РП5!H52/РАСЧ!AX$31*100</f>
        <v>0.37453183520599254</v>
      </c>
      <c r="AY30" s="245">
        <f>РП5!I52/РАСЧ!AY$31*100</f>
        <v>0.76775431861804222</v>
      </c>
      <c r="AZ30" s="245">
        <f>РП5!J52/РАСЧ!AZ$31*100</f>
        <v>0.36832412523020253</v>
      </c>
      <c r="BA30" s="245">
        <f>РП5!K52/РАСЧ!BA$31*100</f>
        <v>1.1070110701107012</v>
      </c>
    </row>
    <row r="31" spans="1:53" x14ac:dyDescent="0.25">
      <c r="A31" s="319" t="s">
        <v>284</v>
      </c>
      <c r="B31" s="320"/>
      <c r="C31" s="320"/>
      <c r="D31" s="320"/>
      <c r="E31" s="320"/>
      <c r="F31" s="320"/>
      <c r="G31" s="321"/>
      <c r="H31" s="322">
        <f>SUM('КТЛ &lt;1'!H50:H52)</f>
        <v>27.589852008456656</v>
      </c>
      <c r="I31" s="322">
        <f>SUM('КТЛ &lt;1'!I50:I52)</f>
        <v>27.168831168831169</v>
      </c>
      <c r="J31" s="322">
        <f>SUM('КТЛ &lt;1'!J50:J52)</f>
        <v>26.961770623742456</v>
      </c>
      <c r="K31" s="322">
        <f>SUM('КТЛ &lt;1'!K50:K52)</f>
        <v>26.549536359199614</v>
      </c>
      <c r="N31" s="321"/>
      <c r="O31" s="322">
        <f>SUM('КТЛ&gt;1,5'!H50:H52)</f>
        <v>27.58985200845666</v>
      </c>
      <c r="P31" s="322">
        <f>SUM('КТЛ&gt;1,5'!I50:I52)</f>
        <v>27.168831168831169</v>
      </c>
      <c r="Q31" s="322">
        <f>SUM('КТЛ&gt;1,5'!J50:J52)</f>
        <v>26.961770623742453</v>
      </c>
      <c r="R31" s="322">
        <f>SUM('КТЛ&gt;1,5'!K50:K52)</f>
        <v>26.54953635919961</v>
      </c>
      <c r="U31" s="321"/>
      <c r="V31" s="322">
        <f>SUM('УС&gt;0,5'!H50:H52)</f>
        <v>27.450980392156865</v>
      </c>
      <c r="W31" s="322">
        <f>SUM('УС&gt;0,5'!I50:I52)</f>
        <v>26.970748636588993</v>
      </c>
      <c r="X31" s="322">
        <f>SUM('УС&gt;0,5'!J50:J52)</f>
        <v>26.904532304725169</v>
      </c>
      <c r="Y31" s="322">
        <f>SUM('УС&gt;0,5'!K50:K52)</f>
        <v>26.463700234192039</v>
      </c>
      <c r="AB31" s="321"/>
      <c r="AC31" s="322">
        <f>SUM(РСК20!H50:H52)</f>
        <v>27.660668380462724</v>
      </c>
      <c r="AD31" s="322">
        <f>SUM(РСК20!I50:I52)</f>
        <v>27.116935483870968</v>
      </c>
      <c r="AE31" s="322">
        <f>SUM(РСК20!J50:J52)</f>
        <v>27.085377821393525</v>
      </c>
      <c r="AF31" s="322">
        <f>SUM(РСК20!K50:K52)</f>
        <v>26.631729394949975</v>
      </c>
      <c r="AI31" s="321"/>
      <c r="AJ31" s="322">
        <f>SUM(РСК5!H50:H52)</f>
        <v>27.660668380462724</v>
      </c>
      <c r="AK31" s="322">
        <f>SUM(РСК5!I50:I52)</f>
        <v>27.116935483870968</v>
      </c>
      <c r="AL31" s="322">
        <f>SUM(РСК5!J50:J52)</f>
        <v>27.085377821393525</v>
      </c>
      <c r="AM31" s="322">
        <f>SUM(РСК5!K50:K52)</f>
        <v>26.631729394949978</v>
      </c>
      <c r="AP31" s="321"/>
      <c r="AQ31" s="322">
        <f>SUM(РП30!H50:H52)</f>
        <v>27.826993225638354</v>
      </c>
      <c r="AR31" s="322">
        <f>SUM(РП30!I50:I52)</f>
        <v>27.406628090478694</v>
      </c>
      <c r="AS31" s="322">
        <f>SUM(РП30!J50:J52)</f>
        <v>27.163581790895446</v>
      </c>
      <c r="AT31" s="322">
        <f>SUM(РП30!K50:K52)</f>
        <v>26.568627450980394</v>
      </c>
      <c r="AW31" s="321"/>
      <c r="AX31" s="322">
        <f>SUM(РП5!H50:H52)</f>
        <v>27.826993225638351</v>
      </c>
      <c r="AY31" s="322">
        <f>SUM(РП5!I50:I52)</f>
        <v>27.406628090478694</v>
      </c>
      <c r="AZ31" s="322">
        <f>SUM(РП5!J50:J52)</f>
        <v>27.163581790895449</v>
      </c>
      <c r="BA31" s="322">
        <f>SUM(РП5!K50:K52)</f>
        <v>26.56862745098039</v>
      </c>
    </row>
    <row r="32" spans="1:53" x14ac:dyDescent="0.25">
      <c r="A32" s="228" t="s">
        <v>76</v>
      </c>
      <c r="B32" s="229"/>
      <c r="C32" s="229"/>
      <c r="D32" s="229"/>
      <c r="E32" s="229"/>
      <c r="F32" s="229"/>
      <c r="G32" s="241"/>
      <c r="H32" s="324">
        <f>SUM(H33:H35)</f>
        <v>100</v>
      </c>
      <c r="I32" s="324">
        <f>SUM(I33:I35)</f>
        <v>100.00000000000001</v>
      </c>
      <c r="J32" s="324">
        <f>SUM(J33:J35)</f>
        <v>100</v>
      </c>
      <c r="K32" s="324">
        <f>SUM(K33:K35)</f>
        <v>99.999999999999986</v>
      </c>
      <c r="N32" s="241"/>
      <c r="O32" s="324">
        <f>SUM(O33:O35)</f>
        <v>100</v>
      </c>
      <c r="P32" s="324">
        <f>SUM(P33:P35)</f>
        <v>100</v>
      </c>
      <c r="Q32" s="324">
        <f>SUM(Q33:Q35)</f>
        <v>100.00000000000001</v>
      </c>
      <c r="R32" s="324">
        <f>SUM(R33:R35)</f>
        <v>99.999999999999986</v>
      </c>
      <c r="U32" s="241"/>
      <c r="V32" s="324">
        <f>SUM(V33:V35)</f>
        <v>100.00000000000001</v>
      </c>
      <c r="W32" s="324">
        <f>SUM(W33:W35)</f>
        <v>99.999999999999986</v>
      </c>
      <c r="X32" s="324">
        <f>SUM(X33:X35)</f>
        <v>100</v>
      </c>
      <c r="Y32" s="324">
        <f>SUM(Y33:Y35)</f>
        <v>100</v>
      </c>
      <c r="AB32" s="241"/>
      <c r="AC32" s="324">
        <f>SUM(AC33:AC35)</f>
        <v>100</v>
      </c>
      <c r="AD32" s="324">
        <f>SUM(AD33:AD35)</f>
        <v>100</v>
      </c>
      <c r="AE32" s="324">
        <f>SUM(AE33:AE35)</f>
        <v>100</v>
      </c>
      <c r="AF32" s="324">
        <f>SUM(AF33:AF35)</f>
        <v>100</v>
      </c>
      <c r="AI32" s="241"/>
      <c r="AJ32" s="324">
        <f>SUM(AJ33:AJ35)</f>
        <v>100.00000000000001</v>
      </c>
      <c r="AK32" s="324">
        <f>SUM(AK33:AK35)</f>
        <v>100</v>
      </c>
      <c r="AL32" s="324">
        <f>SUM(AL33:AL35)</f>
        <v>100</v>
      </c>
      <c r="AM32" s="324">
        <f>SUM(AM33:AM35)</f>
        <v>100</v>
      </c>
      <c r="AP32" s="241"/>
      <c r="AQ32" s="324">
        <f>SUM(AQ33:AQ35)</f>
        <v>100</v>
      </c>
      <c r="AR32" s="324">
        <f>SUM(AR33:AR35)</f>
        <v>100</v>
      </c>
      <c r="AS32" s="324">
        <f>SUM(AS33:AS35)</f>
        <v>100</v>
      </c>
      <c r="AT32" s="324">
        <f>SUM(AT33:AT35)</f>
        <v>100</v>
      </c>
      <c r="AW32" s="241"/>
      <c r="AX32" s="324">
        <f>SUM(AX33:AX35)</f>
        <v>100.00000000000001</v>
      </c>
      <c r="AY32" s="324">
        <f>SUM(AY33:AY35)</f>
        <v>99.999999999999986</v>
      </c>
      <c r="AZ32" s="324">
        <f>SUM(AZ33:AZ35)</f>
        <v>100</v>
      </c>
      <c r="BA32" s="324">
        <f>SUM(BA33:BA35)</f>
        <v>100.00000000000001</v>
      </c>
    </row>
    <row r="33" spans="1:53" x14ac:dyDescent="0.25">
      <c r="A33" s="671" t="s">
        <v>269</v>
      </c>
      <c r="B33" s="671"/>
      <c r="C33" s="671"/>
      <c r="D33" s="671"/>
      <c r="E33" s="671"/>
      <c r="F33" s="671"/>
      <c r="G33" s="244">
        <v>1</v>
      </c>
      <c r="H33" s="245">
        <f>'КТЛ &lt;1'!H54/РАСЧ!H$36*100</f>
        <v>56.962025316455701</v>
      </c>
      <c r="I33" s="245">
        <f>'КТЛ &lt;1'!I54/РАСЧ!I$36*100</f>
        <v>54.320987654320994</v>
      </c>
      <c r="J33" s="245">
        <f>'КТЛ &lt;1'!J54/РАСЧ!J$36*100</f>
        <v>57.317073170731703</v>
      </c>
      <c r="K33" s="245">
        <f>'КТЛ &lt;1'!K54/РАСЧ!K$36*100</f>
        <v>50.602409638554214</v>
      </c>
      <c r="M33" t="s">
        <v>285</v>
      </c>
      <c r="N33" s="244">
        <v>1</v>
      </c>
      <c r="O33" s="245">
        <f>'КТЛ&gt;1,5'!H54/РАСЧ!O$36*100</f>
        <v>43.037974683544299</v>
      </c>
      <c r="P33" s="245">
        <f>'КТЛ&gt;1,5'!I54/РАСЧ!P$36*100</f>
        <v>37.037037037037038</v>
      </c>
      <c r="Q33" s="245">
        <f>'КТЛ&gt;1,5'!J54/РАСЧ!Q$36*100</f>
        <v>46.341463414634156</v>
      </c>
      <c r="R33" s="245">
        <f>'КТЛ&gt;1,5'!K54/РАСЧ!R$36*100</f>
        <v>43.373493975903607</v>
      </c>
      <c r="T33" t="s">
        <v>289</v>
      </c>
      <c r="U33" s="244">
        <v>1</v>
      </c>
      <c r="V33" s="245">
        <f>'УС&gt;0,5'!H54/РАСЧ!V$36*100</f>
        <v>72.289156626506042</v>
      </c>
      <c r="W33" s="245">
        <f>'УС&gt;0,5'!I54/РАСЧ!W$36*100</f>
        <v>67.058823529411754</v>
      </c>
      <c r="X33" s="245">
        <f>'УС&gt;0,5'!J54/РАСЧ!X$36*100</f>
        <v>70.588235294117652</v>
      </c>
      <c r="Y33" s="245">
        <f>'УС&gt;0,5'!K54/РАСЧ!Y$36*100</f>
        <v>68.604651162790702</v>
      </c>
      <c r="AA33" t="s">
        <v>317</v>
      </c>
      <c r="AB33" s="244">
        <v>1</v>
      </c>
      <c r="AC33" s="245">
        <f>РСК20!H54/РАСЧ!AC$36*100</f>
        <v>12.345679012345679</v>
      </c>
      <c r="AD33" s="245">
        <f>РСК20!I54/РАСЧ!AD$36*100</f>
        <v>16.867469879518072</v>
      </c>
      <c r="AE33" s="245">
        <f>РСК20!J54/РАСЧ!AE$36*100</f>
        <v>10.843373493975902</v>
      </c>
      <c r="AF33" s="245">
        <f>РСК20!K54/РАСЧ!AF$36*100</f>
        <v>14.117647058823529</v>
      </c>
      <c r="AH33" t="s">
        <v>321</v>
      </c>
      <c r="AI33" s="244">
        <v>1</v>
      </c>
      <c r="AJ33" s="245">
        <f>РСК5!H54/РАСЧ!AJ$36*100</f>
        <v>38.271604938271608</v>
      </c>
      <c r="AK33" s="245">
        <f>РСК5!I54/РАСЧ!AK$36*100</f>
        <v>50.602409638554214</v>
      </c>
      <c r="AL33" s="245">
        <f>РСК5!J54/РАСЧ!AL$36*100</f>
        <v>27.710843373493976</v>
      </c>
      <c r="AM33" s="245">
        <f>РСК5!K54/РАСЧ!AM$36*100</f>
        <v>29.411764705882355</v>
      </c>
      <c r="AO33" t="s">
        <v>332</v>
      </c>
      <c r="AP33" s="244">
        <v>1</v>
      </c>
      <c r="AQ33" s="245">
        <f>РП30!H54/РАСЧ!AQ$36*100</f>
        <v>28.915662650602407</v>
      </c>
      <c r="AR33" s="245">
        <f>РП30!I54/РАСЧ!AR$36*100</f>
        <v>33.333333333333329</v>
      </c>
      <c r="AS33" s="245">
        <f>РП30!J54/РАСЧ!AS$36*100</f>
        <v>19.047619047619051</v>
      </c>
      <c r="AT33" s="245">
        <f>РП30!K54/РАСЧ!AT$36*100</f>
        <v>18.823529411764707</v>
      </c>
      <c r="AV33" t="s">
        <v>321</v>
      </c>
      <c r="AW33" s="244">
        <v>1</v>
      </c>
      <c r="AX33" s="245">
        <f>РП5!H54/РАСЧ!AX$36*100</f>
        <v>57.831325301204828</v>
      </c>
      <c r="AY33" s="245">
        <f>РП5!I54/РАСЧ!AY$36*100</f>
        <v>64.285714285714278</v>
      </c>
      <c r="AZ33" s="245">
        <f>РП5!J54/РАСЧ!AZ$36*100</f>
        <v>48.80952380952381</v>
      </c>
      <c r="BA33" s="245">
        <f>РП5!K54/РАСЧ!BA$36*100</f>
        <v>48.235294117647065</v>
      </c>
    </row>
    <row r="34" spans="1:53" x14ac:dyDescent="0.25">
      <c r="A34" s="671" t="s">
        <v>270</v>
      </c>
      <c r="B34" s="671"/>
      <c r="C34" s="671"/>
      <c r="D34" s="671"/>
      <c r="E34" s="671"/>
      <c r="F34" s="671"/>
      <c r="G34" s="244">
        <v>2</v>
      </c>
      <c r="H34" s="245">
        <f>'КТЛ &lt;1'!H55/РАСЧ!H$36*100</f>
        <v>41.77215189873418</v>
      </c>
      <c r="I34" s="245">
        <f>'КТЛ &lt;1'!I55/РАСЧ!I$36*100</f>
        <v>44.44444444444445</v>
      </c>
      <c r="J34" s="245">
        <f>'КТЛ &lt;1'!J55/РАСЧ!J$36*100</f>
        <v>41.463414634146346</v>
      </c>
      <c r="K34" s="245">
        <f>'КТЛ &lt;1'!K55/РАСЧ!K$36*100</f>
        <v>48.192771084337352</v>
      </c>
      <c r="M34" t="s">
        <v>286</v>
      </c>
      <c r="N34" s="244">
        <v>2</v>
      </c>
      <c r="O34" s="245">
        <f>'КТЛ&gt;1,5'!H55/РАСЧ!O$36*100</f>
        <v>56.962025316455701</v>
      </c>
      <c r="P34" s="245">
        <f>'КТЛ&gt;1,5'!I55/РАСЧ!P$36*100</f>
        <v>62.962962962962962</v>
      </c>
      <c r="Q34" s="245">
        <f>'КТЛ&gt;1,5'!J55/РАСЧ!Q$36*100</f>
        <v>53.658536585365859</v>
      </c>
      <c r="R34" s="245">
        <f>'КТЛ&gt;1,5'!K55/РАСЧ!R$36*100</f>
        <v>56.626506024096379</v>
      </c>
      <c r="T34" t="s">
        <v>288</v>
      </c>
      <c r="U34" s="244">
        <v>2</v>
      </c>
      <c r="V34" s="245">
        <f>'УС&gt;0,5'!H55/РАСЧ!V$36*100</f>
        <v>27.710843373493976</v>
      </c>
      <c r="W34" s="245">
        <f>'УС&gt;0,5'!I55/РАСЧ!W$36*100</f>
        <v>32.941176470588232</v>
      </c>
      <c r="X34" s="245">
        <f>'УС&gt;0,5'!J55/РАСЧ!X$36*100</f>
        <v>29.411764705882355</v>
      </c>
      <c r="Y34" s="245">
        <f>'УС&gt;0,5'!K55/РАСЧ!Y$36*100</f>
        <v>31.395348837209301</v>
      </c>
      <c r="AA34" t="s">
        <v>318</v>
      </c>
      <c r="AB34" s="244">
        <v>2</v>
      </c>
      <c r="AC34" s="245">
        <f>РСК20!H55/РАСЧ!AC$36*100</f>
        <v>87.654320987654316</v>
      </c>
      <c r="AD34" s="245">
        <f>РСК20!I55/РАСЧ!AD$36*100</f>
        <v>83.132530120481931</v>
      </c>
      <c r="AE34" s="245">
        <f>РСК20!J55/РАСЧ!AE$36*100</f>
        <v>89.156626506024097</v>
      </c>
      <c r="AF34" s="245">
        <f>РСК20!K55/РАСЧ!AF$36*100</f>
        <v>85.882352941176464</v>
      </c>
      <c r="AH34" t="s">
        <v>322</v>
      </c>
      <c r="AI34" s="244">
        <v>2</v>
      </c>
      <c r="AJ34" s="245">
        <f>РСК5!H55/РАСЧ!AJ$36*100</f>
        <v>61.728395061728406</v>
      </c>
      <c r="AK34" s="245">
        <f>РСК5!I55/РАСЧ!AK$36*100</f>
        <v>49.397590361445779</v>
      </c>
      <c r="AL34" s="245">
        <f>РСК5!J55/РАСЧ!AL$36*100</f>
        <v>72.289156626506028</v>
      </c>
      <c r="AM34" s="245">
        <f>РСК5!K55/РАСЧ!AM$36*100</f>
        <v>70.588235294117652</v>
      </c>
      <c r="AO34" t="s">
        <v>333</v>
      </c>
      <c r="AP34" s="244">
        <v>2</v>
      </c>
      <c r="AQ34" s="245">
        <f>РП30!H55/РАСЧ!AQ$36*100</f>
        <v>71.0843373493976</v>
      </c>
      <c r="AR34" s="245">
        <f>РП30!I55/РАСЧ!AR$36*100</f>
        <v>65.476190476190482</v>
      </c>
      <c r="AS34" s="245">
        <f>РП30!J55/РАСЧ!AS$36*100</f>
        <v>80.952380952380949</v>
      </c>
      <c r="AT34" s="245">
        <f>РП30!K55/РАСЧ!AT$36*100</f>
        <v>81.17647058823529</v>
      </c>
      <c r="AV34" t="s">
        <v>322</v>
      </c>
      <c r="AW34" s="244">
        <v>2</v>
      </c>
      <c r="AX34" s="245">
        <f>РП5!H55/РАСЧ!AX$36*100</f>
        <v>40.963855421686752</v>
      </c>
      <c r="AY34" s="245">
        <f>РП5!I55/РАСЧ!AY$36*100</f>
        <v>34.523809523809518</v>
      </c>
      <c r="AZ34" s="245">
        <f>РП5!J55/РАСЧ!AZ$36*100</f>
        <v>51.19047619047619</v>
      </c>
      <c r="BA34" s="245">
        <f>РП5!K55/РАСЧ!BA$36*100</f>
        <v>51.764705882352949</v>
      </c>
    </row>
    <row r="35" spans="1:53" x14ac:dyDescent="0.25">
      <c r="A35" s="671" t="s">
        <v>271</v>
      </c>
      <c r="B35" s="671"/>
      <c r="C35" s="671"/>
      <c r="D35" s="671"/>
      <c r="E35" s="671"/>
      <c r="F35" s="671"/>
      <c r="G35" s="244">
        <v>3</v>
      </c>
      <c r="H35" s="245">
        <f>'КТЛ &lt;1'!H56/РАСЧ!H$36*100</f>
        <v>1.2658227848101267</v>
      </c>
      <c r="I35" s="245">
        <f>'КТЛ &lt;1'!I56/РАСЧ!I$36*100</f>
        <v>1.2345679012345681</v>
      </c>
      <c r="J35" s="245">
        <f>'КТЛ &lt;1'!J56/РАСЧ!J$36*100</f>
        <v>1.2195121951219514</v>
      </c>
      <c r="K35" s="245">
        <f>'КТЛ &lt;1'!K56/РАСЧ!K$36*100</f>
        <v>1.2048192771084338</v>
      </c>
      <c r="M35" t="s">
        <v>287</v>
      </c>
      <c r="N35" s="244">
        <v>3</v>
      </c>
      <c r="O35" s="245">
        <f>'КТЛ&gt;1,5'!H56/РАСЧ!O$36*100</f>
        <v>0</v>
      </c>
      <c r="P35" s="245">
        <f>'КТЛ&gt;1,5'!I56/РАСЧ!P$36*100</f>
        <v>0</v>
      </c>
      <c r="Q35" s="245">
        <f>'КТЛ&gt;1,5'!J56/РАСЧ!Q$36*100</f>
        <v>0</v>
      </c>
      <c r="R35" s="245">
        <f>'КТЛ&gt;1,5'!K56/РАСЧ!R$36*100</f>
        <v>0</v>
      </c>
      <c r="T35" t="s">
        <v>290</v>
      </c>
      <c r="U35" s="244">
        <v>3</v>
      </c>
      <c r="V35" s="245">
        <f>'УС&gt;0,5'!H56/РАСЧ!V$36*100</f>
        <v>0</v>
      </c>
      <c r="W35" s="245">
        <f>'УС&gt;0,5'!I56/РАСЧ!W$36*100</f>
        <v>0</v>
      </c>
      <c r="X35" s="245">
        <f>'УС&gt;0,5'!J56/РАСЧ!X$36*100</f>
        <v>0</v>
      </c>
      <c r="Y35" s="245">
        <f>'УС&gt;0,5'!K56/РАСЧ!Y$36*100</f>
        <v>0</v>
      </c>
      <c r="AA35" t="s">
        <v>319</v>
      </c>
      <c r="AB35" s="244">
        <v>3</v>
      </c>
      <c r="AC35" s="245">
        <f>РСК20!H56/РАСЧ!AC$36*100</f>
        <v>0</v>
      </c>
      <c r="AD35" s="245">
        <f>РСК20!I56/РАСЧ!AD$36*100</f>
        <v>0</v>
      </c>
      <c r="AE35" s="245">
        <f>РСК20!J56/РАСЧ!AE$36*100</f>
        <v>0</v>
      </c>
      <c r="AF35" s="245">
        <f>РСК20!K56/РАСЧ!AF$36*100</f>
        <v>0</v>
      </c>
      <c r="AH35" t="s">
        <v>323</v>
      </c>
      <c r="AI35" s="244">
        <v>3</v>
      </c>
      <c r="AJ35" s="245">
        <f>РСК5!H56/РАСЧ!AJ$36*100</f>
        <v>0</v>
      </c>
      <c r="AK35" s="245">
        <f>РСК5!I56/РАСЧ!AK$36*100</f>
        <v>0</v>
      </c>
      <c r="AL35" s="245">
        <f>РСК5!J56/РАСЧ!AL$36*100</f>
        <v>0</v>
      </c>
      <c r="AM35" s="245">
        <f>РСК5!K56/РАСЧ!AM$36*100</f>
        <v>0</v>
      </c>
      <c r="AO35" t="s">
        <v>334</v>
      </c>
      <c r="AP35" s="244">
        <v>3</v>
      </c>
      <c r="AQ35" s="245">
        <f>РП30!H56/РАСЧ!AQ$36*100</f>
        <v>0</v>
      </c>
      <c r="AR35" s="245">
        <f>РП30!I56/РАСЧ!AR$36*100</f>
        <v>1.1904761904761905</v>
      </c>
      <c r="AS35" s="245">
        <f>РП30!J56/РАСЧ!AS$36*100</f>
        <v>0</v>
      </c>
      <c r="AT35" s="245">
        <f>РП30!K56/РАСЧ!AT$36*100</f>
        <v>0</v>
      </c>
      <c r="AV35" t="s">
        <v>323</v>
      </c>
      <c r="AW35" s="244">
        <v>3</v>
      </c>
      <c r="AX35" s="245">
        <f>РП5!H56/РАСЧ!AX$36*100</f>
        <v>1.2048192771084341</v>
      </c>
      <c r="AY35" s="245">
        <f>РП5!I56/РАСЧ!AY$36*100</f>
        <v>1.1904761904761905</v>
      </c>
      <c r="AZ35" s="245">
        <f>РП5!J56/РАСЧ!AZ$36*100</f>
        <v>0</v>
      </c>
      <c r="BA35" s="245">
        <f>РП5!K56/РАСЧ!BA$36*100</f>
        <v>0</v>
      </c>
    </row>
    <row r="36" spans="1:53" x14ac:dyDescent="0.25">
      <c r="A36" s="319" t="s">
        <v>284</v>
      </c>
      <c r="B36" s="320"/>
      <c r="C36" s="320"/>
      <c r="D36" s="320"/>
      <c r="E36" s="320"/>
      <c r="F36" s="320"/>
      <c r="G36" s="321"/>
      <c r="H36" s="322">
        <f>SUM('КТЛ &lt;1'!H54:H56)</f>
        <v>4.1754756871035941</v>
      </c>
      <c r="I36" s="322">
        <f>SUM('КТЛ &lt;1'!I54:I56)</f>
        <v>4.207792207792207</v>
      </c>
      <c r="J36" s="322">
        <f>SUM('КТЛ &lt;1'!J54:J56)</f>
        <v>4.1247484909456738</v>
      </c>
      <c r="K36" s="322">
        <f>SUM('КТЛ &lt;1'!K54:K56)</f>
        <v>4.0507564665690579</v>
      </c>
      <c r="N36" s="321"/>
      <c r="O36" s="322">
        <f>SUM('КТЛ&gt;1,5'!H54:H56)</f>
        <v>4.1754756871035941</v>
      </c>
      <c r="P36" s="322">
        <f>SUM('КТЛ&gt;1,5'!I54:I56)</f>
        <v>4.2077922077922079</v>
      </c>
      <c r="Q36" s="322">
        <f>SUM('КТЛ&gt;1,5'!J54:J56)</f>
        <v>4.1247484909456738</v>
      </c>
      <c r="R36" s="322">
        <f>SUM('КТЛ&gt;1,5'!K54:K56)</f>
        <v>4.0507564665690587</v>
      </c>
      <c r="U36" s="321"/>
      <c r="V36" s="322">
        <f>SUM('УС&gt;0,5'!H54:H56)</f>
        <v>4.1729512317747606</v>
      </c>
      <c r="W36" s="322">
        <f>SUM('УС&gt;0,5'!I54:I56)</f>
        <v>4.2141794744670307</v>
      </c>
      <c r="X36" s="322">
        <f>SUM('УС&gt;0,5'!J54:J56)</f>
        <v>4.0983606557377046</v>
      </c>
      <c r="Y36" s="322">
        <f>SUM('УС&gt;0,5'!K54:K56)</f>
        <v>4.0281030444964872</v>
      </c>
      <c r="AB36" s="321"/>
      <c r="AC36" s="322">
        <f>SUM(РСК20!H54:H56)</f>
        <v>4.1645244215938302</v>
      </c>
      <c r="AD36" s="322">
        <f>SUM(РСК20!I54:I56)</f>
        <v>4.183467741935484</v>
      </c>
      <c r="AE36" s="322">
        <f>SUM(РСК20!J54:J56)</f>
        <v>4.0726202158979392</v>
      </c>
      <c r="AF36" s="322">
        <f>SUM(РСК20!K54:K56)</f>
        <v>4.0495474035254881</v>
      </c>
      <c r="AI36" s="321"/>
      <c r="AJ36" s="322">
        <f>SUM(РСК5!H54:H56)</f>
        <v>4.1645244215938302</v>
      </c>
      <c r="AK36" s="322">
        <f>SUM(РСК5!I54:I56)</f>
        <v>4.183467741935484</v>
      </c>
      <c r="AL36" s="322">
        <f>SUM(РСК5!J54:J56)</f>
        <v>4.0726202158979392</v>
      </c>
      <c r="AM36" s="322">
        <f>SUM(РСК5!K54:K56)</f>
        <v>4.0495474035254881</v>
      </c>
      <c r="AP36" s="321"/>
      <c r="AQ36" s="322">
        <f>SUM(РП30!H54:H56)</f>
        <v>4.3251693590411673</v>
      </c>
      <c r="AR36" s="322">
        <f>SUM(РП30!I54:I56)</f>
        <v>4.4187269857969493</v>
      </c>
      <c r="AS36" s="322">
        <f>SUM(РП30!J54:J56)</f>
        <v>4.2021010505252621</v>
      </c>
      <c r="AT36" s="322">
        <f>SUM(РП30!K54:K56)</f>
        <v>4.166666666666667</v>
      </c>
      <c r="AW36" s="321"/>
      <c r="AX36" s="322">
        <f>SUM(РП5!H54:H56)</f>
        <v>4.3251693590411664</v>
      </c>
      <c r="AY36" s="322">
        <f>SUM(РП5!I54:I56)</f>
        <v>4.4187269857969493</v>
      </c>
      <c r="AZ36" s="322">
        <f>SUM(РП5!J54:J56)</f>
        <v>4.2021010505252629</v>
      </c>
      <c r="BA36" s="322">
        <f>SUM(РП5!K54:K56)</f>
        <v>4.1666666666666661</v>
      </c>
    </row>
    <row r="37" spans="1:53" x14ac:dyDescent="0.25">
      <c r="A37" s="228" t="s">
        <v>35</v>
      </c>
      <c r="B37" s="229"/>
      <c r="C37" s="229"/>
      <c r="D37" s="229"/>
      <c r="E37" s="229"/>
      <c r="F37" s="229"/>
      <c r="G37" s="241"/>
      <c r="H37" s="324">
        <f>SUM(H38:H40)</f>
        <v>100</v>
      </c>
      <c r="I37" s="324">
        <f>SUM(I38:I40)</f>
        <v>100</v>
      </c>
      <c r="J37" s="324">
        <f>SUM(J38:J40)</f>
        <v>100.00000000000001</v>
      </c>
      <c r="K37" s="324">
        <f>SUM(K38:K40)</f>
        <v>100.00000000000001</v>
      </c>
      <c r="N37" s="241"/>
      <c r="O37" s="324">
        <f>SUM(O38:O40)</f>
        <v>100</v>
      </c>
      <c r="P37" s="324">
        <f>SUM(P38:P40)</f>
        <v>100</v>
      </c>
      <c r="Q37" s="324">
        <f>SUM(Q38:Q40)</f>
        <v>100</v>
      </c>
      <c r="R37" s="324">
        <f>SUM(R38:R40)</f>
        <v>100</v>
      </c>
      <c r="U37" s="241"/>
      <c r="V37" s="324">
        <f>SUM(V38:V40)</f>
        <v>100</v>
      </c>
      <c r="W37" s="324">
        <f>SUM(W38:W40)</f>
        <v>100</v>
      </c>
      <c r="X37" s="324">
        <f>SUM(X38:X40)</f>
        <v>100</v>
      </c>
      <c r="Y37" s="324">
        <f>SUM(Y38:Y40)</f>
        <v>100</v>
      </c>
      <c r="AB37" s="241"/>
      <c r="AC37" s="324">
        <f>SUM(AC38:AC40)</f>
        <v>100</v>
      </c>
      <c r="AD37" s="324">
        <f>SUM(AD38:AD40)</f>
        <v>100</v>
      </c>
      <c r="AE37" s="324">
        <f>SUM(AE38:AE40)</f>
        <v>100</v>
      </c>
      <c r="AF37" s="324">
        <f>SUM(AF38:AF40)</f>
        <v>100</v>
      </c>
      <c r="AI37" s="241"/>
      <c r="AJ37" s="324">
        <f>SUM(AJ38:AJ40)</f>
        <v>100.00000000000001</v>
      </c>
      <c r="AK37" s="324">
        <f>SUM(AK38:AK40)</f>
        <v>100.00000000000001</v>
      </c>
      <c r="AL37" s="324">
        <f>SUM(AL38:AL40)</f>
        <v>99.999999999999986</v>
      </c>
      <c r="AM37" s="324">
        <f>SUM(AM38:AM40)</f>
        <v>100</v>
      </c>
      <c r="AP37" s="241"/>
      <c r="AQ37" s="324">
        <f>SUM(AQ38:AQ40)</f>
        <v>100</v>
      </c>
      <c r="AR37" s="324">
        <f>SUM(AR38:AR40)</f>
        <v>100</v>
      </c>
      <c r="AS37" s="324">
        <f>SUM(AS38:AS40)</f>
        <v>100.00000000000001</v>
      </c>
      <c r="AT37" s="324">
        <f>SUM(AT38:AT40)</f>
        <v>100</v>
      </c>
      <c r="AW37" s="241"/>
      <c r="AX37" s="324">
        <f>SUM(AX38:AX40)</f>
        <v>100</v>
      </c>
      <c r="AY37" s="324">
        <f>SUM(AY38:AY40)</f>
        <v>100</v>
      </c>
      <c r="AZ37" s="324">
        <f>SUM(AZ38:AZ40)</f>
        <v>100</v>
      </c>
      <c r="BA37" s="324">
        <f>SUM(BA38:BA40)</f>
        <v>100</v>
      </c>
    </row>
    <row r="38" spans="1:53" x14ac:dyDescent="0.25">
      <c r="A38" s="671" t="s">
        <v>269</v>
      </c>
      <c r="B38" s="671"/>
      <c r="C38" s="671"/>
      <c r="D38" s="671"/>
      <c r="E38" s="671"/>
      <c r="F38" s="671"/>
      <c r="G38" s="244">
        <v>1</v>
      </c>
      <c r="H38" s="245">
        <f>'КТЛ &lt;1'!H58/РАСЧ!H$41*100</f>
        <v>60.153256704980841</v>
      </c>
      <c r="I38" s="245">
        <f>'КТЛ &lt;1'!I58/РАСЧ!I$41*100</f>
        <v>57.633587786259547</v>
      </c>
      <c r="J38" s="245">
        <f>'КТЛ &lt;1'!J58/РАСЧ!J$41*100</f>
        <v>54.074074074074083</v>
      </c>
      <c r="K38" s="245">
        <f>'КТЛ &lt;1'!K58/РАСЧ!K$41*100</f>
        <v>56.363636363636374</v>
      </c>
      <c r="M38" t="s">
        <v>285</v>
      </c>
      <c r="N38" s="244">
        <v>1</v>
      </c>
      <c r="O38" s="245">
        <f>'КТЛ&gt;1,5'!H58/РАСЧ!O$41*100</f>
        <v>35.249042145593869</v>
      </c>
      <c r="P38" s="245">
        <f>'КТЛ&gt;1,5'!I58/РАСЧ!P$41*100</f>
        <v>29.389312977099237</v>
      </c>
      <c r="Q38" s="245">
        <f>'КТЛ&gt;1,5'!J58/РАСЧ!Q$41*100</f>
        <v>27.037037037037042</v>
      </c>
      <c r="R38" s="245">
        <f>'КТЛ&gt;1,5'!K58/РАСЧ!R$41*100</f>
        <v>30.909090909090903</v>
      </c>
      <c r="T38" t="s">
        <v>289</v>
      </c>
      <c r="U38" s="244">
        <v>1</v>
      </c>
      <c r="V38" s="245">
        <f>'УС&gt;0,5'!H58/РАСЧ!V$41*100</f>
        <v>27.007299270072991</v>
      </c>
      <c r="W38" s="245">
        <f>'УС&gt;0,5'!I58/РАСЧ!W$41*100</f>
        <v>29.197080291970806</v>
      </c>
      <c r="X38" s="245">
        <f>'УС&gt;0,5'!J58/РАСЧ!X$41*100</f>
        <v>23.214285714285715</v>
      </c>
      <c r="Y38" s="245">
        <f>'УС&gt;0,5'!K58/РАСЧ!Y$41*100</f>
        <v>25.263157894736842</v>
      </c>
      <c r="AA38" t="s">
        <v>317</v>
      </c>
      <c r="AB38" s="244">
        <v>1</v>
      </c>
      <c r="AC38" s="421">
        <f>РСК20!H58/РАСЧ!AC$41*100</f>
        <v>40.530303030303031</v>
      </c>
      <c r="AD38" s="421">
        <f>РСК20!I58/РАСЧ!AD$41*100</f>
        <v>28.731343283582088</v>
      </c>
      <c r="AE38" s="421">
        <f>РСК20!J58/РАСЧ!AE$41*100</f>
        <v>45.18518518518519</v>
      </c>
      <c r="AF38" s="421">
        <f>РСК20!K58/РАСЧ!AF$41*100</f>
        <v>45.81818181818182</v>
      </c>
      <c r="AH38" t="s">
        <v>321</v>
      </c>
      <c r="AI38" s="244">
        <v>1</v>
      </c>
      <c r="AJ38" s="421">
        <f>РСК5!H58/РАСЧ!AJ$41*100</f>
        <v>56.060606060606069</v>
      </c>
      <c r="AK38" s="421">
        <f>РСК5!I58/РАСЧ!AK$41*100</f>
        <v>45.522388059701498</v>
      </c>
      <c r="AL38" s="421">
        <f>РСК5!J58/РАСЧ!AL$41*100</f>
        <v>62.962962962962962</v>
      </c>
      <c r="AM38" s="421">
        <f>РСК5!K58/РАСЧ!AM$41*100</f>
        <v>63.636363636363633</v>
      </c>
      <c r="AO38" t="s">
        <v>332</v>
      </c>
      <c r="AP38" s="244">
        <v>1</v>
      </c>
      <c r="AQ38" s="421">
        <f>РП30!H58/РАСЧ!AQ$41*100</f>
        <v>21.455938697318004</v>
      </c>
      <c r="AR38" s="421">
        <f>РП30!I58/РАСЧ!AR$41*100</f>
        <v>22.310756972111552</v>
      </c>
      <c r="AS38" s="421">
        <f>РП30!J58/РАСЧ!AS$41*100</f>
        <v>24.723247232472325</v>
      </c>
      <c r="AT38" s="421">
        <f>РП30!K58/РАСЧ!AT$41*100</f>
        <v>23.703703703703706</v>
      </c>
      <c r="AV38" t="s">
        <v>321</v>
      </c>
      <c r="AW38" s="244">
        <v>1</v>
      </c>
      <c r="AX38" s="421">
        <f>РП5!H58/РАСЧ!AX$41*100</f>
        <v>63.218390804597703</v>
      </c>
      <c r="AY38" s="421">
        <f>РП5!I58/РАСЧ!AY$41*100</f>
        <v>54.183266932270925</v>
      </c>
      <c r="AZ38" s="421">
        <f>РП5!J58/РАСЧ!AZ$41*100</f>
        <v>64.944649446494466</v>
      </c>
      <c r="BA38" s="421">
        <f>РП5!K58/РАСЧ!BA$41*100</f>
        <v>63.333333333333329</v>
      </c>
    </row>
    <row r="39" spans="1:53" x14ac:dyDescent="0.25">
      <c r="A39" s="671" t="s">
        <v>270</v>
      </c>
      <c r="B39" s="671"/>
      <c r="C39" s="671"/>
      <c r="D39" s="671"/>
      <c r="E39" s="671"/>
      <c r="F39" s="671"/>
      <c r="G39" s="244">
        <v>2</v>
      </c>
      <c r="H39" s="245">
        <f>'КТЛ &lt;1'!H59/РАСЧ!H$41*100</f>
        <v>38.697318007662837</v>
      </c>
      <c r="I39" s="245">
        <f>'КТЛ &lt;1'!I59/РАСЧ!I$41*100</f>
        <v>40.839694656488547</v>
      </c>
      <c r="J39" s="245">
        <f>'КТЛ &lt;1'!J59/РАСЧ!J$41*100</f>
        <v>44.444444444444443</v>
      </c>
      <c r="K39" s="245">
        <f>'КТЛ &lt;1'!K59/РАСЧ!K$41*100</f>
        <v>42.18181818181818</v>
      </c>
      <c r="M39" t="s">
        <v>286</v>
      </c>
      <c r="N39" s="244">
        <v>2</v>
      </c>
      <c r="O39" s="245">
        <f>'КТЛ&gt;1,5'!H59/РАСЧ!O$41*100</f>
        <v>64.750957854406124</v>
      </c>
      <c r="P39" s="245">
        <f>'КТЛ&gt;1,5'!I59/РАСЧ!P$41*100</f>
        <v>70.610687022900763</v>
      </c>
      <c r="Q39" s="245">
        <f>'КТЛ&gt;1,5'!J59/РАСЧ!Q$41*100</f>
        <v>72.962962962962962</v>
      </c>
      <c r="R39" s="245">
        <f>'КТЛ&gt;1,5'!K59/РАСЧ!R$41*100</f>
        <v>69.090909090909093</v>
      </c>
      <c r="T39" t="s">
        <v>288</v>
      </c>
      <c r="U39" s="244">
        <v>2</v>
      </c>
      <c r="V39" s="245">
        <f>'УС&gt;0,5'!H59/РАСЧ!V$41*100</f>
        <v>72.992700729927009</v>
      </c>
      <c r="W39" s="245">
        <f>'УС&gt;0,5'!I59/РАСЧ!W$41*100</f>
        <v>70.802919708029194</v>
      </c>
      <c r="X39" s="245">
        <f>'УС&gt;0,5'!J59/РАСЧ!X$41*100</f>
        <v>76.785714285714292</v>
      </c>
      <c r="Y39" s="245">
        <f>'УС&gt;0,5'!K59/РАСЧ!Y$41*100</f>
        <v>74.73684210526315</v>
      </c>
      <c r="AA39" t="s">
        <v>318</v>
      </c>
      <c r="AB39" s="244">
        <v>2</v>
      </c>
      <c r="AC39" s="421">
        <f>РСК20!H59/РАСЧ!AC$41*100</f>
        <v>59.469696969696969</v>
      </c>
      <c r="AD39" s="421">
        <f>РСК20!I59/РАСЧ!AD$41*100</f>
        <v>71.268656716417908</v>
      </c>
      <c r="AE39" s="421">
        <f>РСК20!J59/РАСЧ!AE$41*100</f>
        <v>54.814814814814817</v>
      </c>
      <c r="AF39" s="421">
        <f>РСК20!K59/РАСЧ!AF$41*100</f>
        <v>53.81818181818182</v>
      </c>
      <c r="AH39" t="s">
        <v>322</v>
      </c>
      <c r="AI39" s="244">
        <v>2</v>
      </c>
      <c r="AJ39" s="421">
        <f>РСК5!H59/РАСЧ!AJ$41*100</f>
        <v>43.939393939393945</v>
      </c>
      <c r="AK39" s="421">
        <f>РСК5!I59/РАСЧ!AK$41*100</f>
        <v>53.731343283582092</v>
      </c>
      <c r="AL39" s="421">
        <f>РСК5!J59/РАСЧ!AL$41*100</f>
        <v>36.666666666666664</v>
      </c>
      <c r="AM39" s="421">
        <f>РСК5!K59/РАСЧ!AM$41*100</f>
        <v>36.363636363636367</v>
      </c>
      <c r="AO39" t="s">
        <v>333</v>
      </c>
      <c r="AP39" s="244">
        <v>2</v>
      </c>
      <c r="AQ39" s="421">
        <f>РП30!H59/РАСЧ!AQ$41*100</f>
        <v>78.160919540229884</v>
      </c>
      <c r="AR39" s="421">
        <f>РП30!I59/РАСЧ!AR$41*100</f>
        <v>77.290836653386464</v>
      </c>
      <c r="AS39" s="421">
        <f>РП30!J59/РАСЧ!AS$41*100</f>
        <v>74.907749077490777</v>
      </c>
      <c r="AT39" s="421">
        <f>РП30!K59/РАСЧ!AT$41*100</f>
        <v>76.296296296296291</v>
      </c>
      <c r="AV39" t="s">
        <v>322</v>
      </c>
      <c r="AW39" s="244">
        <v>2</v>
      </c>
      <c r="AX39" s="421">
        <f>РП5!H59/РАСЧ!AX$41*100</f>
        <v>36.398467432950191</v>
      </c>
      <c r="AY39" s="421">
        <f>РП5!I59/РАСЧ!AY$41*100</f>
        <v>45.418326693227087</v>
      </c>
      <c r="AZ39" s="421">
        <f>РП5!J59/РАСЧ!AZ$41*100</f>
        <v>35.055350553505534</v>
      </c>
      <c r="BA39" s="421">
        <f>РП5!K59/РАСЧ!BA$41*100</f>
        <v>35.555555555555557</v>
      </c>
    </row>
    <row r="40" spans="1:53" x14ac:dyDescent="0.25">
      <c r="A40" s="671" t="s">
        <v>271</v>
      </c>
      <c r="B40" s="671"/>
      <c r="C40" s="671"/>
      <c r="D40" s="671"/>
      <c r="E40" s="671"/>
      <c r="F40" s="671"/>
      <c r="G40" s="244">
        <v>3</v>
      </c>
      <c r="H40" s="245">
        <f>'КТЛ &lt;1'!H60/РАСЧ!H$41*100</f>
        <v>1.1494252873563218</v>
      </c>
      <c r="I40" s="245">
        <f>'КТЛ &lt;1'!I60/РАСЧ!I$41*100</f>
        <v>1.5267175572519083</v>
      </c>
      <c r="J40" s="245">
        <f>'КТЛ &lt;1'!J60/РАСЧ!J$41*100</f>
        <v>1.4814814814814816</v>
      </c>
      <c r="K40" s="245">
        <f>'КТЛ &lt;1'!K60/РАСЧ!K$41*100</f>
        <v>1.4545454545454548</v>
      </c>
      <c r="M40" t="s">
        <v>287</v>
      </c>
      <c r="N40" s="244">
        <v>3</v>
      </c>
      <c r="O40" s="245">
        <f>'КТЛ&gt;1,5'!H60/РАСЧ!O$41*100</f>
        <v>0</v>
      </c>
      <c r="P40" s="245">
        <f>'КТЛ&gt;1,5'!I60/РАСЧ!P$41*100</f>
        <v>0</v>
      </c>
      <c r="Q40" s="245">
        <f>'КТЛ&gt;1,5'!J60/РАСЧ!Q$41*100</f>
        <v>0</v>
      </c>
      <c r="R40" s="245">
        <f>'КТЛ&gt;1,5'!K60/РАСЧ!R$41*100</f>
        <v>0</v>
      </c>
      <c r="T40" t="s">
        <v>290</v>
      </c>
      <c r="U40" s="244">
        <v>3</v>
      </c>
      <c r="V40" s="245">
        <f>'УС&gt;0,5'!H60/РАСЧ!V$41*100</f>
        <v>0</v>
      </c>
      <c r="W40" s="245">
        <f>'УС&gt;0,5'!I60/РАСЧ!W$41*100</f>
        <v>0</v>
      </c>
      <c r="X40" s="245">
        <f>'УС&gt;0,5'!J60/РАСЧ!X$41*100</f>
        <v>0</v>
      </c>
      <c r="Y40" s="245">
        <f>'УС&gt;0,5'!K60/РАСЧ!Y$41*100</f>
        <v>0</v>
      </c>
      <c r="AA40" t="s">
        <v>319</v>
      </c>
      <c r="AB40" s="244">
        <v>3</v>
      </c>
      <c r="AC40" s="421">
        <f>РСК20!H60/РАСЧ!AC$41*100</f>
        <v>0</v>
      </c>
      <c r="AD40" s="421">
        <f>РСК20!I60/РАСЧ!AD$41*100</f>
        <v>0</v>
      </c>
      <c r="AE40" s="421">
        <f>РСК20!J60/РАСЧ!AE$41*100</f>
        <v>0</v>
      </c>
      <c r="AF40" s="421">
        <f>РСК20!K60/РАСЧ!AF$41*100</f>
        <v>0.36363636363636365</v>
      </c>
      <c r="AH40" t="s">
        <v>323</v>
      </c>
      <c r="AI40" s="244">
        <v>3</v>
      </c>
      <c r="AJ40" s="421">
        <f>РСК5!H60/РАСЧ!AJ$41*100</f>
        <v>0</v>
      </c>
      <c r="AK40" s="421">
        <f>РСК5!I60/РАСЧ!AK$41*100</f>
        <v>0.74626865671641784</v>
      </c>
      <c r="AL40" s="421">
        <f>РСК5!J60/РАСЧ!AL$41*100</f>
        <v>0.37037037037037035</v>
      </c>
      <c r="AM40" s="421">
        <f>РСК5!K60/РАСЧ!AM$41*100</f>
        <v>0</v>
      </c>
      <c r="AO40" t="s">
        <v>334</v>
      </c>
      <c r="AP40" s="244">
        <v>3</v>
      </c>
      <c r="AQ40" s="421">
        <f>РП30!H60/РАСЧ!AQ$41*100</f>
        <v>0.38314176245210724</v>
      </c>
      <c r="AR40" s="421">
        <f>РП30!I60/РАСЧ!AR$41*100</f>
        <v>0.39840637450199201</v>
      </c>
      <c r="AS40" s="421">
        <f>РП30!J60/РАСЧ!AS$41*100</f>
        <v>0.36900369003690031</v>
      </c>
      <c r="AT40" s="421">
        <f>РП30!K60/РАСЧ!AT$41*100</f>
        <v>0</v>
      </c>
      <c r="AV40" t="s">
        <v>323</v>
      </c>
      <c r="AW40" s="244">
        <v>3</v>
      </c>
      <c r="AX40" s="421">
        <f>РП5!H60/РАСЧ!AX$41*100</f>
        <v>0.38314176245210729</v>
      </c>
      <c r="AY40" s="421">
        <f>РП5!I60/РАСЧ!AY$41*100</f>
        <v>0.39840637450199201</v>
      </c>
      <c r="AZ40" s="421">
        <f>РП5!J60/РАСЧ!AZ$41*100</f>
        <v>0</v>
      </c>
      <c r="BA40" s="421">
        <f>РП5!K60/РАСЧ!BA$41*100</f>
        <v>1.1111111111111112</v>
      </c>
    </row>
    <row r="41" spans="1:53" x14ac:dyDescent="0.25">
      <c r="A41" s="319" t="s">
        <v>284</v>
      </c>
      <c r="B41" s="320"/>
      <c r="C41" s="320"/>
      <c r="D41" s="320"/>
      <c r="E41" s="320"/>
      <c r="F41" s="320"/>
      <c r="G41" s="321"/>
      <c r="H41" s="322">
        <f>SUM('КТЛ &lt;1'!H58:H60)</f>
        <v>13.79492600422833</v>
      </c>
      <c r="I41" s="322">
        <f>SUM('КТЛ &lt;1'!I58:I60)</f>
        <v>13.61038961038961</v>
      </c>
      <c r="J41" s="322">
        <f>SUM('КТЛ &lt;1'!J58:J60)</f>
        <v>13.581488933601609</v>
      </c>
      <c r="K41" s="322">
        <f>SUM('КТЛ &lt;1'!K58:K60)</f>
        <v>13.421181063933625</v>
      </c>
      <c r="N41" s="321"/>
      <c r="O41" s="322">
        <f>SUM('КТЛ&gt;1,5'!H58:H60)</f>
        <v>13.79492600422833</v>
      </c>
      <c r="P41" s="322">
        <f>SUM('КТЛ&gt;1,5'!I58:I60)</f>
        <v>13.61038961038961</v>
      </c>
      <c r="Q41" s="322">
        <f>SUM('КТЛ&gt;1,5'!J58:J60)</f>
        <v>13.581488933601609</v>
      </c>
      <c r="R41" s="322">
        <f>SUM('КТЛ&gt;1,5'!K58:K60)</f>
        <v>13.421181063933627</v>
      </c>
      <c r="U41" s="321"/>
      <c r="V41" s="322">
        <f>SUM('УС&gt;0,5'!H58:H60)</f>
        <v>13.775766716943188</v>
      </c>
      <c r="W41" s="322">
        <f>SUM('УС&gt;0,5'!I58:I60)</f>
        <v>13.584531482399603</v>
      </c>
      <c r="X41" s="322">
        <f>SUM('УС&gt;0,5'!J58:J60)</f>
        <v>13.500482160077144</v>
      </c>
      <c r="Y41" s="322">
        <f>SUM('УС&gt;0,5'!K58:K60)</f>
        <v>13.348946135831381</v>
      </c>
      <c r="AB41" s="321"/>
      <c r="AC41" s="322">
        <f>SUM(РСК20!H58:H60)</f>
        <v>13.573264781491002</v>
      </c>
      <c r="AD41" s="322">
        <f>SUM(РСК20!I58:I60)</f>
        <v>13.508064516129032</v>
      </c>
      <c r="AE41" s="322">
        <f>SUM(РСК20!J58:J60)</f>
        <v>13.24828263002944</v>
      </c>
      <c r="AF41" s="322">
        <f>SUM(РСК20!K58:K60)</f>
        <v>13.101476893758933</v>
      </c>
      <c r="AI41" s="321"/>
      <c r="AJ41" s="322">
        <f>SUM(РСК5!H58:H60)</f>
        <v>13.573264781491002</v>
      </c>
      <c r="AK41" s="322">
        <f>SUM(РСК5!I58:I60)</f>
        <v>13.508064516129032</v>
      </c>
      <c r="AL41" s="322">
        <f>SUM(РСК5!J58:J60)</f>
        <v>13.248282630029442</v>
      </c>
      <c r="AM41" s="322">
        <f>SUM(РСК5!K58:K60)</f>
        <v>13.101476893758932</v>
      </c>
      <c r="AP41" s="321"/>
      <c r="AQ41" s="322">
        <f>SUM(РП30!H58:H60)</f>
        <v>13.600833767587286</v>
      </c>
      <c r="AR41" s="322">
        <f>SUM(РП30!I58:I60)</f>
        <v>13.203577064702788</v>
      </c>
      <c r="AS41" s="322">
        <f>SUM(РП30!J58:J60)</f>
        <v>13.556778389194598</v>
      </c>
      <c r="AT41" s="322">
        <f>SUM(РП30!K58:K60)</f>
        <v>13.235294117647058</v>
      </c>
      <c r="AW41" s="321"/>
      <c r="AX41" s="322">
        <f>SUM(РП5!H58:H60)</f>
        <v>13.600833767587284</v>
      </c>
      <c r="AY41" s="322">
        <f>SUM(РП5!I58:I60)</f>
        <v>13.203577064702788</v>
      </c>
      <c r="AZ41" s="322">
        <f>SUM(РП5!J58:J60)</f>
        <v>13.556778389194598</v>
      </c>
      <c r="BA41" s="322">
        <f>SUM(РП5!K58:K60)</f>
        <v>13.23529411764706</v>
      </c>
    </row>
    <row r="42" spans="1:53" x14ac:dyDescent="0.25">
      <c r="A42" s="228" t="s">
        <v>115</v>
      </c>
      <c r="B42" s="229"/>
      <c r="C42" s="229"/>
      <c r="D42" s="229"/>
      <c r="E42" s="229"/>
      <c r="F42" s="229"/>
      <c r="G42" s="241"/>
      <c r="H42" s="324">
        <f>SUM(H43:H45)</f>
        <v>100.00000000000001</v>
      </c>
      <c r="I42" s="324">
        <f>SUM(I43:I45)</f>
        <v>100.00000000000001</v>
      </c>
      <c r="J42" s="324">
        <f>SUM(J43:J45)</f>
        <v>99.999999999999986</v>
      </c>
      <c r="K42" s="324">
        <f>SUM(K43:K45)</f>
        <v>100</v>
      </c>
      <c r="N42" s="241"/>
      <c r="O42" s="324">
        <f>SUM(O43:O45)</f>
        <v>100</v>
      </c>
      <c r="P42" s="324">
        <f>SUM(P43:P45)</f>
        <v>100</v>
      </c>
      <c r="Q42" s="324">
        <f>SUM(Q43:Q45)</f>
        <v>99.999999999999986</v>
      </c>
      <c r="R42" s="324">
        <f>SUM(R43:R45)</f>
        <v>100</v>
      </c>
      <c r="U42" s="241"/>
      <c r="V42" s="324">
        <f>SUM(V43:V45)</f>
        <v>100</v>
      </c>
      <c r="W42" s="324">
        <f>SUM(W43:W45)</f>
        <v>100</v>
      </c>
      <c r="X42" s="324">
        <f>SUM(X43:X45)</f>
        <v>100</v>
      </c>
      <c r="Y42" s="324">
        <f>SUM(Y43:Y45)</f>
        <v>100</v>
      </c>
      <c r="AB42" s="241"/>
      <c r="AC42" s="324">
        <f>SUM(AC43:AC45)</f>
        <v>100</v>
      </c>
      <c r="AD42" s="324">
        <f>SUM(AD43:AD45)</f>
        <v>100</v>
      </c>
      <c r="AE42" s="324">
        <f>SUM(AE43:AE45)</f>
        <v>100</v>
      </c>
      <c r="AF42" s="324">
        <f>SUM(AF43:AF45)</f>
        <v>100</v>
      </c>
      <c r="AI42" s="241"/>
      <c r="AJ42" s="324">
        <f>SUM(AJ43:AJ45)</f>
        <v>100</v>
      </c>
      <c r="AK42" s="324">
        <f>SUM(AK43:AK45)</f>
        <v>100.00000000000001</v>
      </c>
      <c r="AL42" s="324">
        <f>SUM(AL43:AL45)</f>
        <v>100</v>
      </c>
      <c r="AM42" s="324">
        <f>SUM(AM43:AM45)</f>
        <v>100</v>
      </c>
      <c r="AP42" s="241"/>
      <c r="AQ42" s="324">
        <f>SUM(AQ43:AQ45)</f>
        <v>100</v>
      </c>
      <c r="AR42" s="324">
        <f>SUM(AR43:AR45)</f>
        <v>100</v>
      </c>
      <c r="AS42" s="324">
        <f>SUM(AS43:AS45)</f>
        <v>99.999999999999986</v>
      </c>
      <c r="AT42" s="324">
        <f>SUM(AT43:AT45)</f>
        <v>99.999999999999986</v>
      </c>
      <c r="AW42" s="241"/>
      <c r="AX42" s="324">
        <f>SUM(AX43:AX45)</f>
        <v>100</v>
      </c>
      <c r="AY42" s="324">
        <f>SUM(AY43:AY45)</f>
        <v>100.00000000000001</v>
      </c>
      <c r="AZ42" s="324">
        <f>SUM(AZ43:AZ45)</f>
        <v>100</v>
      </c>
      <c r="BA42" s="324">
        <f>SUM(BA43:BA45)</f>
        <v>100</v>
      </c>
    </row>
    <row r="43" spans="1:53" x14ac:dyDescent="0.25">
      <c r="A43" s="671" t="s">
        <v>269</v>
      </c>
      <c r="B43" s="671"/>
      <c r="C43" s="671"/>
      <c r="D43" s="671"/>
      <c r="E43" s="671"/>
      <c r="F43" s="671"/>
      <c r="G43" s="244">
        <v>1</v>
      </c>
      <c r="H43" s="245">
        <f>'КТЛ &lt;1'!H62/РАСЧ!H$46*100</f>
        <v>66.923076923076934</v>
      </c>
      <c r="I43" s="245">
        <f>'КТЛ &lt;1'!I62/РАСЧ!I$46*100</f>
        <v>64.476885644768871</v>
      </c>
      <c r="J43" s="245">
        <f>'КТЛ &lt;1'!J62/РАСЧ!J$46*100</f>
        <v>65.914221218961615</v>
      </c>
      <c r="K43" s="245">
        <f>'КТЛ &lt;1'!K62/РАСЧ!K$46*100</f>
        <v>68.240343347639481</v>
      </c>
      <c r="M43" t="s">
        <v>285</v>
      </c>
      <c r="N43" s="244">
        <v>1</v>
      </c>
      <c r="O43" s="245">
        <f>'КТЛ&gt;1,5'!H62/РАСЧ!O$46*100</f>
        <v>36.410256410256416</v>
      </c>
      <c r="P43" s="245">
        <f>'КТЛ&gt;1,5'!I62/РАСЧ!P$46*100</f>
        <v>33.333333333333329</v>
      </c>
      <c r="Q43" s="245">
        <f>'КТЛ&gt;1,5'!J62/РАСЧ!Q$46*100</f>
        <v>35.665914221218955</v>
      </c>
      <c r="R43" s="245">
        <f>'КТЛ&gt;1,5'!K62/РАСЧ!R$46*100</f>
        <v>38.197424892703864</v>
      </c>
      <c r="T43" t="s">
        <v>289</v>
      </c>
      <c r="U43" s="244">
        <v>1</v>
      </c>
      <c r="V43" s="245">
        <f>'УС&gt;0,5'!H62/РАСЧ!V$46*100</f>
        <v>19.901719901719904</v>
      </c>
      <c r="W43" s="245">
        <f>'УС&gt;0,5'!I62/РАСЧ!W$46*100</f>
        <v>18.372093023255815</v>
      </c>
      <c r="X43" s="245">
        <f>'УС&gt;0,5'!J62/РАСЧ!X$46*100</f>
        <v>18.082788671023966</v>
      </c>
      <c r="Y43" s="245">
        <f>'УС&gt;0,5'!K62/РАСЧ!Y$46*100</f>
        <v>20.24793388429752</v>
      </c>
      <c r="AA43" t="s">
        <v>317</v>
      </c>
      <c r="AB43" s="244">
        <v>1</v>
      </c>
      <c r="AC43" s="245">
        <f>РСК20!H62/РАСЧ!AC$46*100</f>
        <v>57.215189873417728</v>
      </c>
      <c r="AD43" s="245">
        <f>РСК20!I62/РАСЧ!AD$46*100</f>
        <v>50.947867298578196</v>
      </c>
      <c r="AE43" s="245">
        <f>РСК20!J62/РАСЧ!AE$46*100</f>
        <v>58.444444444444443</v>
      </c>
      <c r="AF43" s="245">
        <f>РСК20!K62/РАСЧ!AF$46*100</f>
        <v>56.871035940803381</v>
      </c>
      <c r="AH43" t="s">
        <v>321</v>
      </c>
      <c r="AI43" s="244">
        <v>1</v>
      </c>
      <c r="AJ43" s="245">
        <f>РСК5!H62/РАСЧ!AJ$46*100</f>
        <v>71.139240506329116</v>
      </c>
      <c r="AK43" s="245">
        <f>РСК5!I62/РАСЧ!AK$46*100</f>
        <v>66.113744075829388</v>
      </c>
      <c r="AL43" s="245">
        <f>РСК5!J62/РАСЧ!AL$46*100</f>
        <v>72</v>
      </c>
      <c r="AM43" s="245">
        <f>РСК5!K62/РАСЧ!AM$46*100</f>
        <v>71.247357293868916</v>
      </c>
      <c r="AO43" t="s">
        <v>332</v>
      </c>
      <c r="AP43" s="244">
        <v>1</v>
      </c>
      <c r="AQ43" s="245">
        <f>РП30!H62/РАСЧ!AQ$46*100</f>
        <v>23.469387755102041</v>
      </c>
      <c r="AR43" s="245">
        <f>РП30!I62/РАСЧ!AR$46*100</f>
        <v>24.264705882352942</v>
      </c>
      <c r="AS43" s="245">
        <f>РП30!J62/РАСЧ!AS$46*100</f>
        <v>25.450450450450447</v>
      </c>
      <c r="AT43" s="245">
        <f>РП30!K62/РАСЧ!AT$46*100</f>
        <v>20.171673819742487</v>
      </c>
      <c r="AV43" t="s">
        <v>321</v>
      </c>
      <c r="AW43" s="244">
        <v>1</v>
      </c>
      <c r="AX43" s="245">
        <f>РП5!H62/РАСЧ!AX$46*100</f>
        <v>79.33673469387756</v>
      </c>
      <c r="AY43" s="245">
        <f>РП5!I62/РАСЧ!AY$46*100</f>
        <v>77.696078431372555</v>
      </c>
      <c r="AZ43" s="245">
        <f>РП5!J62/РАСЧ!AZ$46*100</f>
        <v>80.180180180180187</v>
      </c>
      <c r="BA43" s="245">
        <f>РП5!K62/РАСЧ!BA$46*100</f>
        <v>76.824034334763951</v>
      </c>
    </row>
    <row r="44" spans="1:53" x14ac:dyDescent="0.25">
      <c r="A44" s="671" t="s">
        <v>270</v>
      </c>
      <c r="B44" s="671"/>
      <c r="C44" s="671"/>
      <c r="D44" s="671"/>
      <c r="E44" s="671"/>
      <c r="F44" s="671"/>
      <c r="G44" s="244">
        <v>2</v>
      </c>
      <c r="H44" s="245">
        <f>'КТЛ &lt;1'!H63/РАСЧ!H$46*100</f>
        <v>30.76923076923077</v>
      </c>
      <c r="I44" s="245">
        <f>'КТЛ &lt;1'!I63/РАСЧ!I$46*100</f>
        <v>34.06326034063261</v>
      </c>
      <c r="J44" s="245">
        <f>'КТЛ &lt;1'!J63/РАСЧ!J$46*100</f>
        <v>31.15124153498871</v>
      </c>
      <c r="K44" s="245">
        <f>'КТЛ &lt;1'!K63/РАСЧ!K$46*100</f>
        <v>28.969957081545068</v>
      </c>
      <c r="M44" t="s">
        <v>286</v>
      </c>
      <c r="N44" s="244">
        <v>2</v>
      </c>
      <c r="O44" s="245">
        <f>'КТЛ&gt;1,5'!H63/РАСЧ!O$46*100</f>
        <v>63.589743589743584</v>
      </c>
      <c r="P44" s="245">
        <f>'КТЛ&gt;1,5'!I63/РАСЧ!P$46*100</f>
        <v>66.423357664233578</v>
      </c>
      <c r="Q44" s="245">
        <f>'КТЛ&gt;1,5'!J63/РАСЧ!Q$46*100</f>
        <v>64.108352144469521</v>
      </c>
      <c r="R44" s="245">
        <f>'КТЛ&gt;1,5'!K63/РАСЧ!R$46*100</f>
        <v>61.802575107296143</v>
      </c>
      <c r="T44" t="s">
        <v>288</v>
      </c>
      <c r="U44" s="244">
        <v>2</v>
      </c>
      <c r="V44" s="245">
        <f>'УС&gt;0,5'!H63/РАСЧ!V$46*100</f>
        <v>80.0982800982801</v>
      </c>
      <c r="W44" s="245">
        <f>'УС&gt;0,5'!I63/РАСЧ!W$46*100</f>
        <v>81.627906976744185</v>
      </c>
      <c r="X44" s="245">
        <f>'УС&gt;0,5'!J63/РАСЧ!X$46*100</f>
        <v>81.917211328976038</v>
      </c>
      <c r="Y44" s="245">
        <f>'УС&gt;0,5'!K63/РАСЧ!Y$46*100</f>
        <v>79.752066115702476</v>
      </c>
      <c r="AA44" t="s">
        <v>318</v>
      </c>
      <c r="AB44" s="244">
        <v>2</v>
      </c>
      <c r="AC44" s="245">
        <f>РСК20!H63/РАСЧ!AC$46*100</f>
        <v>42.784810126582279</v>
      </c>
      <c r="AD44" s="245">
        <f>РСК20!I63/РАСЧ!AD$46*100</f>
        <v>49.052132701421804</v>
      </c>
      <c r="AE44" s="245">
        <f>РСК20!J63/РАСЧ!AE$46*100</f>
        <v>41.55555555555555</v>
      </c>
      <c r="AF44" s="245">
        <f>РСК20!K63/РАСЧ!AF$46*100</f>
        <v>43.128964059196626</v>
      </c>
      <c r="AH44" t="s">
        <v>322</v>
      </c>
      <c r="AI44" s="244">
        <v>2</v>
      </c>
      <c r="AJ44" s="245">
        <f>РСК5!H63/РАСЧ!AJ$46*100</f>
        <v>28.860759493670884</v>
      </c>
      <c r="AK44" s="245">
        <f>РСК5!I63/РАСЧ!AK$46*100</f>
        <v>33.649289099526072</v>
      </c>
      <c r="AL44" s="245">
        <f>РСК5!J63/РАСЧ!AL$46*100</f>
        <v>28.000000000000004</v>
      </c>
      <c r="AM44" s="245">
        <f>РСК5!K63/РАСЧ!AM$46*100</f>
        <v>28.752642706131077</v>
      </c>
      <c r="AO44" t="s">
        <v>333</v>
      </c>
      <c r="AP44" s="244">
        <v>2</v>
      </c>
      <c r="AQ44" s="245">
        <f>РП30!H63/РАСЧ!AQ$46*100</f>
        <v>76.020408163265301</v>
      </c>
      <c r="AR44" s="245">
        <f>РП30!I63/РАСЧ!AR$46*100</f>
        <v>75.490196078431367</v>
      </c>
      <c r="AS44" s="245">
        <f>РП30!J63/РАСЧ!AS$46*100</f>
        <v>74.099099099099092</v>
      </c>
      <c r="AT44" s="245">
        <f>РП30!K63/РАСЧ!AT$46*100</f>
        <v>78.75536480686695</v>
      </c>
      <c r="AV44" t="s">
        <v>322</v>
      </c>
      <c r="AW44" s="244">
        <v>2</v>
      </c>
      <c r="AX44" s="245">
        <f>РП5!H63/РАСЧ!AX$46*100</f>
        <v>20.153061224489793</v>
      </c>
      <c r="AY44" s="245">
        <f>РП5!I63/РАСЧ!AY$46*100</f>
        <v>22.058823529411764</v>
      </c>
      <c r="AZ44" s="245">
        <f>РП5!J63/РАСЧ!AZ$46*100</f>
        <v>19.144144144144143</v>
      </c>
      <c r="BA44" s="245">
        <f>РП5!K63/РАСЧ!BA$46*100</f>
        <v>22.961373390557934</v>
      </c>
    </row>
    <row r="45" spans="1:53" x14ac:dyDescent="0.25">
      <c r="A45" s="671" t="s">
        <v>271</v>
      </c>
      <c r="B45" s="671"/>
      <c r="C45" s="671"/>
      <c r="D45" s="671"/>
      <c r="E45" s="671"/>
      <c r="F45" s="671"/>
      <c r="G45" s="244">
        <v>3</v>
      </c>
      <c r="H45" s="245">
        <f>'КТЛ &lt;1'!H64/РАСЧ!H$46*100</f>
        <v>2.3076923076923079</v>
      </c>
      <c r="I45" s="245">
        <f>'КТЛ &lt;1'!I64/РАСЧ!I$46*100</f>
        <v>1.4598540145985404</v>
      </c>
      <c r="J45" s="245">
        <f>'КТЛ &lt;1'!J64/РАСЧ!J$46*100</f>
        <v>2.9345372460496608</v>
      </c>
      <c r="K45" s="245">
        <f>'КТЛ &lt;1'!K64/РАСЧ!K$46*100</f>
        <v>2.7896995708154506</v>
      </c>
      <c r="M45" t="s">
        <v>287</v>
      </c>
      <c r="N45" s="244">
        <v>3</v>
      </c>
      <c r="O45" s="245">
        <f>'КТЛ&gt;1,5'!H64/РАСЧ!O$46*100</f>
        <v>0</v>
      </c>
      <c r="P45" s="245">
        <f>'КТЛ&gt;1,5'!I64/РАСЧ!P$46*100</f>
        <v>0.24330900243308998</v>
      </c>
      <c r="Q45" s="245">
        <f>'КТЛ&gt;1,5'!J64/РАСЧ!Q$46*100</f>
        <v>0.22573363431151239</v>
      </c>
      <c r="R45" s="245">
        <f>'КТЛ&gt;1,5'!K64/РАСЧ!R$46*100</f>
        <v>0</v>
      </c>
      <c r="T45" t="s">
        <v>290</v>
      </c>
      <c r="U45" s="244">
        <v>3</v>
      </c>
      <c r="V45" s="245">
        <f>'УС&gt;0,5'!H64/РАСЧ!V$46*100</f>
        <v>0</v>
      </c>
      <c r="W45" s="245">
        <f>'УС&gt;0,5'!I64/РАСЧ!W$46*100</f>
        <v>0</v>
      </c>
      <c r="X45" s="245">
        <f>'УС&gt;0,5'!J64/РАСЧ!X$46*100</f>
        <v>0</v>
      </c>
      <c r="Y45" s="245">
        <f>'УС&gt;0,5'!K64/РАСЧ!Y$46*100</f>
        <v>0</v>
      </c>
      <c r="AA45" t="s">
        <v>319</v>
      </c>
      <c r="AB45" s="244">
        <v>3</v>
      </c>
      <c r="AC45" s="245">
        <f>РСК20!H64/РАСЧ!AC$46*100</f>
        <v>0</v>
      </c>
      <c r="AD45" s="245">
        <f>РСК20!I64/РАСЧ!AD$46*100</f>
        <v>0</v>
      </c>
      <c r="AE45" s="245">
        <f>РСК20!J64/РАСЧ!AE$46*100</f>
        <v>0</v>
      </c>
      <c r="AF45" s="245">
        <f>РСК20!K64/РАСЧ!AF$46*100</f>
        <v>0</v>
      </c>
      <c r="AH45" t="s">
        <v>323</v>
      </c>
      <c r="AI45" s="244">
        <v>3</v>
      </c>
      <c r="AJ45" s="245">
        <f>РСК5!H64/РАСЧ!AJ$46*100</f>
        <v>0</v>
      </c>
      <c r="AK45" s="245">
        <f>РСК5!I64/РАСЧ!AK$46*100</f>
        <v>0.23696682464454974</v>
      </c>
      <c r="AL45" s="245">
        <f>РСК5!J64/РАСЧ!AL$46*100</f>
        <v>0</v>
      </c>
      <c r="AM45" s="245">
        <f>РСК5!K64/РАСЧ!AM$46*100</f>
        <v>0</v>
      </c>
      <c r="AO45" t="s">
        <v>334</v>
      </c>
      <c r="AP45" s="244">
        <v>3</v>
      </c>
      <c r="AQ45" s="245">
        <f>РП30!H64/РАСЧ!AQ$46*100</f>
        <v>0.51020408163265307</v>
      </c>
      <c r="AR45" s="245">
        <f>РП30!I64/РАСЧ!AR$46*100</f>
        <v>0.24509803921568626</v>
      </c>
      <c r="AS45" s="245">
        <f>РП30!J64/РАСЧ!AS$46*100</f>
        <v>0.45045045045045035</v>
      </c>
      <c r="AT45" s="245">
        <f>РП30!K64/РАСЧ!AT$46*100</f>
        <v>1.0729613733905581</v>
      </c>
      <c r="AV45" t="s">
        <v>323</v>
      </c>
      <c r="AW45" s="244">
        <v>3</v>
      </c>
      <c r="AX45" s="245">
        <f>РП5!H64/РАСЧ!AX$46*100</f>
        <v>0.51020408163265307</v>
      </c>
      <c r="AY45" s="245">
        <f>РП5!I64/РАСЧ!AY$46*100</f>
        <v>0.24509803921568626</v>
      </c>
      <c r="AZ45" s="245">
        <f>РП5!J64/РАСЧ!AZ$46*100</f>
        <v>0.67567567567567566</v>
      </c>
      <c r="BA45" s="245">
        <f>РП5!K64/РАСЧ!BA$46*100</f>
        <v>0.21459227467811154</v>
      </c>
    </row>
    <row r="46" spans="1:53" x14ac:dyDescent="0.25">
      <c r="A46" s="319" t="s">
        <v>284</v>
      </c>
      <c r="B46" s="320"/>
      <c r="C46" s="320"/>
      <c r="D46" s="320"/>
      <c r="E46" s="320"/>
      <c r="F46" s="320"/>
      <c r="G46" s="321"/>
      <c r="H46" s="322">
        <f>SUM('КТЛ &lt;1'!H62:H64)</f>
        <v>20.613107822410146</v>
      </c>
      <c r="I46" s="322">
        <f>SUM('КТЛ &lt;1'!I62:I64)</f>
        <v>21.350649350649348</v>
      </c>
      <c r="J46" s="322">
        <f>SUM('КТЛ &lt;1'!J62:J64)</f>
        <v>22.283702213279682</v>
      </c>
      <c r="K46" s="322">
        <f>SUM('КТЛ &lt;1'!K62:K64)</f>
        <v>22.742801366520254</v>
      </c>
      <c r="N46" s="321"/>
      <c r="O46" s="322">
        <f>SUM('КТЛ&gt;1,5'!H62:H64)</f>
        <v>20.613107822410146</v>
      </c>
      <c r="P46" s="322">
        <f>SUM('КТЛ&gt;1,5'!I62:I64)</f>
        <v>21.350649350649352</v>
      </c>
      <c r="Q46" s="322">
        <f>SUM('КТЛ&gt;1,5'!J62:J64)</f>
        <v>22.283702213279682</v>
      </c>
      <c r="R46" s="322">
        <f>SUM('КТЛ&gt;1,5'!K62:K64)</f>
        <v>22.742801366520254</v>
      </c>
      <c r="U46" s="321"/>
      <c r="V46" s="322">
        <f>SUM('УС&gt;0,5'!H62:H64)</f>
        <v>20.462543991955755</v>
      </c>
      <c r="W46" s="322">
        <f>SUM('УС&gt;0,5'!I62:I64)</f>
        <v>21.318790282597917</v>
      </c>
      <c r="X46" s="322">
        <f>SUM('УС&gt;0,5'!J62:J64)</f>
        <v>22.131147540983605</v>
      </c>
      <c r="Y46" s="322">
        <f>SUM('УС&gt;0,5'!K62:K64)</f>
        <v>22.669789227166277</v>
      </c>
      <c r="AB46" s="321"/>
      <c r="AC46" s="322">
        <f>SUM(РСК20!H62:H64)</f>
        <v>20.308483290488432</v>
      </c>
      <c r="AD46" s="322">
        <f>SUM(РСК20!I62:I64)</f>
        <v>21.27016129032258</v>
      </c>
      <c r="AE46" s="322">
        <f>SUM(РСК20!J62:J64)</f>
        <v>22.08047105004907</v>
      </c>
      <c r="AF46" s="322">
        <f>SUM(РСК20!K62:K64)</f>
        <v>22.534540257265363</v>
      </c>
      <c r="AI46" s="321"/>
      <c r="AJ46" s="322">
        <f>SUM(РСК5!H62:H64)</f>
        <v>20.308483290488432</v>
      </c>
      <c r="AK46" s="322">
        <f>SUM(РСК5!I62:I64)</f>
        <v>21.27016129032258</v>
      </c>
      <c r="AL46" s="322">
        <f>SUM(РСК5!J62:J64)</f>
        <v>22.080471050049066</v>
      </c>
      <c r="AM46" s="322">
        <f>SUM(РСК5!K62:K64)</f>
        <v>22.534540257265366</v>
      </c>
      <c r="AP46" s="321"/>
      <c r="AQ46" s="322">
        <f>SUM(РП30!H62:H64)</f>
        <v>20.427305888483588</v>
      </c>
      <c r="AR46" s="322">
        <f>SUM(РП30!I62:I64)</f>
        <v>21.462388216728037</v>
      </c>
      <c r="AS46" s="322">
        <f>SUM(РП30!J62:J64)</f>
        <v>22.211105552776392</v>
      </c>
      <c r="AT46" s="322">
        <f>SUM(РП30!K62:K64)</f>
        <v>22.843137254901958</v>
      </c>
      <c r="AW46" s="321"/>
      <c r="AX46" s="322">
        <f>SUM(РП5!H62:H64)</f>
        <v>20.427305888483588</v>
      </c>
      <c r="AY46" s="322">
        <f>SUM(РП5!I62:I64)</f>
        <v>21.462388216728037</v>
      </c>
      <c r="AZ46" s="322">
        <f>SUM(РП5!J62:J64)</f>
        <v>22.211105552776388</v>
      </c>
      <c r="BA46" s="322">
        <f>SUM(РП5!K62:K64)</f>
        <v>22.843137254901965</v>
      </c>
    </row>
    <row r="47" spans="1:53" x14ac:dyDescent="0.25">
      <c r="A47" s="228" t="s">
        <v>72</v>
      </c>
      <c r="B47" s="229"/>
      <c r="C47" s="229"/>
      <c r="D47" s="229"/>
      <c r="E47" s="229"/>
      <c r="F47" s="229"/>
      <c r="G47" s="241"/>
      <c r="H47" s="324">
        <f>SUM(H48:H50)</f>
        <v>100</v>
      </c>
      <c r="I47" s="324">
        <f>SUM(I48:I50)</f>
        <v>100</v>
      </c>
      <c r="J47" s="324">
        <f>SUM(J48:J50)</f>
        <v>100</v>
      </c>
      <c r="K47" s="324">
        <f>SUM(K48:K50)</f>
        <v>100</v>
      </c>
      <c r="N47" s="241"/>
      <c r="O47" s="324">
        <f>SUM(O48:O50)</f>
        <v>100</v>
      </c>
      <c r="P47" s="324">
        <f>SUM(P48:P50)</f>
        <v>100</v>
      </c>
      <c r="Q47" s="324">
        <f>SUM(Q48:Q50)</f>
        <v>100</v>
      </c>
      <c r="R47" s="324">
        <f>SUM(R48:R50)</f>
        <v>100</v>
      </c>
      <c r="U47" s="241"/>
      <c r="V47" s="324">
        <f>SUM(V48:V50)</f>
        <v>100</v>
      </c>
      <c r="W47" s="324">
        <f>SUM(W48:W50)</f>
        <v>100</v>
      </c>
      <c r="X47" s="324">
        <f>SUM(X48:X50)</f>
        <v>100</v>
      </c>
      <c r="Y47" s="324">
        <f>SUM(Y48:Y50)</f>
        <v>100</v>
      </c>
      <c r="AB47" s="241"/>
      <c r="AC47" s="324">
        <f>SUM(AC48:AC50)</f>
        <v>100</v>
      </c>
      <c r="AD47" s="324">
        <f>SUM(AD48:AD50)</f>
        <v>100</v>
      </c>
      <c r="AE47" s="324">
        <f>SUM(AE48:AE50)</f>
        <v>100</v>
      </c>
      <c r="AF47" s="324">
        <f>SUM(AF48:AF50)</f>
        <v>100</v>
      </c>
      <c r="AI47" s="241"/>
      <c r="AJ47" s="324">
        <f>SUM(AJ48:AJ50)</f>
        <v>99.999999999999986</v>
      </c>
      <c r="AK47" s="324">
        <f>SUM(AK48:AK50)</f>
        <v>100</v>
      </c>
      <c r="AL47" s="324">
        <f>SUM(AL48:AL50)</f>
        <v>100</v>
      </c>
      <c r="AM47" s="324">
        <f>SUM(AM48:AM50)</f>
        <v>100</v>
      </c>
      <c r="AP47" s="241"/>
      <c r="AQ47" s="324">
        <f>SUM(AQ48:AQ50)</f>
        <v>100</v>
      </c>
      <c r="AR47" s="324">
        <f>SUM(AR48:AR50)</f>
        <v>100</v>
      </c>
      <c r="AS47" s="324">
        <f>SUM(AS48:AS50)</f>
        <v>100</v>
      </c>
      <c r="AT47" s="324">
        <f>SUM(AT48:AT50)</f>
        <v>100.00000000000001</v>
      </c>
      <c r="AW47" s="241"/>
      <c r="AX47" s="324">
        <f>SUM(AX48:AX50)</f>
        <v>100.00000000000001</v>
      </c>
      <c r="AY47" s="324">
        <f>SUM(AY48:AY50)</f>
        <v>100</v>
      </c>
      <c r="AZ47" s="324">
        <f>SUM(AZ48:AZ50)</f>
        <v>100</v>
      </c>
      <c r="BA47" s="324">
        <f>SUM(BA48:BA50)</f>
        <v>100</v>
      </c>
    </row>
    <row r="48" spans="1:53" x14ac:dyDescent="0.25">
      <c r="A48" s="671" t="s">
        <v>269</v>
      </c>
      <c r="B48" s="671"/>
      <c r="C48" s="671"/>
      <c r="D48" s="671"/>
      <c r="E48" s="671"/>
      <c r="F48" s="671"/>
      <c r="G48" s="244">
        <v>1</v>
      </c>
      <c r="H48" s="245">
        <f>'КТЛ &lt;1'!H66/РАСЧ!H$51*100</f>
        <v>56.81818181818182</v>
      </c>
      <c r="I48" s="245">
        <f>'КТЛ &lt;1'!I66/РАСЧ!I$51*100</f>
        <v>53.191489361702125</v>
      </c>
      <c r="J48" s="245">
        <f>'КТЛ &lt;1'!J66/РАСЧ!J$51*100</f>
        <v>56.521739130434781</v>
      </c>
      <c r="K48" s="245">
        <f>'КТЛ &lt;1'!K66/РАСЧ!K$51*100</f>
        <v>57.999999999999993</v>
      </c>
      <c r="M48" t="s">
        <v>285</v>
      </c>
      <c r="N48" s="244">
        <v>1</v>
      </c>
      <c r="O48" s="245">
        <f>'КТЛ&gt;1,5'!H66/РАСЧ!O$51*100</f>
        <v>52.27272727272728</v>
      </c>
      <c r="P48" s="245">
        <f>'КТЛ&gt;1,5'!I66/РАСЧ!P$51*100</f>
        <v>42.553191489361694</v>
      </c>
      <c r="Q48" s="245">
        <f>'КТЛ&gt;1,5'!J66/РАСЧ!Q$51*100</f>
        <v>45.652173913043477</v>
      </c>
      <c r="R48" s="245">
        <f>'КТЛ&gt;1,5'!K66/РАСЧ!R$51*100</f>
        <v>46</v>
      </c>
      <c r="T48" t="s">
        <v>289</v>
      </c>
      <c r="U48" s="244">
        <v>1</v>
      </c>
      <c r="V48" s="245">
        <f>'УС&gt;0,5'!H66/РАСЧ!V$51*100</f>
        <v>41.304347826086953</v>
      </c>
      <c r="W48" s="245">
        <f>'УС&gt;0,5'!I66/РАСЧ!W$51*100</f>
        <v>39.583333333333329</v>
      </c>
      <c r="X48" s="245">
        <f>'УС&gt;0,5'!J66/РАСЧ!X$51*100</f>
        <v>39.583333333333336</v>
      </c>
      <c r="Y48" s="245">
        <f>'УС&gt;0,5'!K66/РАСЧ!Y$51*100</f>
        <v>39.622641509433961</v>
      </c>
      <c r="AA48" t="s">
        <v>317</v>
      </c>
      <c r="AB48" s="244">
        <v>1</v>
      </c>
      <c r="AC48" s="245">
        <f>РСК20!H66/РАСЧ!AC$51*100</f>
        <v>32.608695652173914</v>
      </c>
      <c r="AD48" s="245">
        <f>РСК20!I66/РАСЧ!AD$51*100</f>
        <v>31.25</v>
      </c>
      <c r="AE48" s="245">
        <f>РСК20!J66/РАСЧ!AE$51*100</f>
        <v>37.5</v>
      </c>
      <c r="AF48" s="245">
        <f>РСК20!K66/РАСЧ!AF$51*100</f>
        <v>36.538461538461533</v>
      </c>
      <c r="AH48" t="s">
        <v>321</v>
      </c>
      <c r="AI48" s="244">
        <v>1</v>
      </c>
      <c r="AJ48" s="245">
        <f>РСК5!H66/РАСЧ!AJ$51*100</f>
        <v>58.695652173913039</v>
      </c>
      <c r="AK48" s="245">
        <f>РСК5!I66/РАСЧ!AK$51*100</f>
        <v>58.333333333333336</v>
      </c>
      <c r="AL48" s="245">
        <f>РСК5!J66/РАСЧ!AL$51*100</f>
        <v>62.5</v>
      </c>
      <c r="AM48" s="245">
        <f>РСК5!K66/РАСЧ!AM$51*100</f>
        <v>65.384615384615387</v>
      </c>
      <c r="AO48" t="s">
        <v>332</v>
      </c>
      <c r="AP48" s="244">
        <v>1</v>
      </c>
      <c r="AQ48" s="245">
        <f>РП30!H66/РАСЧ!AQ$51*100</f>
        <v>68.888888888888886</v>
      </c>
      <c r="AR48" s="245">
        <f>РП30!I66/РАСЧ!AR$51*100</f>
        <v>60.869565217391298</v>
      </c>
      <c r="AS48" s="245">
        <f>РП30!J66/РАСЧ!AS$51*100</f>
        <v>60.416666666666664</v>
      </c>
      <c r="AT48" s="245">
        <f>РП30!K66/РАСЧ!AT$51*100</f>
        <v>58.49056603773586</v>
      </c>
      <c r="AV48" t="s">
        <v>321</v>
      </c>
      <c r="AW48" s="244">
        <v>1</v>
      </c>
      <c r="AX48" s="245">
        <f>РП5!H66/РАСЧ!AX$51*100</f>
        <v>88.8888888888889</v>
      </c>
      <c r="AY48" s="245">
        <f>РП5!I66/РАСЧ!AY$51*100</f>
        <v>84.782608695652172</v>
      </c>
      <c r="AZ48" s="245">
        <f>РП5!J66/РАСЧ!AZ$51*100</f>
        <v>83.333333333333343</v>
      </c>
      <c r="BA48" s="245">
        <f>РП5!K66/РАСЧ!BA$51*100</f>
        <v>83.018867924528308</v>
      </c>
    </row>
    <row r="49" spans="1:53" x14ac:dyDescent="0.25">
      <c r="A49" s="671" t="s">
        <v>270</v>
      </c>
      <c r="B49" s="671"/>
      <c r="C49" s="671"/>
      <c r="D49" s="671"/>
      <c r="E49" s="671"/>
      <c r="F49" s="671"/>
      <c r="G49" s="244">
        <v>2</v>
      </c>
      <c r="H49" s="245">
        <f>'КТЛ &lt;1'!H67/РАСЧ!H$51*100</f>
        <v>43.18181818181818</v>
      </c>
      <c r="I49" s="245">
        <f>'КТЛ &lt;1'!I67/РАСЧ!I$51*100</f>
        <v>46.808510638297875</v>
      </c>
      <c r="J49" s="245">
        <f>'КТЛ &lt;1'!J67/РАСЧ!J$51*100</f>
        <v>43.478260869565219</v>
      </c>
      <c r="K49" s="245">
        <f>'КТЛ &lt;1'!K67/РАСЧ!K$51*100</f>
        <v>42</v>
      </c>
      <c r="M49" t="s">
        <v>286</v>
      </c>
      <c r="N49" s="244">
        <v>2</v>
      </c>
      <c r="O49" s="245">
        <f>'КТЛ&gt;1,5'!H67/РАСЧ!O$51*100</f>
        <v>47.727272727272727</v>
      </c>
      <c r="P49" s="245">
        <f>'КТЛ&gt;1,5'!I67/РАСЧ!P$51*100</f>
        <v>57.446808510638306</v>
      </c>
      <c r="Q49" s="245">
        <f>'КТЛ&gt;1,5'!J67/РАСЧ!Q$51*100</f>
        <v>54.347826086956516</v>
      </c>
      <c r="R49" s="245">
        <f>'КТЛ&gt;1,5'!K67/РАСЧ!R$51*100</f>
        <v>54</v>
      </c>
      <c r="T49" t="s">
        <v>288</v>
      </c>
      <c r="U49" s="244">
        <v>2</v>
      </c>
      <c r="V49" s="245">
        <f>'УС&gt;0,5'!H67/РАСЧ!V$51*100</f>
        <v>58.695652173913039</v>
      </c>
      <c r="W49" s="245">
        <f>'УС&gt;0,5'!I67/РАСЧ!W$51*100</f>
        <v>60.416666666666664</v>
      </c>
      <c r="X49" s="245">
        <f>'УС&gt;0,5'!J67/РАСЧ!X$51*100</f>
        <v>60.416666666666671</v>
      </c>
      <c r="Y49" s="245">
        <f>'УС&gt;0,5'!K67/РАСЧ!Y$51*100</f>
        <v>60.377358490566039</v>
      </c>
      <c r="AA49" t="s">
        <v>318</v>
      </c>
      <c r="AB49" s="244">
        <v>2</v>
      </c>
      <c r="AC49" s="245">
        <f>РСК20!H67/РАСЧ!AC$51*100</f>
        <v>67.391304347826093</v>
      </c>
      <c r="AD49" s="245">
        <f>РСК20!I67/РАСЧ!AD$51*100</f>
        <v>68.75</v>
      </c>
      <c r="AE49" s="245">
        <f>РСК20!J67/РАСЧ!AE$51*100</f>
        <v>62.5</v>
      </c>
      <c r="AF49" s="245">
        <f>РСК20!K67/РАСЧ!AF$51*100</f>
        <v>63.46153846153846</v>
      </c>
      <c r="AH49" t="s">
        <v>322</v>
      </c>
      <c r="AI49" s="244">
        <v>2</v>
      </c>
      <c r="AJ49" s="245">
        <f>РСК5!H67/РАСЧ!AJ$51*100</f>
        <v>39.130434782608688</v>
      </c>
      <c r="AK49" s="245">
        <f>РСК5!I67/РАСЧ!AK$51*100</f>
        <v>41.666666666666664</v>
      </c>
      <c r="AL49" s="245">
        <f>РСК5!J67/РАСЧ!AL$51*100</f>
        <v>37.5</v>
      </c>
      <c r="AM49" s="245">
        <f>РСК5!K67/РАСЧ!AM$51*100</f>
        <v>34.615384615384613</v>
      </c>
      <c r="AO49" t="s">
        <v>333</v>
      </c>
      <c r="AP49" s="244">
        <v>2</v>
      </c>
      <c r="AQ49" s="245">
        <f>РП30!H67/РАСЧ!AQ$51*100</f>
        <v>31.111111111111111</v>
      </c>
      <c r="AR49" s="245">
        <f>РП30!I67/РАСЧ!AR$51*100</f>
        <v>39.130434782608695</v>
      </c>
      <c r="AS49" s="245">
        <f>РП30!J67/РАСЧ!AS$51*100</f>
        <v>39.583333333333329</v>
      </c>
      <c r="AT49" s="245">
        <f>РП30!K67/РАСЧ!AT$51*100</f>
        <v>41.509433962264154</v>
      </c>
      <c r="AV49" t="s">
        <v>322</v>
      </c>
      <c r="AW49" s="244">
        <v>2</v>
      </c>
      <c r="AX49" s="245">
        <f>РП5!H67/РАСЧ!AX$51*100</f>
        <v>11.111111111111112</v>
      </c>
      <c r="AY49" s="245">
        <f>РП5!I67/РАСЧ!AY$51*100</f>
        <v>15.217391304347824</v>
      </c>
      <c r="AZ49" s="245">
        <f>РП5!J67/РАСЧ!AZ$51*100</f>
        <v>16.666666666666664</v>
      </c>
      <c r="BA49" s="245">
        <f>РП5!K67/РАСЧ!BA$51*100</f>
        <v>16.981132075471699</v>
      </c>
    </row>
    <row r="50" spans="1:53" x14ac:dyDescent="0.25">
      <c r="A50" s="671" t="s">
        <v>271</v>
      </c>
      <c r="B50" s="671"/>
      <c r="C50" s="671"/>
      <c r="D50" s="671"/>
      <c r="E50" s="671"/>
      <c r="F50" s="671"/>
      <c r="G50" s="244">
        <v>3</v>
      </c>
      <c r="H50" s="245">
        <f>'КТЛ &lt;1'!H68/РАСЧ!H$51*100</f>
        <v>0</v>
      </c>
      <c r="I50" s="245">
        <f>'КТЛ &lt;1'!I68/РАСЧ!I$51*100</f>
        <v>0</v>
      </c>
      <c r="J50" s="245">
        <f>'КТЛ &lt;1'!J68/РАСЧ!J$51*100</f>
        <v>0</v>
      </c>
      <c r="K50" s="245">
        <f>'КТЛ &lt;1'!K68/РАСЧ!K$51*100</f>
        <v>0</v>
      </c>
      <c r="M50" t="s">
        <v>287</v>
      </c>
      <c r="N50" s="244">
        <v>3</v>
      </c>
      <c r="O50" s="245">
        <f>'КТЛ&gt;1,5'!H68/РАСЧ!O$51*100</f>
        <v>0</v>
      </c>
      <c r="P50" s="245">
        <f>'КТЛ&gt;1,5'!I68/РАСЧ!P$51*100</f>
        <v>0</v>
      </c>
      <c r="Q50" s="245">
        <f>'КТЛ&gt;1,5'!J68/РАСЧ!Q$51*100</f>
        <v>0</v>
      </c>
      <c r="R50" s="245">
        <f>'КТЛ&gt;1,5'!K68/РАСЧ!R$51*100</f>
        <v>0</v>
      </c>
      <c r="T50" t="s">
        <v>290</v>
      </c>
      <c r="U50" s="244">
        <v>3</v>
      </c>
      <c r="V50" s="245">
        <f>'УС&gt;0,5'!H68/РАСЧ!V$51*100</f>
        <v>0</v>
      </c>
      <c r="W50" s="245">
        <f>'УС&gt;0,5'!I68/РАСЧ!W$51*100</f>
        <v>0</v>
      </c>
      <c r="X50" s="245">
        <f>'УС&gt;0,5'!J68/РАСЧ!X$51*100</f>
        <v>0</v>
      </c>
      <c r="Y50" s="245">
        <f>'УС&gt;0,5'!K68/РАСЧ!Y$51*100</f>
        <v>0</v>
      </c>
      <c r="AA50" t="s">
        <v>319</v>
      </c>
      <c r="AB50" s="244">
        <v>3</v>
      </c>
      <c r="AC50" s="245">
        <f>РСК20!H68/РАСЧ!AC$51*100</f>
        <v>0</v>
      </c>
      <c r="AD50" s="245">
        <f>РСК20!I68/РАСЧ!AD$51*100</f>
        <v>0</v>
      </c>
      <c r="AE50" s="245">
        <f>РСК20!J68/РАСЧ!AE$51*100</f>
        <v>0</v>
      </c>
      <c r="AF50" s="245">
        <f>РСК20!K68/РАСЧ!AF$51*100</f>
        <v>0</v>
      </c>
      <c r="AH50" t="s">
        <v>323</v>
      </c>
      <c r="AI50" s="244">
        <v>3</v>
      </c>
      <c r="AJ50" s="245">
        <f>РСК5!H68/РАСЧ!AJ$51*100</f>
        <v>2.1739130434782608</v>
      </c>
      <c r="AK50" s="245">
        <f>РСК5!I68/РАСЧ!AK$51*100</f>
        <v>0</v>
      </c>
      <c r="AL50" s="245">
        <f>РСК5!J68/РАСЧ!AL$51*100</f>
        <v>0</v>
      </c>
      <c r="AM50" s="245">
        <f>РСК5!K68/РАСЧ!AM$51*100</f>
        <v>0</v>
      </c>
      <c r="AO50" t="s">
        <v>334</v>
      </c>
      <c r="AP50" s="244">
        <v>3</v>
      </c>
      <c r="AQ50" s="245">
        <f>РП30!H68/РАСЧ!AQ$51*100</f>
        <v>0</v>
      </c>
      <c r="AR50" s="245">
        <f>РП30!I68/РАСЧ!AR$51*100</f>
        <v>0</v>
      </c>
      <c r="AS50" s="245">
        <f>РП30!J68/РАСЧ!AS$51*100</f>
        <v>0</v>
      </c>
      <c r="AT50" s="245">
        <f>РП30!K68/РАСЧ!AT$51*100</f>
        <v>0</v>
      </c>
      <c r="AV50" t="s">
        <v>323</v>
      </c>
      <c r="AW50" s="244">
        <v>3</v>
      </c>
      <c r="AX50" s="245">
        <f>РП5!H68/РАСЧ!AX$51*100</f>
        <v>0</v>
      </c>
      <c r="AY50" s="245">
        <f>РП5!I68/РАСЧ!AY$51*100</f>
        <v>0</v>
      </c>
      <c r="AZ50" s="245">
        <f>РП5!J68/РАСЧ!AZ$51*100</f>
        <v>0</v>
      </c>
      <c r="BA50" s="245">
        <f>РП5!K68/РАСЧ!BA$51*100</f>
        <v>0</v>
      </c>
    </row>
    <row r="51" spans="1:53" x14ac:dyDescent="0.25">
      <c r="A51" s="319" t="s">
        <v>284</v>
      </c>
      <c r="B51" s="320"/>
      <c r="C51" s="320"/>
      <c r="D51" s="320"/>
      <c r="E51" s="320"/>
      <c r="F51" s="320"/>
      <c r="G51" s="321"/>
      <c r="H51" s="322">
        <f>SUM('КТЛ &lt;1'!H66:H68)</f>
        <v>2.3255813953488373</v>
      </c>
      <c r="I51" s="322">
        <f>SUM('КТЛ &lt;1'!I66:I68)</f>
        <v>2.4415584415584415</v>
      </c>
      <c r="J51" s="322">
        <f>SUM('КТЛ &lt;1'!J66:J68)</f>
        <v>2.3138832997987926</v>
      </c>
      <c r="K51" s="322">
        <f>SUM('КТЛ &lt;1'!K66:K68)</f>
        <v>2.4402147388970228</v>
      </c>
      <c r="N51" s="321"/>
      <c r="O51" s="322">
        <f>SUM('КТЛ&gt;1,5'!H66:H68)</f>
        <v>2.3255813953488369</v>
      </c>
      <c r="P51" s="322">
        <f>SUM('КТЛ&gt;1,5'!I66:I68)</f>
        <v>2.4415584415584415</v>
      </c>
      <c r="Q51" s="322">
        <f>SUM('КТЛ&gt;1,5'!J66:J68)</f>
        <v>2.3138832997987926</v>
      </c>
      <c r="R51" s="322">
        <f>SUM('КТЛ&gt;1,5'!K66:K68)</f>
        <v>2.4402147388970228</v>
      </c>
      <c r="U51" s="321"/>
      <c r="V51" s="322">
        <f>SUM('УС&gt;0,5'!H66:H68)</f>
        <v>2.3127199597787835</v>
      </c>
      <c r="W51" s="322">
        <f>SUM('УС&gt;0,5'!I66:I68)</f>
        <v>2.3797719385225582</v>
      </c>
      <c r="X51" s="322">
        <f>SUM('УС&gt;0,5'!J66:J68)</f>
        <v>2.314368370298939</v>
      </c>
      <c r="Y51" s="322">
        <f>SUM('УС&gt;0,5'!K66:K68)</f>
        <v>2.4824355971896956</v>
      </c>
      <c r="AB51" s="321"/>
      <c r="AC51" s="322">
        <f>SUM(РСК20!H66:H68)</f>
        <v>2.3650385604113109</v>
      </c>
      <c r="AD51" s="322">
        <f>SUM(РСК20!I66:I68)</f>
        <v>2.4193548387096775</v>
      </c>
      <c r="AE51" s="322">
        <f>SUM(РСК20!J66:J68)</f>
        <v>2.3552502453385671</v>
      </c>
      <c r="AF51" s="322">
        <f>SUM(РСК20!K66:K68)</f>
        <v>2.4773701762744165</v>
      </c>
      <c r="AI51" s="321"/>
      <c r="AJ51" s="322">
        <f>SUM(РСК5!H66:H68)</f>
        <v>2.3650385604113113</v>
      </c>
      <c r="AK51" s="322">
        <f>SUM(РСК5!I66:I68)</f>
        <v>2.4193548387096775</v>
      </c>
      <c r="AL51" s="322">
        <f>SUM(РСК5!J66:J68)</f>
        <v>2.3552502453385671</v>
      </c>
      <c r="AM51" s="322">
        <f>SUM(РСК5!K66:K68)</f>
        <v>2.4773701762744165</v>
      </c>
      <c r="AP51" s="321"/>
      <c r="AQ51" s="322">
        <f>SUM(РП30!H66:H68)</f>
        <v>2.3449713392391871</v>
      </c>
      <c r="AR51" s="322">
        <f>SUM(РП30!I66:I68)</f>
        <v>2.4197790636507102</v>
      </c>
      <c r="AS51" s="322">
        <f>SUM(РП30!J66:J68)</f>
        <v>2.4012006003001503</v>
      </c>
      <c r="AT51" s="322">
        <f>SUM(РП30!K66:K68)</f>
        <v>2.5980392156862742</v>
      </c>
      <c r="AW51" s="321"/>
      <c r="AX51" s="322">
        <f>SUM(РП5!H66:H68)</f>
        <v>2.3449713392391871</v>
      </c>
      <c r="AY51" s="322">
        <f>SUM(РП5!I66:I68)</f>
        <v>2.4197790636507102</v>
      </c>
      <c r="AZ51" s="322">
        <f>SUM(РП5!J66:J68)</f>
        <v>2.4012006003001503</v>
      </c>
      <c r="BA51" s="322">
        <f>SUM(РП5!K66:K68)</f>
        <v>2.5980392156862742</v>
      </c>
    </row>
    <row r="52" spans="1:53" x14ac:dyDescent="0.25">
      <c r="A52" s="228" t="s">
        <v>73</v>
      </c>
      <c r="B52" s="229"/>
      <c r="C52" s="229"/>
      <c r="D52" s="229"/>
      <c r="E52" s="229"/>
      <c r="F52" s="229"/>
      <c r="G52" s="241"/>
      <c r="H52" s="324">
        <f>SUM(H53:H55)</f>
        <v>100</v>
      </c>
      <c r="I52" s="324">
        <f>SUM(I53:I55)</f>
        <v>100.00000000000001</v>
      </c>
      <c r="J52" s="324">
        <f>SUM(J53:J55)</f>
        <v>100</v>
      </c>
      <c r="K52" s="324">
        <f>SUM(K53:K55)</f>
        <v>100.00000000000001</v>
      </c>
      <c r="N52" s="241"/>
      <c r="O52" s="324">
        <f>SUM(O53:O55)</f>
        <v>100</v>
      </c>
      <c r="P52" s="324">
        <f>SUM(P53:P55)</f>
        <v>100</v>
      </c>
      <c r="Q52" s="324">
        <f>SUM(Q53:Q55)</f>
        <v>100</v>
      </c>
      <c r="R52" s="324">
        <f>SUM(R53:R55)</f>
        <v>100</v>
      </c>
      <c r="U52" s="241"/>
      <c r="V52" s="324">
        <f>SUM(V53:V55)</f>
        <v>99.999999999999972</v>
      </c>
      <c r="W52" s="324">
        <f>SUM(W53:W55)</f>
        <v>100</v>
      </c>
      <c r="X52" s="324">
        <f>SUM(X53:X55)</f>
        <v>100</v>
      </c>
      <c r="Y52" s="324">
        <f>SUM(Y53:Y55)</f>
        <v>100</v>
      </c>
      <c r="AB52" s="241"/>
      <c r="AC52" s="324">
        <f>SUM(AC53:AC55)</f>
        <v>100</v>
      </c>
      <c r="AD52" s="324">
        <f>SUM(AD53:AD55)</f>
        <v>100</v>
      </c>
      <c r="AE52" s="324">
        <f>SUM(AE53:AE55)</f>
        <v>100</v>
      </c>
      <c r="AF52" s="324">
        <f>SUM(AF53:AF55)</f>
        <v>100</v>
      </c>
      <c r="AI52" s="241"/>
      <c r="AJ52" s="324">
        <f>SUM(AJ53:AJ55)</f>
        <v>100</v>
      </c>
      <c r="AK52" s="324">
        <f>SUM(AK53:AK55)</f>
        <v>100</v>
      </c>
      <c r="AL52" s="324">
        <f>SUM(AL53:AL55)</f>
        <v>100.00000000000003</v>
      </c>
      <c r="AM52" s="324">
        <f>SUM(AM53:AM55)</f>
        <v>100</v>
      </c>
      <c r="AP52" s="241"/>
      <c r="AQ52" s="324">
        <f>SUM(AQ53:AQ55)</f>
        <v>100</v>
      </c>
      <c r="AR52" s="324">
        <f>SUM(AR53:AR55)</f>
        <v>100</v>
      </c>
      <c r="AS52" s="324">
        <f>SUM(AS53:AS55)</f>
        <v>100</v>
      </c>
      <c r="AT52" s="324">
        <f>SUM(AT53:AT55)</f>
        <v>100</v>
      </c>
      <c r="AW52" s="241"/>
      <c r="AX52" s="324">
        <f>SUM(AX53:AX55)</f>
        <v>100</v>
      </c>
      <c r="AY52" s="324">
        <f>SUM(AY53:AY55)</f>
        <v>100</v>
      </c>
      <c r="AZ52" s="324">
        <f>SUM(AZ53:AZ55)</f>
        <v>100</v>
      </c>
      <c r="BA52" s="324">
        <f>SUM(BA53:BA55)</f>
        <v>100</v>
      </c>
    </row>
    <row r="53" spans="1:53" x14ac:dyDescent="0.25">
      <c r="A53" s="671" t="s">
        <v>269</v>
      </c>
      <c r="B53" s="671"/>
      <c r="C53" s="671"/>
      <c r="D53" s="671"/>
      <c r="E53" s="671"/>
      <c r="F53" s="671"/>
      <c r="G53" s="244">
        <v>1</v>
      </c>
      <c r="H53" s="245">
        <f>'КТЛ &lt;1'!H70/РАСЧ!H$56*100</f>
        <v>51.204819277108435</v>
      </c>
      <c r="I53" s="245">
        <f>'КТЛ &lt;1'!I70/РАСЧ!I$56*100</f>
        <v>53.529411764705891</v>
      </c>
      <c r="J53" s="245">
        <f>'КТЛ &lt;1'!J70/РАСЧ!J$56*100</f>
        <v>55.367231638418076</v>
      </c>
      <c r="K53" s="245">
        <f>'КТЛ &lt;1'!K70/РАСЧ!K$56*100</f>
        <v>54.395604395604394</v>
      </c>
      <c r="M53" t="s">
        <v>285</v>
      </c>
      <c r="N53" s="244">
        <v>1</v>
      </c>
      <c r="O53" s="245">
        <f>'КТЛ&gt;1,5'!H70/РАСЧ!O$56*100</f>
        <v>39.75903614457831</v>
      </c>
      <c r="P53" s="245">
        <f>'КТЛ&gt;1,5'!I70/РАСЧ!P$56*100</f>
        <v>43.529411764705884</v>
      </c>
      <c r="Q53" s="245">
        <f>'КТЛ&gt;1,5'!J70/РАСЧ!Q$56*100</f>
        <v>38.418079096045204</v>
      </c>
      <c r="R53" s="245">
        <f>'КТЛ&gt;1,5'!K70/РАСЧ!R$56*100</f>
        <v>37.91208791208792</v>
      </c>
      <c r="T53" t="s">
        <v>289</v>
      </c>
      <c r="U53" s="244">
        <v>1</v>
      </c>
      <c r="V53" s="245">
        <f>'УС&gt;0,5'!H70/РАСЧ!V$56*100</f>
        <v>26.436781609195396</v>
      </c>
      <c r="W53" s="245">
        <f>'УС&gt;0,5'!I70/РАСЧ!W$56*100</f>
        <v>29.281767955801108</v>
      </c>
      <c r="X53" s="245">
        <f>'УС&gt;0,5'!J70/РАСЧ!X$56*100</f>
        <v>32.446808510638299</v>
      </c>
      <c r="Y53" s="245">
        <f>'УС&gt;0,5'!K70/РАСЧ!Y$56*100</f>
        <v>30.526315789473685</v>
      </c>
      <c r="AA53" t="s">
        <v>317</v>
      </c>
      <c r="AB53" s="244">
        <v>1</v>
      </c>
      <c r="AC53" s="245">
        <f>РСК20!H70/РАСЧ!AC$56*100</f>
        <v>38.69047619047619</v>
      </c>
      <c r="AD53" s="245">
        <f>РСК20!I70/РАСЧ!AD$56*100</f>
        <v>36.72316384180791</v>
      </c>
      <c r="AE53" s="245">
        <f>РСК20!J70/РАСЧ!AE$56*100</f>
        <v>40.322580645161288</v>
      </c>
      <c r="AF53" s="245">
        <f>РСК20!K70/РАСЧ!AF$56*100</f>
        <v>38.297872340425535</v>
      </c>
      <c r="AH53" t="s">
        <v>321</v>
      </c>
      <c r="AI53" s="244">
        <v>1</v>
      </c>
      <c r="AJ53" s="245">
        <f>РСК5!H70/РАСЧ!AJ$56*100</f>
        <v>59.523809523809526</v>
      </c>
      <c r="AK53" s="245">
        <f>РСК5!I70/РАСЧ!AK$56*100</f>
        <v>59.887005649717509</v>
      </c>
      <c r="AL53" s="245">
        <f>РСК5!J70/РАСЧ!AL$56*100</f>
        <v>61.827956989247326</v>
      </c>
      <c r="AM53" s="245">
        <f>РСК5!K70/РАСЧ!AM$56*100</f>
        <v>60.638297872340431</v>
      </c>
      <c r="AO53" t="s">
        <v>332</v>
      </c>
      <c r="AP53" s="244">
        <v>1</v>
      </c>
      <c r="AQ53" s="245">
        <f>РП30!H70/РАСЧ!AQ$56*100</f>
        <v>35.087719298245617</v>
      </c>
      <c r="AR53" s="245">
        <f>РП30!I70/РАСЧ!AR$56*100</f>
        <v>37.288135593220339</v>
      </c>
      <c r="AS53" s="245">
        <f>РП30!J70/РАСЧ!AS$56*100</f>
        <v>34.054054054054056</v>
      </c>
      <c r="AT53" s="245">
        <f>РП30!K70/РАСЧ!AT$56*100</f>
        <v>33.513513513513516</v>
      </c>
      <c r="AV53" t="s">
        <v>321</v>
      </c>
      <c r="AW53" s="244">
        <v>1</v>
      </c>
      <c r="AX53" s="245">
        <f>РП5!H70/РАСЧ!AX$56*100</f>
        <v>70.760233918128648</v>
      </c>
      <c r="AY53" s="245">
        <f>РП5!I70/РАСЧ!AY$56*100</f>
        <v>77.401129943502823</v>
      </c>
      <c r="AZ53" s="245">
        <f>РП5!J70/РАСЧ!AZ$56*100</f>
        <v>78.378378378378372</v>
      </c>
      <c r="BA53" s="245">
        <f>РП5!K70/РАСЧ!BA$56*100</f>
        <v>71.351351351351354</v>
      </c>
    </row>
    <row r="54" spans="1:53" x14ac:dyDescent="0.25">
      <c r="A54" s="671" t="s">
        <v>270</v>
      </c>
      <c r="B54" s="671"/>
      <c r="C54" s="671"/>
      <c r="D54" s="671"/>
      <c r="E54" s="671"/>
      <c r="F54" s="671"/>
      <c r="G54" s="244">
        <v>2</v>
      </c>
      <c r="H54" s="245">
        <f>'КТЛ &lt;1'!H71/РАСЧ!H$56*100</f>
        <v>46.987951807228917</v>
      </c>
      <c r="I54" s="245">
        <f>'КТЛ &lt;1'!I71/РАСЧ!I$56*100</f>
        <v>45.294117647058826</v>
      </c>
      <c r="J54" s="245">
        <f>'КТЛ &lt;1'!J71/РАСЧ!J$56*100</f>
        <v>43.502824858757066</v>
      </c>
      <c r="K54" s="245">
        <f>'КТЛ &lt;1'!K71/РАСЧ!K$56*100</f>
        <v>45.054945054945058</v>
      </c>
      <c r="M54" t="s">
        <v>286</v>
      </c>
      <c r="N54" s="244">
        <v>2</v>
      </c>
      <c r="O54" s="245">
        <f>'КТЛ&gt;1,5'!H71/РАСЧ!O$56*100</f>
        <v>60.24096385542169</v>
      </c>
      <c r="P54" s="245">
        <f>'КТЛ&gt;1,5'!I71/РАСЧ!P$56*100</f>
        <v>56.470588235294116</v>
      </c>
      <c r="Q54" s="245">
        <f>'КТЛ&gt;1,5'!J71/РАСЧ!Q$56*100</f>
        <v>61.581920903954803</v>
      </c>
      <c r="R54" s="245">
        <f>'КТЛ&gt;1,5'!K71/РАСЧ!R$56*100</f>
        <v>62.087912087912088</v>
      </c>
      <c r="T54" t="s">
        <v>288</v>
      </c>
      <c r="U54" s="244">
        <v>2</v>
      </c>
      <c r="V54" s="245">
        <f>'УС&gt;0,5'!H71/РАСЧ!V$56*100</f>
        <v>72.988505747126425</v>
      </c>
      <c r="W54" s="245">
        <f>'УС&gt;0,5'!I71/РАСЧ!W$56*100</f>
        <v>70.718232044198885</v>
      </c>
      <c r="X54" s="245">
        <f>'УС&gt;0,5'!J71/РАСЧ!X$56*100</f>
        <v>67.553191489361694</v>
      </c>
      <c r="Y54" s="245">
        <f>'УС&gt;0,5'!K71/РАСЧ!Y$56*100</f>
        <v>69.473684210526315</v>
      </c>
      <c r="AA54" t="s">
        <v>318</v>
      </c>
      <c r="AB54" s="244">
        <v>2</v>
      </c>
      <c r="AC54" s="245">
        <f>РСК20!H71/РАСЧ!AC$56*100</f>
        <v>61.30952380952381</v>
      </c>
      <c r="AD54" s="245">
        <f>РСК20!I71/РАСЧ!AD$56*100</f>
        <v>63.276836158192097</v>
      </c>
      <c r="AE54" s="245">
        <f>РСК20!J71/РАСЧ!AE$56*100</f>
        <v>59.677419354838712</v>
      </c>
      <c r="AF54" s="245">
        <f>РСК20!K71/РАСЧ!AF$56*100</f>
        <v>61.702127659574465</v>
      </c>
      <c r="AH54" t="s">
        <v>322</v>
      </c>
      <c r="AI54" s="244">
        <v>2</v>
      </c>
      <c r="AJ54" s="245">
        <f>РСК5!H71/РАСЧ!AJ$56*100</f>
        <v>40.476190476190474</v>
      </c>
      <c r="AK54" s="245">
        <f>РСК5!I71/РАСЧ!AK$56*100</f>
        <v>39.548022598870055</v>
      </c>
      <c r="AL54" s="245">
        <f>РСК5!J71/РАСЧ!AL$56*100</f>
        <v>38.172043010752695</v>
      </c>
      <c r="AM54" s="245">
        <f>РСК5!K71/РАСЧ!AM$56*100</f>
        <v>39.361702127659576</v>
      </c>
      <c r="AO54" t="s">
        <v>333</v>
      </c>
      <c r="AP54" s="244">
        <v>2</v>
      </c>
      <c r="AQ54" s="245">
        <f>РП30!H71/РАСЧ!AQ$56*100</f>
        <v>63.742690058479532</v>
      </c>
      <c r="AR54" s="245">
        <f>РП30!I71/РАСЧ!AR$56*100</f>
        <v>62.711864406779661</v>
      </c>
      <c r="AS54" s="245">
        <f>РП30!J71/РАСЧ!AS$56*100</f>
        <v>65.945945945945951</v>
      </c>
      <c r="AT54" s="245">
        <f>РП30!K71/РАСЧ!AT$56*100</f>
        <v>66.486486486486484</v>
      </c>
      <c r="AV54" t="s">
        <v>322</v>
      </c>
      <c r="AW54" s="244">
        <v>2</v>
      </c>
      <c r="AX54" s="245">
        <f>РП5!H71/РАСЧ!AX$56*100</f>
        <v>29.239766081871345</v>
      </c>
      <c r="AY54" s="245">
        <f>РП5!I71/РАСЧ!AY$56*100</f>
        <v>22.033898305084744</v>
      </c>
      <c r="AZ54" s="245">
        <f>РП5!J71/РАСЧ!AZ$56*100</f>
        <v>21.621621621621621</v>
      </c>
      <c r="BA54" s="245">
        <f>РП5!K71/РАСЧ!BA$56*100</f>
        <v>28.648648648648649</v>
      </c>
    </row>
    <row r="55" spans="1:53" x14ac:dyDescent="0.25">
      <c r="A55" s="671" t="s">
        <v>271</v>
      </c>
      <c r="B55" s="671"/>
      <c r="C55" s="671"/>
      <c r="D55" s="671"/>
      <c r="E55" s="671"/>
      <c r="F55" s="671"/>
      <c r="G55" s="244">
        <v>3</v>
      </c>
      <c r="H55" s="245">
        <f>'КТЛ &lt;1'!H72/РАСЧ!H$56*100</f>
        <v>1.8072289156626504</v>
      </c>
      <c r="I55" s="245">
        <f>'КТЛ &lt;1'!I72/РАСЧ!I$56*100</f>
        <v>1.1764705882352944</v>
      </c>
      <c r="J55" s="245">
        <f>'КТЛ &lt;1'!J72/РАСЧ!J$56*100</f>
        <v>1.1299435028248588</v>
      </c>
      <c r="K55" s="245">
        <f>'КТЛ &lt;1'!K72/РАСЧ!K$56*100</f>
        <v>0.5494505494505495</v>
      </c>
      <c r="M55" t="s">
        <v>287</v>
      </c>
      <c r="N55" s="244">
        <v>3</v>
      </c>
      <c r="O55" s="245">
        <f>'КТЛ&gt;1,5'!H72/РАСЧ!O$56*100</f>
        <v>0</v>
      </c>
      <c r="P55" s="245">
        <f>'КТЛ&gt;1,5'!I72/РАСЧ!P$56*100</f>
        <v>0</v>
      </c>
      <c r="Q55" s="245">
        <f>'КТЛ&gt;1,5'!J72/РАСЧ!Q$56*100</f>
        <v>0</v>
      </c>
      <c r="R55" s="245">
        <f>'КТЛ&gt;1,5'!K72/РАСЧ!R$56*100</f>
        <v>0</v>
      </c>
      <c r="T55" t="s">
        <v>290</v>
      </c>
      <c r="U55" s="244">
        <v>3</v>
      </c>
      <c r="V55" s="245">
        <f>'УС&gt;0,5'!H72/РАСЧ!V$56*100</f>
        <v>0.57471264367816088</v>
      </c>
      <c r="W55" s="245">
        <f>'УС&gt;0,5'!I72/РАСЧ!W$56*100</f>
        <v>0</v>
      </c>
      <c r="X55" s="245">
        <f>'УС&gt;0,5'!J72/РАСЧ!X$56*100</f>
        <v>0</v>
      </c>
      <c r="Y55" s="245">
        <f>'УС&gt;0,5'!K72/РАСЧ!Y$56*100</f>
        <v>0</v>
      </c>
      <c r="AA55" t="s">
        <v>319</v>
      </c>
      <c r="AB55" s="244">
        <v>3</v>
      </c>
      <c r="AC55" s="245">
        <f>РСК20!H72/РАСЧ!AC$56*100</f>
        <v>0</v>
      </c>
      <c r="AD55" s="245">
        <f>РСК20!I72/РАСЧ!AD$56*100</f>
        <v>0</v>
      </c>
      <c r="AE55" s="245">
        <f>РСК20!J72/РАСЧ!AE$56*100</f>
        <v>0</v>
      </c>
      <c r="AF55" s="245">
        <f>РСК20!K72/РАСЧ!AF$56*100</f>
        <v>0</v>
      </c>
      <c r="AH55" t="s">
        <v>323</v>
      </c>
      <c r="AI55" s="244">
        <v>3</v>
      </c>
      <c r="AJ55" s="245">
        <f>РСК5!H72/РАСЧ!AJ$56*100</f>
        <v>0</v>
      </c>
      <c r="AK55" s="245">
        <f>РСК5!I72/РАСЧ!AK$56*100</f>
        <v>0.56497175141242928</v>
      </c>
      <c r="AL55" s="245">
        <f>РСК5!J72/РАСЧ!AL$56*100</f>
        <v>0</v>
      </c>
      <c r="AM55" s="245">
        <f>РСК5!K72/РАСЧ!AM$56*100</f>
        <v>0</v>
      </c>
      <c r="AO55" t="s">
        <v>334</v>
      </c>
      <c r="AP55" s="244">
        <v>3</v>
      </c>
      <c r="AQ55" s="245">
        <f>РП30!H72/РАСЧ!AQ$56*100</f>
        <v>1.169590643274854</v>
      </c>
      <c r="AR55" s="245">
        <f>РП30!I72/РАСЧ!AR$56*100</f>
        <v>0</v>
      </c>
      <c r="AS55" s="245">
        <f>РП30!J72/РАСЧ!AS$56*100</f>
        <v>0</v>
      </c>
      <c r="AT55" s="245">
        <f>РП30!K72/РАСЧ!AT$56*100</f>
        <v>0</v>
      </c>
      <c r="AV55" t="s">
        <v>323</v>
      </c>
      <c r="AW55" s="244">
        <v>3</v>
      </c>
      <c r="AX55" s="245">
        <f>РП5!H72/РАСЧ!AX$56*100</f>
        <v>0</v>
      </c>
      <c r="AY55" s="245">
        <f>РП5!I72/РАСЧ!AY$56*100</f>
        <v>0.56497175141242939</v>
      </c>
      <c r="AZ55" s="245">
        <f>РП5!J72/РАСЧ!AZ$56*100</f>
        <v>0</v>
      </c>
      <c r="BA55" s="245">
        <f>РП5!K72/РАСЧ!BA$56*100</f>
        <v>0</v>
      </c>
    </row>
    <row r="56" spans="1:53" x14ac:dyDescent="0.25">
      <c r="A56" s="319" t="s">
        <v>284</v>
      </c>
      <c r="B56" s="320"/>
      <c r="C56" s="320"/>
      <c r="D56" s="320"/>
      <c r="E56" s="320"/>
      <c r="F56" s="320"/>
      <c r="G56" s="321"/>
      <c r="H56" s="322">
        <f>SUM('КТЛ &lt;1'!H70:H72)</f>
        <v>8.7737843551797035</v>
      </c>
      <c r="I56" s="322">
        <f>SUM('КТЛ &lt;1'!I70:I72)</f>
        <v>8.8311688311688297</v>
      </c>
      <c r="J56" s="322">
        <f>SUM('КТЛ &lt;1'!J70:J72)</f>
        <v>8.9034205231388324</v>
      </c>
      <c r="K56" s="322">
        <f>SUM('КТЛ &lt;1'!K70:K72)</f>
        <v>8.8823816495851631</v>
      </c>
      <c r="N56" s="321"/>
      <c r="O56" s="322">
        <f>SUM('КТЛ&gt;1,5'!H70:H72)</f>
        <v>8.7737843551797035</v>
      </c>
      <c r="P56" s="322">
        <f>SUM('КТЛ&gt;1,5'!I70:I72)</f>
        <v>8.8311688311688314</v>
      </c>
      <c r="Q56" s="322">
        <f>SUM('КТЛ&gt;1,5'!J70:J72)</f>
        <v>8.9034205231388324</v>
      </c>
      <c r="R56" s="322">
        <f>SUM('КТЛ&gt;1,5'!K70:K72)</f>
        <v>8.8823816495851631</v>
      </c>
      <c r="U56" s="321"/>
      <c r="V56" s="322">
        <f>SUM('УС&gt;0,5'!H70:H72)</f>
        <v>8.7481146304675725</v>
      </c>
      <c r="W56" s="322">
        <f>SUM('УС&gt;0,5'!I70:I72)</f>
        <v>8.9737233515121471</v>
      </c>
      <c r="X56" s="322">
        <f>SUM('УС&gt;0,5'!J70:J72)</f>
        <v>9.0646094503375121</v>
      </c>
      <c r="Y56" s="322">
        <f>SUM('УС&gt;0,5'!K70:K72)</f>
        <v>8.899297423887587</v>
      </c>
      <c r="AB56" s="321"/>
      <c r="AC56" s="322">
        <f>SUM(РСК20!H70:H72)</f>
        <v>8.6375321336760926</v>
      </c>
      <c r="AD56" s="322">
        <f>SUM(РСК20!I70:I72)</f>
        <v>8.9213709677419359</v>
      </c>
      <c r="AE56" s="322">
        <f>SUM(РСК20!J70:J72)</f>
        <v>9.1265947006869474</v>
      </c>
      <c r="AF56" s="322">
        <f>SUM(РСК20!K70:K72)</f>
        <v>8.9566460219151978</v>
      </c>
      <c r="AI56" s="321"/>
      <c r="AJ56" s="322">
        <f>SUM(РСК5!H70:H72)</f>
        <v>8.6375321336760926</v>
      </c>
      <c r="AK56" s="322">
        <f>SUM(РСК5!I70:I72)</f>
        <v>8.9213709677419359</v>
      </c>
      <c r="AL56" s="322">
        <f>SUM(РСК5!J70:J72)</f>
        <v>9.1265947006869474</v>
      </c>
      <c r="AM56" s="322">
        <f>SUM(РСК5!K70:K72)</f>
        <v>8.9566460219151978</v>
      </c>
      <c r="AP56" s="321"/>
      <c r="AQ56" s="322">
        <f>SUM(РП30!H70:H72)</f>
        <v>8.9108910891089099</v>
      </c>
      <c r="AR56" s="322">
        <f>SUM(РП30!I70:I72)</f>
        <v>9.3108890057864286</v>
      </c>
      <c r="AS56" s="322">
        <f>SUM(РП30!J70:J72)</f>
        <v>9.2546273136568278</v>
      </c>
      <c r="AT56" s="322">
        <f>SUM(РП30!K70:K72)</f>
        <v>9.0686274509803919</v>
      </c>
      <c r="AW56" s="321"/>
      <c r="AX56" s="322">
        <f>SUM(РП5!H70:H72)</f>
        <v>8.9108910891089117</v>
      </c>
      <c r="AY56" s="322">
        <f>SUM(РП5!I70:I72)</f>
        <v>9.3108890057864286</v>
      </c>
      <c r="AZ56" s="322">
        <f>SUM(РП5!J70:J72)</f>
        <v>9.2546273136568296</v>
      </c>
      <c r="BA56" s="322">
        <f>SUM(РП5!K70:K72)</f>
        <v>9.0686274509803919</v>
      </c>
    </row>
    <row r="57" spans="1:53" x14ac:dyDescent="0.25">
      <c r="A57" s="228" t="s">
        <v>74</v>
      </c>
      <c r="B57" s="229"/>
      <c r="C57" s="229"/>
      <c r="D57" s="229"/>
      <c r="E57" s="229"/>
      <c r="F57" s="229"/>
      <c r="G57" s="241"/>
      <c r="H57" s="324">
        <f>SUM(H58:H60)</f>
        <v>100</v>
      </c>
      <c r="I57" s="324">
        <f>SUM(I58:I60)</f>
        <v>99.999999999999986</v>
      </c>
      <c r="J57" s="324">
        <f>SUM(J58:J60)</f>
        <v>100</v>
      </c>
      <c r="K57" s="324">
        <f>SUM(K58:K60)</f>
        <v>100</v>
      </c>
      <c r="N57" s="241"/>
      <c r="O57" s="324">
        <f>SUM(O58:O60)</f>
        <v>100</v>
      </c>
      <c r="P57" s="324">
        <f>SUM(P58:P60)</f>
        <v>100</v>
      </c>
      <c r="Q57" s="324">
        <f>SUM(Q58:Q60)</f>
        <v>100</v>
      </c>
      <c r="R57" s="324">
        <f>SUM(R58:R60)</f>
        <v>100</v>
      </c>
      <c r="U57" s="241"/>
      <c r="V57" s="324">
        <f>SUM(V58:V60)</f>
        <v>100</v>
      </c>
      <c r="W57" s="324">
        <f>SUM(W58:W60)</f>
        <v>100</v>
      </c>
      <c r="X57" s="324">
        <f>SUM(X58:X60)</f>
        <v>100</v>
      </c>
      <c r="Y57" s="324">
        <f>SUM(Y58:Y60)</f>
        <v>99.999999999999986</v>
      </c>
      <c r="AB57" s="241"/>
      <c r="AC57" s="324">
        <f>SUM(AC58:AC60)</f>
        <v>100</v>
      </c>
      <c r="AD57" s="324">
        <f>SUM(AD58:AD60)</f>
        <v>100</v>
      </c>
      <c r="AE57" s="324">
        <f>SUM(AE58:AE60)</f>
        <v>100</v>
      </c>
      <c r="AF57" s="324">
        <f>SUM(AF58:AF60)</f>
        <v>100</v>
      </c>
      <c r="AI57" s="241"/>
      <c r="AJ57" s="324">
        <f>SUM(AJ58:AJ60)</f>
        <v>100</v>
      </c>
      <c r="AK57" s="324">
        <f>SUM(AK58:AK60)</f>
        <v>100</v>
      </c>
      <c r="AL57" s="324">
        <f>SUM(AL58:AL60)</f>
        <v>100</v>
      </c>
      <c r="AM57" s="324">
        <f>SUM(AM58:AM60)</f>
        <v>100</v>
      </c>
      <c r="AP57" s="241"/>
      <c r="AQ57" s="324">
        <f>SUM(AQ58:AQ60)</f>
        <v>100</v>
      </c>
      <c r="AR57" s="324">
        <f>SUM(AR58:AR60)</f>
        <v>100</v>
      </c>
      <c r="AS57" s="324">
        <f>SUM(AS58:AS60)</f>
        <v>100</v>
      </c>
      <c r="AT57" s="324">
        <f>SUM(AT58:AT60)</f>
        <v>100.00000000000001</v>
      </c>
      <c r="AW57" s="241"/>
      <c r="AX57" s="324">
        <f>SUM(AX58:AX60)</f>
        <v>100</v>
      </c>
      <c r="AY57" s="324">
        <f>SUM(AY58:AY60)</f>
        <v>100</v>
      </c>
      <c r="AZ57" s="324">
        <f>SUM(AZ58:AZ60)</f>
        <v>100</v>
      </c>
      <c r="BA57" s="324">
        <f>SUM(BA58:BA60)</f>
        <v>100</v>
      </c>
    </row>
    <row r="58" spans="1:53" x14ac:dyDescent="0.25">
      <c r="A58" s="671" t="s">
        <v>269</v>
      </c>
      <c r="B58" s="671"/>
      <c r="C58" s="671"/>
      <c r="D58" s="671"/>
      <c r="E58" s="671"/>
      <c r="F58" s="671"/>
      <c r="G58" s="244">
        <v>1</v>
      </c>
      <c r="H58" s="245">
        <f>'КТЛ &lt;1'!H74/РАСЧ!H$61*100</f>
        <v>63.005780346820814</v>
      </c>
      <c r="I58" s="245">
        <f>'КТЛ &lt;1'!I74/РАСЧ!I$61*100</f>
        <v>63.583815028901725</v>
      </c>
      <c r="J58" s="245">
        <f>'КТЛ &lt;1'!J74/РАСЧ!J$61*100</f>
        <v>61.581920903954803</v>
      </c>
      <c r="K58" s="245">
        <f>'КТЛ &lt;1'!K74/РАСЧ!K$61*100</f>
        <v>59.782608695652186</v>
      </c>
      <c r="M58" t="s">
        <v>285</v>
      </c>
      <c r="N58" s="244">
        <v>1</v>
      </c>
      <c r="O58" s="245">
        <f>'КТЛ&gt;1,5'!H74/РАСЧ!O$61*100</f>
        <v>42.19653179190751</v>
      </c>
      <c r="P58" s="245">
        <f>'КТЛ&gt;1,5'!I74/РАСЧ!P$61*100</f>
        <v>45.086705202312132</v>
      </c>
      <c r="Q58" s="245">
        <f>'КТЛ&gt;1,5'!J74/РАСЧ!Q$61*100</f>
        <v>41.24293785310735</v>
      </c>
      <c r="R58" s="245">
        <f>'КТЛ&gt;1,5'!K74/РАСЧ!R$61*100</f>
        <v>41.847826086956523</v>
      </c>
      <c r="T58" t="s">
        <v>289</v>
      </c>
      <c r="U58" s="244">
        <v>1</v>
      </c>
      <c r="V58" s="245">
        <f>'УС&gt;0,5'!H74/РАСЧ!V$61*100</f>
        <v>35.519125683060111</v>
      </c>
      <c r="W58" s="245">
        <f>'УС&gt;0,5'!I74/РАСЧ!W$61*100</f>
        <v>35.164835164835168</v>
      </c>
      <c r="X58" s="245">
        <f>'УС&gt;0,5'!J74/РАСЧ!X$61*100</f>
        <v>33.333333333333336</v>
      </c>
      <c r="Y58" s="245">
        <f>'УС&gt;0,5'!K74/РАСЧ!Y$61*100</f>
        <v>34.020618556701024</v>
      </c>
      <c r="AA58" t="s">
        <v>317</v>
      </c>
      <c r="AB58" s="244">
        <v>1</v>
      </c>
      <c r="AC58" s="245">
        <f>РСК20!H74/РАСЧ!AC$61*100</f>
        <v>33.898305084745758</v>
      </c>
      <c r="AD58" s="245">
        <f>РСК20!I74/РАСЧ!AD$61*100</f>
        <v>28.000000000000004</v>
      </c>
      <c r="AE58" s="245">
        <f>РСК20!J74/РАСЧ!AE$61*100</f>
        <v>35.195530726256983</v>
      </c>
      <c r="AF58" s="245">
        <f>РСК20!K74/РАСЧ!AF$61*100</f>
        <v>34.391534391534393</v>
      </c>
      <c r="AH58" t="s">
        <v>321</v>
      </c>
      <c r="AI58" s="244">
        <v>1</v>
      </c>
      <c r="AJ58" s="245">
        <f>РСК5!H74/РАСЧ!AJ$61*100</f>
        <v>49.152542372881349</v>
      </c>
      <c r="AK58" s="245">
        <f>РСК5!I74/РАСЧ!AK$61*100</f>
        <v>46.857142857142861</v>
      </c>
      <c r="AL58" s="245">
        <f>РСК5!J74/РАСЧ!AL$61*100</f>
        <v>50.837988826815639</v>
      </c>
      <c r="AM58" s="245">
        <f>РСК5!K74/РАСЧ!AM$61*100</f>
        <v>48.148148148148152</v>
      </c>
      <c r="AO58" t="s">
        <v>332</v>
      </c>
      <c r="AP58" s="244">
        <v>1</v>
      </c>
      <c r="AQ58" s="245">
        <f>РП30!H74/РАСЧ!AQ$61*100</f>
        <v>45.783132530120483</v>
      </c>
      <c r="AR58" s="245">
        <f>РП30!I74/РАСЧ!AR$61*100</f>
        <v>50</v>
      </c>
      <c r="AS58" s="245">
        <f>РП30!J74/РАСЧ!AS$61*100</f>
        <v>47.590361445783131</v>
      </c>
      <c r="AT58" s="245">
        <f>РП30!K74/РАСЧ!AT$61*100</f>
        <v>48.571428571428577</v>
      </c>
      <c r="AV58" t="s">
        <v>321</v>
      </c>
      <c r="AW58" s="244">
        <v>1</v>
      </c>
      <c r="AX58" s="245">
        <f>РП5!H74/РАСЧ!AX$61*100</f>
        <v>75.903614457831324</v>
      </c>
      <c r="AY58" s="245">
        <f>РП5!I74/РАСЧ!AY$61*100</f>
        <v>74.050632911392398</v>
      </c>
      <c r="AZ58" s="245">
        <f>РП5!J74/РАСЧ!AZ$61*100</f>
        <v>73.493975903614455</v>
      </c>
      <c r="BA58" s="245">
        <f>РП5!K74/РАСЧ!BA$61*100</f>
        <v>73.714285714285708</v>
      </c>
    </row>
    <row r="59" spans="1:53" x14ac:dyDescent="0.25">
      <c r="A59" s="671" t="s">
        <v>270</v>
      </c>
      <c r="B59" s="671"/>
      <c r="C59" s="671"/>
      <c r="D59" s="671"/>
      <c r="E59" s="671"/>
      <c r="F59" s="671"/>
      <c r="G59" s="244">
        <v>2</v>
      </c>
      <c r="H59" s="245">
        <f>'КТЛ &lt;1'!H75/РАСЧ!H$61*100</f>
        <v>36.416184971098268</v>
      </c>
      <c r="I59" s="245">
        <f>'КТЛ &lt;1'!I75/РАСЧ!I$61*100</f>
        <v>35.838150289017335</v>
      </c>
      <c r="J59" s="245">
        <f>'КТЛ &lt;1'!J75/РАСЧ!J$61*100</f>
        <v>37.288135593220346</v>
      </c>
      <c r="K59" s="245">
        <f>'КТЛ &lt;1'!K75/РАСЧ!K$61*100</f>
        <v>39.130434782608695</v>
      </c>
      <c r="M59" t="s">
        <v>286</v>
      </c>
      <c r="N59" s="244">
        <v>2</v>
      </c>
      <c r="O59" s="245">
        <f>'КТЛ&gt;1,5'!H75/РАСЧ!O$61*100</f>
        <v>57.80346820809249</v>
      </c>
      <c r="P59" s="245">
        <f>'КТЛ&gt;1,5'!I75/РАСЧ!P$61*100</f>
        <v>54.913294797687861</v>
      </c>
      <c r="Q59" s="245">
        <f>'КТЛ&gt;1,5'!J75/РАСЧ!Q$61*100</f>
        <v>58.757062146892657</v>
      </c>
      <c r="R59" s="245">
        <f>'КТЛ&gt;1,5'!K75/РАСЧ!R$61*100</f>
        <v>58.152173913043484</v>
      </c>
      <c r="T59" t="s">
        <v>288</v>
      </c>
      <c r="U59" s="244">
        <v>2</v>
      </c>
      <c r="V59" s="245">
        <f>'УС&gt;0,5'!H75/РАСЧ!V$61*100</f>
        <v>64.480874316939889</v>
      </c>
      <c r="W59" s="245">
        <f>'УС&gt;0,5'!I75/РАСЧ!W$61*100</f>
        <v>64.835164835164832</v>
      </c>
      <c r="X59" s="245">
        <f>'УС&gt;0,5'!J75/РАСЧ!X$61*100</f>
        <v>66.666666666666671</v>
      </c>
      <c r="Y59" s="245">
        <f>'УС&gt;0,5'!K75/РАСЧ!Y$61*100</f>
        <v>65.979381443298962</v>
      </c>
      <c r="AA59" t="s">
        <v>318</v>
      </c>
      <c r="AB59" s="244">
        <v>2</v>
      </c>
      <c r="AC59" s="245">
        <f>РСК20!H75/РАСЧ!AC$61*100</f>
        <v>66.101694915254242</v>
      </c>
      <c r="AD59" s="245">
        <f>РСК20!I75/РАСЧ!AD$61*100</f>
        <v>72</v>
      </c>
      <c r="AE59" s="245">
        <f>РСК20!J75/РАСЧ!AE$61*100</f>
        <v>64.804469273743024</v>
      </c>
      <c r="AF59" s="245">
        <f>РСК20!K75/РАСЧ!AF$61*100</f>
        <v>65.079365079365076</v>
      </c>
      <c r="AH59" t="s">
        <v>322</v>
      </c>
      <c r="AI59" s="244">
        <v>2</v>
      </c>
      <c r="AJ59" s="245">
        <f>РСК5!H75/РАСЧ!AJ$61*100</f>
        <v>50.282485875706215</v>
      </c>
      <c r="AK59" s="245">
        <f>РСК5!I75/РАСЧ!AK$61*100</f>
        <v>53.142857142857146</v>
      </c>
      <c r="AL59" s="245">
        <f>РСК5!J75/РАСЧ!AL$61*100</f>
        <v>49.162011173184354</v>
      </c>
      <c r="AM59" s="245">
        <f>РСК5!K75/РАСЧ!AM$61*100</f>
        <v>51.322751322751323</v>
      </c>
      <c r="AO59" t="s">
        <v>333</v>
      </c>
      <c r="AP59" s="244">
        <v>2</v>
      </c>
      <c r="AQ59" s="245">
        <f>РП30!H75/РАСЧ!AQ$61*100</f>
        <v>54.216867469879517</v>
      </c>
      <c r="AR59" s="245">
        <f>РП30!I75/РАСЧ!AR$61*100</f>
        <v>50</v>
      </c>
      <c r="AS59" s="245">
        <f>РП30!J75/РАСЧ!AS$61*100</f>
        <v>51.807228915662648</v>
      </c>
      <c r="AT59" s="245">
        <f>РП30!K75/РАСЧ!AT$61*100</f>
        <v>51.428571428571438</v>
      </c>
      <c r="AV59" t="s">
        <v>322</v>
      </c>
      <c r="AW59" s="244">
        <v>2</v>
      </c>
      <c r="AX59" s="245">
        <f>РП5!H75/РАСЧ!AX$61*100</f>
        <v>24.096385542168676</v>
      </c>
      <c r="AY59" s="245">
        <f>РП5!I75/РАСЧ!AY$61*100</f>
        <v>25.949367088607595</v>
      </c>
      <c r="AZ59" s="245">
        <f>РП5!J75/РАСЧ!AZ$61*100</f>
        <v>25.903614457831324</v>
      </c>
      <c r="BA59" s="245">
        <f>РП5!K75/РАСЧ!BA$61*100</f>
        <v>25.714285714285719</v>
      </c>
    </row>
    <row r="60" spans="1:53" x14ac:dyDescent="0.25">
      <c r="A60" s="671" t="s">
        <v>271</v>
      </c>
      <c r="B60" s="671"/>
      <c r="C60" s="671"/>
      <c r="D60" s="671"/>
      <c r="E60" s="671"/>
      <c r="F60" s="671"/>
      <c r="G60" s="244">
        <v>3</v>
      </c>
      <c r="H60" s="245">
        <f>'КТЛ &lt;1'!H76/РАСЧ!H$61*100</f>
        <v>0.5780346820809249</v>
      </c>
      <c r="I60" s="245">
        <f>'КТЛ &lt;1'!I76/РАСЧ!I$61*100</f>
        <v>0.57803468208092479</v>
      </c>
      <c r="J60" s="245">
        <f>'КТЛ &lt;1'!J76/РАСЧ!J$61*100</f>
        <v>1.1299435028248588</v>
      </c>
      <c r="K60" s="245">
        <f>'КТЛ &lt;1'!K76/РАСЧ!K$61*100</f>
        <v>1.0869565217391306</v>
      </c>
      <c r="M60" t="s">
        <v>287</v>
      </c>
      <c r="N60" s="244">
        <v>3</v>
      </c>
      <c r="O60" s="245">
        <f>'КТЛ&gt;1,5'!H76/РАСЧ!O$61*100</f>
        <v>0</v>
      </c>
      <c r="P60" s="245">
        <f>'КТЛ&gt;1,5'!I76/РАСЧ!P$61*100</f>
        <v>0</v>
      </c>
      <c r="Q60" s="245">
        <f>'КТЛ&gt;1,5'!J76/РАСЧ!Q$61*100</f>
        <v>0</v>
      </c>
      <c r="R60" s="245">
        <f>'КТЛ&gt;1,5'!K76/РАСЧ!R$61*100</f>
        <v>0</v>
      </c>
      <c r="T60" t="s">
        <v>290</v>
      </c>
      <c r="U60" s="244">
        <v>3</v>
      </c>
      <c r="V60" s="245">
        <f>'УС&gt;0,5'!H76/РАСЧ!V$61*100</f>
        <v>0</v>
      </c>
      <c r="W60" s="245">
        <f>'УС&gt;0,5'!I76/РАСЧ!W$61*100</f>
        <v>0</v>
      </c>
      <c r="X60" s="245">
        <f>'УС&gt;0,5'!J76/РАСЧ!X$61*100</f>
        <v>0</v>
      </c>
      <c r="Y60" s="245">
        <f>'УС&gt;0,5'!K76/РАСЧ!Y$61*100</f>
        <v>0</v>
      </c>
      <c r="AA60" t="s">
        <v>319</v>
      </c>
      <c r="AB60" s="244">
        <v>3</v>
      </c>
      <c r="AC60" s="245">
        <f>РСК20!H76/РАСЧ!AC$61*100</f>
        <v>0</v>
      </c>
      <c r="AD60" s="245">
        <f>РСК20!I76/РАСЧ!AD$61*100</f>
        <v>0</v>
      </c>
      <c r="AE60" s="245">
        <f>РСК20!J76/РАСЧ!AE$61*100</f>
        <v>0</v>
      </c>
      <c r="AF60" s="245">
        <f>РСК20!K76/РАСЧ!AF$61*100</f>
        <v>0.52910052910052907</v>
      </c>
      <c r="AH60" t="s">
        <v>323</v>
      </c>
      <c r="AI60" s="244">
        <v>3</v>
      </c>
      <c r="AJ60" s="245">
        <f>РСК5!H76/РАСЧ!AJ$61*100</f>
        <v>0.56497175141242939</v>
      </c>
      <c r="AK60" s="245">
        <f>РСК5!I76/РАСЧ!AK$61*100</f>
        <v>0</v>
      </c>
      <c r="AL60" s="245">
        <f>РСК5!J76/РАСЧ!AL$61*100</f>
        <v>0</v>
      </c>
      <c r="AM60" s="245">
        <f>РСК5!K76/РАСЧ!AM$61*100</f>
        <v>0.52910052910052907</v>
      </c>
      <c r="AO60" t="s">
        <v>334</v>
      </c>
      <c r="AP60" s="244">
        <v>3</v>
      </c>
      <c r="AQ60" s="245">
        <f>РП30!H76/РАСЧ!AQ$61*100</f>
        <v>0</v>
      </c>
      <c r="AR60" s="245">
        <f>РП30!I76/РАСЧ!AR$61*100</f>
        <v>0</v>
      </c>
      <c r="AS60" s="245">
        <f>РП30!J76/РАСЧ!AS$61*100</f>
        <v>0.60240963855421681</v>
      </c>
      <c r="AT60" s="245">
        <f>РП30!K76/РАСЧ!AT$61*100</f>
        <v>0</v>
      </c>
      <c r="AV60" t="s">
        <v>323</v>
      </c>
      <c r="AW60" s="244">
        <v>3</v>
      </c>
      <c r="AX60" s="245">
        <f>РП5!H76/РАСЧ!AX$61*100</f>
        <v>0</v>
      </c>
      <c r="AY60" s="245">
        <f>РП5!I76/РАСЧ!AY$61*100</f>
        <v>0</v>
      </c>
      <c r="AZ60" s="245">
        <f>РП5!J76/РАСЧ!AZ$61*100</f>
        <v>0.60240963855421681</v>
      </c>
      <c r="BA60" s="245">
        <f>РП5!K76/РАСЧ!BA$61*100</f>
        <v>0.5714285714285714</v>
      </c>
    </row>
    <row r="61" spans="1:53" x14ac:dyDescent="0.25">
      <c r="A61" s="319" t="s">
        <v>284</v>
      </c>
      <c r="B61" s="320"/>
      <c r="C61" s="320"/>
      <c r="D61" s="320"/>
      <c r="E61" s="320"/>
      <c r="F61" s="320"/>
      <c r="G61" s="321"/>
      <c r="H61" s="322">
        <f>SUM('КТЛ &lt;1'!H74:H76)</f>
        <v>9.1437632135306544</v>
      </c>
      <c r="I61" s="322">
        <f>SUM('КТЛ &lt;1'!I74:I76)</f>
        <v>8.9870129870129887</v>
      </c>
      <c r="J61" s="322">
        <f>SUM('КТЛ &lt;1'!J74:J76)</f>
        <v>8.9034205231388324</v>
      </c>
      <c r="K61" s="322">
        <f>SUM('КТЛ &lt;1'!K74:K76)</f>
        <v>8.9799902391410438</v>
      </c>
      <c r="N61" s="321"/>
      <c r="O61" s="322">
        <f>SUM('КТЛ&gt;1,5'!H74:H76)</f>
        <v>9.1437632135306561</v>
      </c>
      <c r="P61" s="322">
        <f>SUM('КТЛ&gt;1,5'!I74:I76)</f>
        <v>8.9870129870129869</v>
      </c>
      <c r="Q61" s="322">
        <f>SUM('КТЛ&gt;1,5'!J74:J76)</f>
        <v>8.9034205231388324</v>
      </c>
      <c r="R61" s="322">
        <f>SUM('КТЛ&gt;1,5'!K74:K76)</f>
        <v>8.9799902391410438</v>
      </c>
      <c r="U61" s="321"/>
      <c r="V61" s="322">
        <f>SUM('УС&gt;0,5'!H74:H76)</f>
        <v>9.2006033182503764</v>
      </c>
      <c r="W61" s="322">
        <f>SUM('УС&gt;0,5'!I74:I76)</f>
        <v>9.0233019335646993</v>
      </c>
      <c r="X61" s="322">
        <f>SUM('УС&gt;0,5'!J74:J76)</f>
        <v>8.9681774349083891</v>
      </c>
      <c r="Y61" s="322">
        <f>SUM('УС&gt;0,5'!K74:K76)</f>
        <v>9.0866510538641698</v>
      </c>
      <c r="AB61" s="321"/>
      <c r="AC61" s="322">
        <f>SUM(РСК20!H74:H76)</f>
        <v>9.100257069408741</v>
      </c>
      <c r="AD61" s="322">
        <f>SUM(РСК20!I74:I76)</f>
        <v>8.820564516129032</v>
      </c>
      <c r="AE61" s="322">
        <f>SUM(РСК20!J74:J76)</f>
        <v>8.7831207065750725</v>
      </c>
      <c r="AF61" s="322">
        <f>SUM(РСК20!K74:K76)</f>
        <v>9.0042877560743211</v>
      </c>
      <c r="AI61" s="321"/>
      <c r="AJ61" s="322">
        <f>SUM(РСК5!H74:H76)</f>
        <v>9.100257069408741</v>
      </c>
      <c r="AK61" s="322">
        <f>SUM(РСК5!I74:I76)</f>
        <v>8.820564516129032</v>
      </c>
      <c r="AL61" s="322">
        <f>SUM(РСК5!J74:J76)</f>
        <v>8.7831207065750743</v>
      </c>
      <c r="AM61" s="322">
        <f>SUM(РСК5!K74:K76)</f>
        <v>9.0042877560743211</v>
      </c>
      <c r="AP61" s="321"/>
      <c r="AQ61" s="322">
        <f>SUM(РП30!H74:H76)</f>
        <v>8.6503387180823346</v>
      </c>
      <c r="AR61" s="322">
        <f>SUM(РП30!I74:I76)</f>
        <v>8.3114150447133088</v>
      </c>
      <c r="AS61" s="322">
        <f>SUM(РП30!J74:J76)</f>
        <v>8.3041520760380187</v>
      </c>
      <c r="AT61" s="322">
        <f>SUM(РП30!K74:K76)</f>
        <v>8.5784313725490193</v>
      </c>
      <c r="AW61" s="321"/>
      <c r="AX61" s="322">
        <f>SUM(РП5!H74:H76)</f>
        <v>8.6503387180823346</v>
      </c>
      <c r="AY61" s="322">
        <f>SUM(РП5!I74:I76)</f>
        <v>8.3114150447133088</v>
      </c>
      <c r="AZ61" s="322">
        <f>SUM(РП5!J74:J76)</f>
        <v>8.3041520760380187</v>
      </c>
      <c r="BA61" s="322">
        <f>SUM(РП5!K74:K76)</f>
        <v>8.5784313725490193</v>
      </c>
    </row>
    <row r="62" spans="1:53" x14ac:dyDescent="0.25">
      <c r="A62" s="228" t="s">
        <v>75</v>
      </c>
      <c r="B62" s="229"/>
      <c r="C62" s="229"/>
      <c r="D62" s="229"/>
      <c r="E62" s="229"/>
      <c r="F62" s="229"/>
      <c r="G62" s="241"/>
      <c r="H62" s="324">
        <f>SUM(H63:H65)</f>
        <v>100.00000000000001</v>
      </c>
      <c r="I62" s="324">
        <f>SUM(I63:I65)</f>
        <v>100</v>
      </c>
      <c r="J62" s="324">
        <f>SUM(J63:J65)</f>
        <v>99.999999999999986</v>
      </c>
      <c r="K62" s="324">
        <f>SUM(K63:K65)</f>
        <v>100</v>
      </c>
      <c r="N62" s="241"/>
      <c r="O62" s="324">
        <f>SUM(O63:O65)</f>
        <v>100.00000000000001</v>
      </c>
      <c r="P62" s="324">
        <f>SUM(P63:P65)</f>
        <v>100</v>
      </c>
      <c r="Q62" s="324">
        <f>SUM(Q63:Q65)</f>
        <v>100</v>
      </c>
      <c r="R62" s="324">
        <f>SUM(R63:R65)</f>
        <v>100</v>
      </c>
      <c r="U62" s="241"/>
      <c r="V62" s="324">
        <f>SUM(V63:V65)</f>
        <v>100</v>
      </c>
      <c r="W62" s="324">
        <f>SUM(W63:W65)</f>
        <v>100</v>
      </c>
      <c r="X62" s="324">
        <f>SUM(X63:X65)</f>
        <v>100</v>
      </c>
      <c r="Y62" s="324">
        <f>SUM(Y63:Y65)</f>
        <v>100</v>
      </c>
      <c r="AB62" s="241"/>
      <c r="AC62" s="324">
        <f>SUM(AC63:AC65)</f>
        <v>100</v>
      </c>
      <c r="AD62" s="324">
        <f>SUM(AD63:AD65)</f>
        <v>100</v>
      </c>
      <c r="AE62" s="324">
        <f>SUM(AE63:AE65)</f>
        <v>100</v>
      </c>
      <c r="AF62" s="324">
        <f>SUM(AF63:AF65)</f>
        <v>100</v>
      </c>
      <c r="AI62" s="241"/>
      <c r="AJ62" s="324">
        <f>SUM(AJ63:AJ65)</f>
        <v>100</v>
      </c>
      <c r="AK62" s="324">
        <f>SUM(AK63:AK65)</f>
        <v>100</v>
      </c>
      <c r="AL62" s="324">
        <f>SUM(AL63:AL65)</f>
        <v>100</v>
      </c>
      <c r="AM62" s="324">
        <f>SUM(AM63:AM65)</f>
        <v>100</v>
      </c>
      <c r="AP62" s="241"/>
      <c r="AQ62" s="324">
        <f>SUM(AQ63:AQ65)</f>
        <v>100</v>
      </c>
      <c r="AR62" s="324">
        <f>SUM(AR63:AR65)</f>
        <v>100.00000000000001</v>
      </c>
      <c r="AS62" s="324">
        <f>SUM(AS63:AS65)</f>
        <v>100</v>
      </c>
      <c r="AT62" s="324">
        <f>SUM(AT63:AT65)</f>
        <v>100</v>
      </c>
      <c r="AW62" s="241"/>
      <c r="AX62" s="324">
        <f>SUM(AX63:AX65)</f>
        <v>100.00000000000001</v>
      </c>
      <c r="AY62" s="324">
        <f>SUM(AY63:AY65)</f>
        <v>100</v>
      </c>
      <c r="AZ62" s="324">
        <f>SUM(AZ63:AZ65)</f>
        <v>100</v>
      </c>
      <c r="BA62" s="324">
        <f>SUM(BA63:BA65)</f>
        <v>100</v>
      </c>
    </row>
    <row r="63" spans="1:53" x14ac:dyDescent="0.25">
      <c r="A63" s="671" t="s">
        <v>269</v>
      </c>
      <c r="B63" s="671"/>
      <c r="C63" s="671"/>
      <c r="D63" s="671"/>
      <c r="E63" s="671"/>
      <c r="F63" s="671"/>
      <c r="G63" s="244">
        <v>1</v>
      </c>
      <c r="H63" s="245">
        <f>'КТЛ &lt;1'!H78/РАСЧ!H$66*100</f>
        <v>85.714285714285722</v>
      </c>
      <c r="I63" s="245">
        <f>'КТЛ &lt;1'!I78/РАСЧ!I$66*100</f>
        <v>83.333333333333329</v>
      </c>
      <c r="J63" s="245">
        <f>'КТЛ &lt;1'!J78/РАСЧ!J$66*100</f>
        <v>66.666666666666657</v>
      </c>
      <c r="K63" s="245">
        <f>'КТЛ &lt;1'!K78/РАСЧ!K$66*100</f>
        <v>83.333333333333343</v>
      </c>
      <c r="M63" t="s">
        <v>285</v>
      </c>
      <c r="N63" s="244">
        <v>1</v>
      </c>
      <c r="O63" s="245">
        <f>'КТЛ&gt;1,5'!H78/РАСЧ!O$66*100</f>
        <v>85.714285714285722</v>
      </c>
      <c r="P63" s="245">
        <f>'КТЛ&gt;1,5'!I78/РАСЧ!P$66*100</f>
        <v>50</v>
      </c>
      <c r="Q63" s="245">
        <f>'КТЛ&gt;1,5'!J78/РАСЧ!Q$66*100</f>
        <v>50</v>
      </c>
      <c r="R63" s="245">
        <f>'КТЛ&gt;1,5'!K78/РАСЧ!R$66*100</f>
        <v>50</v>
      </c>
      <c r="T63" t="s">
        <v>289</v>
      </c>
      <c r="U63" s="244">
        <v>1</v>
      </c>
      <c r="V63" s="245">
        <f>'УС&gt;0,5'!H78/РАСЧ!V$66*100</f>
        <v>80</v>
      </c>
      <c r="W63" s="245">
        <f>'УС&gt;0,5'!I78/РАСЧ!W$66*100</f>
        <v>80</v>
      </c>
      <c r="X63" s="245">
        <f>'УС&gt;0,5'!J78/РАСЧ!X$66*100</f>
        <v>80</v>
      </c>
      <c r="Y63" s="245">
        <f>'УС&gt;0,5'!K78/РАСЧ!Y$66*100</f>
        <v>50</v>
      </c>
      <c r="AA63" t="s">
        <v>317</v>
      </c>
      <c r="AB63" s="244">
        <v>1</v>
      </c>
      <c r="AC63" s="245">
        <f>РСК20!H78/РАСЧ!AC$66*100</f>
        <v>20</v>
      </c>
      <c r="AD63" s="245">
        <f>РСК20!I78/РАСЧ!AD$66*100</f>
        <v>10</v>
      </c>
      <c r="AE63" s="245">
        <f>РСК20!J78/РАСЧ!AE$66*100</f>
        <v>30</v>
      </c>
      <c r="AF63" s="245">
        <f>РСК20!K78/РАСЧ!AF$66*100</f>
        <v>0</v>
      </c>
      <c r="AH63" t="s">
        <v>321</v>
      </c>
      <c r="AI63" s="244">
        <v>1</v>
      </c>
      <c r="AJ63" s="245">
        <f>РСК5!H78/РАСЧ!AJ$66*100</f>
        <v>20</v>
      </c>
      <c r="AK63" s="245">
        <f>РСК5!I78/РАСЧ!AK$66*100</f>
        <v>20</v>
      </c>
      <c r="AL63" s="245">
        <f>РСК5!J78/РАСЧ!AL$66*100</f>
        <v>40</v>
      </c>
      <c r="AM63" s="245">
        <f>РСК5!K78/РАСЧ!AM$66*100</f>
        <v>40</v>
      </c>
      <c r="AO63" t="s">
        <v>332</v>
      </c>
      <c r="AP63" s="244">
        <v>1</v>
      </c>
      <c r="AQ63" s="245">
        <f>РП30!H78/РАСЧ!AQ$66*100</f>
        <v>10</v>
      </c>
      <c r="AR63" s="245">
        <f>РП30!I78/РАСЧ!AR$66*100</f>
        <v>22.222222222222225</v>
      </c>
      <c r="AS63" s="245">
        <f>РП30!J78/РАСЧ!AS$66*100</f>
        <v>30</v>
      </c>
      <c r="AT63" s="245">
        <f>РП30!K78/РАСЧ!AT$66*100</f>
        <v>20</v>
      </c>
      <c r="AV63" t="s">
        <v>321</v>
      </c>
      <c r="AW63" s="244">
        <v>1</v>
      </c>
      <c r="AX63" s="245">
        <f>РП5!H78/РАСЧ!AX$66*100</f>
        <v>30.000000000000004</v>
      </c>
      <c r="AY63" s="245">
        <f>РП5!I78/РАСЧ!AY$66*100</f>
        <v>55.555555555555557</v>
      </c>
      <c r="AZ63" s="245">
        <f>РП5!J78/РАСЧ!AZ$66*100</f>
        <v>80</v>
      </c>
      <c r="BA63" s="245">
        <f>РП5!K78/РАСЧ!BA$66*100</f>
        <v>60</v>
      </c>
    </row>
    <row r="64" spans="1:53" x14ac:dyDescent="0.25">
      <c r="A64" s="671" t="s">
        <v>270</v>
      </c>
      <c r="B64" s="671"/>
      <c r="C64" s="671"/>
      <c r="D64" s="671"/>
      <c r="E64" s="671"/>
      <c r="F64" s="671"/>
      <c r="G64" s="244">
        <v>2</v>
      </c>
      <c r="H64" s="245">
        <f>'КТЛ &lt;1'!H79/РАСЧ!H$66*100</f>
        <v>14.285714285714288</v>
      </c>
      <c r="I64" s="245">
        <f>'КТЛ &lt;1'!I79/РАСЧ!I$66*100</f>
        <v>16.666666666666664</v>
      </c>
      <c r="J64" s="245">
        <f>'КТЛ &lt;1'!J79/РАСЧ!J$66*100</f>
        <v>33.333333333333329</v>
      </c>
      <c r="K64" s="245">
        <f>'КТЛ &lt;1'!K79/РАСЧ!K$66*100</f>
        <v>16.666666666666664</v>
      </c>
      <c r="M64" t="s">
        <v>286</v>
      </c>
      <c r="N64" s="244">
        <v>2</v>
      </c>
      <c r="O64" s="245">
        <f>'КТЛ&gt;1,5'!H79/РАСЧ!O$66*100</f>
        <v>14.285714285714288</v>
      </c>
      <c r="P64" s="245">
        <f>'КТЛ&gt;1,5'!I79/РАСЧ!P$66*100</f>
        <v>50</v>
      </c>
      <c r="Q64" s="245">
        <f>'КТЛ&gt;1,5'!J79/РАСЧ!Q$66*100</f>
        <v>50</v>
      </c>
      <c r="R64" s="245">
        <f>'КТЛ&gt;1,5'!K79/РАСЧ!R$66*100</f>
        <v>50</v>
      </c>
      <c r="T64" t="s">
        <v>288</v>
      </c>
      <c r="U64" s="244">
        <v>2</v>
      </c>
      <c r="V64" s="245">
        <f>'УС&gt;0,5'!H79/РАСЧ!V$66*100</f>
        <v>20</v>
      </c>
      <c r="W64" s="245">
        <f>'УС&gt;0,5'!I79/РАСЧ!W$66*100</f>
        <v>20</v>
      </c>
      <c r="X64" s="245">
        <f>'УС&gt;0,5'!J79/РАСЧ!X$66*100</f>
        <v>20</v>
      </c>
      <c r="Y64" s="245">
        <f>'УС&gt;0,5'!K79/РАСЧ!Y$66*100</f>
        <v>50</v>
      </c>
      <c r="AA64" t="s">
        <v>318</v>
      </c>
      <c r="AB64" s="244">
        <v>2</v>
      </c>
      <c r="AC64" s="245">
        <f>РСК20!H79/РАСЧ!AC$66*100</f>
        <v>80</v>
      </c>
      <c r="AD64" s="245">
        <f>РСК20!I79/РАСЧ!AD$66*100</f>
        <v>90</v>
      </c>
      <c r="AE64" s="245">
        <f>РСК20!J79/РАСЧ!AE$66*100</f>
        <v>70</v>
      </c>
      <c r="AF64" s="245">
        <f>РСК20!K79/РАСЧ!AF$66*100</f>
        <v>100</v>
      </c>
      <c r="AH64" t="s">
        <v>322</v>
      </c>
      <c r="AI64" s="244">
        <v>2</v>
      </c>
      <c r="AJ64" s="245">
        <f>РСК5!H79/РАСЧ!AJ$66*100</f>
        <v>80</v>
      </c>
      <c r="AK64" s="245">
        <f>РСК5!I79/РАСЧ!AK$66*100</f>
        <v>80</v>
      </c>
      <c r="AL64" s="245">
        <f>РСК5!J79/РАСЧ!AL$66*100</f>
        <v>60</v>
      </c>
      <c r="AM64" s="245">
        <f>РСК5!K79/РАСЧ!AM$66*100</f>
        <v>60</v>
      </c>
      <c r="AO64" t="s">
        <v>333</v>
      </c>
      <c r="AP64" s="244">
        <v>2</v>
      </c>
      <c r="AQ64" s="245">
        <f>РП30!H79/РАСЧ!AQ$66*100</f>
        <v>90</v>
      </c>
      <c r="AR64" s="245">
        <f>РП30!I79/РАСЧ!AR$66*100</f>
        <v>77.777777777777786</v>
      </c>
      <c r="AS64" s="245">
        <f>РП30!J79/РАСЧ!AS$66*100</f>
        <v>70</v>
      </c>
      <c r="AT64" s="245">
        <f>РП30!K79/РАСЧ!AT$66*100</f>
        <v>80</v>
      </c>
      <c r="AV64" t="s">
        <v>322</v>
      </c>
      <c r="AW64" s="244">
        <v>2</v>
      </c>
      <c r="AX64" s="245">
        <f>РП5!H79/РАСЧ!AX$66*100</f>
        <v>60.000000000000007</v>
      </c>
      <c r="AY64" s="245">
        <f>РП5!I79/РАСЧ!AY$66*100</f>
        <v>44.444444444444443</v>
      </c>
      <c r="AZ64" s="245">
        <f>РП5!J79/РАСЧ!AZ$66*100</f>
        <v>20</v>
      </c>
      <c r="BA64" s="245">
        <f>РП5!K79/РАСЧ!BA$66*100</f>
        <v>40</v>
      </c>
    </row>
    <row r="65" spans="1:53" x14ac:dyDescent="0.25">
      <c r="A65" s="671" t="s">
        <v>271</v>
      </c>
      <c r="B65" s="671"/>
      <c r="C65" s="671"/>
      <c r="D65" s="671"/>
      <c r="E65" s="671"/>
      <c r="F65" s="671"/>
      <c r="G65" s="244">
        <v>3</v>
      </c>
      <c r="H65" s="245">
        <f>'КТЛ &lt;1'!H80/РАСЧ!H$66*100</f>
        <v>0</v>
      </c>
      <c r="I65" s="245">
        <f>'КТЛ &lt;1'!I80/РАСЧ!I$66*100</f>
        <v>0</v>
      </c>
      <c r="J65" s="245">
        <f>'КТЛ &lt;1'!J80/РАСЧ!J$66*100</f>
        <v>0</v>
      </c>
      <c r="K65" s="245">
        <f>'КТЛ &lt;1'!K80/РАСЧ!K$66*100</f>
        <v>0</v>
      </c>
      <c r="M65" t="s">
        <v>287</v>
      </c>
      <c r="N65" s="244">
        <v>3</v>
      </c>
      <c r="O65" s="245">
        <f>'КТЛ&gt;1,5'!H80/РАСЧ!O$66*100</f>
        <v>0</v>
      </c>
      <c r="P65" s="245">
        <f>'КТЛ&gt;1,5'!I80/РАСЧ!P$66*100</f>
        <v>0</v>
      </c>
      <c r="Q65" s="245">
        <f>'КТЛ&gt;1,5'!J80/РАСЧ!Q$66*100</f>
        <v>0</v>
      </c>
      <c r="R65" s="245">
        <f>'КТЛ&gt;1,5'!K80/РАСЧ!R$66*100</f>
        <v>0</v>
      </c>
      <c r="T65" t="s">
        <v>290</v>
      </c>
      <c r="U65" s="244">
        <v>3</v>
      </c>
      <c r="V65" s="245">
        <f>'УС&gt;0,5'!H80/РАСЧ!V$66*100</f>
        <v>0</v>
      </c>
      <c r="W65" s="245">
        <f>'УС&gt;0,5'!I80/РАСЧ!W$66*100</f>
        <v>0</v>
      </c>
      <c r="X65" s="245">
        <f>'УС&gt;0,5'!J80/РАСЧ!X$66*100</f>
        <v>0</v>
      </c>
      <c r="Y65" s="245">
        <f>'УС&gt;0,5'!K80/РАСЧ!Y$66*100</f>
        <v>0</v>
      </c>
      <c r="AA65" t="s">
        <v>319</v>
      </c>
      <c r="AB65" s="244">
        <v>3</v>
      </c>
      <c r="AC65" s="245">
        <f>РСК20!H80/РАСЧ!AC$66*100</f>
        <v>0</v>
      </c>
      <c r="AD65" s="245">
        <f>РСК20!I80/РАСЧ!AD$66*100</f>
        <v>0</v>
      </c>
      <c r="AE65" s="245">
        <f>РСК20!J80/РАСЧ!AE$66*100</f>
        <v>0</v>
      </c>
      <c r="AF65" s="245">
        <f>РСК20!K80/РАСЧ!AF$66*100</f>
        <v>0</v>
      </c>
      <c r="AH65" t="s">
        <v>323</v>
      </c>
      <c r="AI65" s="244">
        <v>3</v>
      </c>
      <c r="AJ65" s="245">
        <f>РСК5!H80/РАСЧ!AJ$66*100</f>
        <v>0</v>
      </c>
      <c r="AK65" s="245">
        <f>РСК5!I80/РАСЧ!AK$66*100</f>
        <v>0</v>
      </c>
      <c r="AL65" s="245">
        <f>РСК5!J80/РАСЧ!AL$66*100</f>
        <v>0</v>
      </c>
      <c r="AM65" s="245">
        <f>РСК5!K80/РАСЧ!AM$66*100</f>
        <v>0</v>
      </c>
      <c r="AO65" t="s">
        <v>334</v>
      </c>
      <c r="AP65" s="244">
        <v>3</v>
      </c>
      <c r="AQ65" s="245">
        <f>РП30!H80/РАСЧ!AQ$66*100</f>
        <v>0</v>
      </c>
      <c r="AR65" s="245">
        <f>РП30!I80/РАСЧ!AR$66*100</f>
        <v>0</v>
      </c>
      <c r="AS65" s="245">
        <f>РП30!J80/РАСЧ!AS$66*100</f>
        <v>0</v>
      </c>
      <c r="AT65" s="245">
        <f>РП30!K80/РАСЧ!AT$66*100</f>
        <v>0</v>
      </c>
      <c r="AV65" t="s">
        <v>323</v>
      </c>
      <c r="AW65" s="244">
        <v>3</v>
      </c>
      <c r="AX65" s="245">
        <f>РП5!H80/РАСЧ!AX$66*100</f>
        <v>10.000000000000002</v>
      </c>
      <c r="AY65" s="245">
        <f>РП5!I80/РАСЧ!AY$66*100</f>
        <v>0</v>
      </c>
      <c r="AZ65" s="245">
        <f>РП5!J80/РАСЧ!AZ$66*100</f>
        <v>0</v>
      </c>
      <c r="BA65" s="245">
        <f>РП5!K80/РАСЧ!BA$66*100</f>
        <v>0</v>
      </c>
    </row>
    <row r="66" spans="1:53" x14ac:dyDescent="0.25">
      <c r="A66" s="319" t="s">
        <v>284</v>
      </c>
      <c r="B66" s="320"/>
      <c r="C66" s="320"/>
      <c r="D66" s="320"/>
      <c r="E66" s="320"/>
      <c r="F66" s="320"/>
      <c r="G66" s="321"/>
      <c r="H66" s="322">
        <f>SUM('КТЛ &lt;1'!H78:H80)</f>
        <v>0.36997885835095135</v>
      </c>
      <c r="I66" s="322">
        <f>SUM('КТЛ &lt;1'!I78:I80)</f>
        <v>0.31168831168831168</v>
      </c>
      <c r="J66" s="322">
        <f>SUM('КТЛ &lt;1'!J78:J80)</f>
        <v>0.30181086519114686</v>
      </c>
      <c r="K66" s="322">
        <f>SUM('КТЛ &lt;1'!K78:K80)</f>
        <v>0.29282576866764276</v>
      </c>
      <c r="N66" s="321"/>
      <c r="O66" s="322">
        <f>SUM('КТЛ&gt;1,5'!H78:H80)</f>
        <v>0.36997885835095135</v>
      </c>
      <c r="P66" s="322">
        <f>SUM('КТЛ&gt;1,5'!I78:I80)</f>
        <v>0.31168831168831168</v>
      </c>
      <c r="Q66" s="322">
        <f>SUM('КТЛ&gt;1,5'!J78:J80)</f>
        <v>0.30181086519114686</v>
      </c>
      <c r="R66" s="322">
        <f>SUM('КТЛ&gt;1,5'!K78:K80)</f>
        <v>0.29282576866764276</v>
      </c>
      <c r="U66" s="321"/>
      <c r="V66" s="322">
        <f>SUM('УС&gt;0,5'!H78:H80)</f>
        <v>0.50276520864756158</v>
      </c>
      <c r="W66" s="322">
        <f>SUM('УС&gt;0,5'!I78:I80)</f>
        <v>0.49578582052553299</v>
      </c>
      <c r="X66" s="322">
        <f>SUM('УС&gt;0,5'!J78:J80)</f>
        <v>0.48216007714561238</v>
      </c>
      <c r="Y66" s="322">
        <f>SUM('УС&gt;0,5'!K78:K80)</f>
        <v>0.46838407494145201</v>
      </c>
      <c r="AB66" s="321"/>
      <c r="AC66" s="322">
        <f>SUM(РСК20!H78:H80)</f>
        <v>0.51413881748071977</v>
      </c>
      <c r="AD66" s="322">
        <f>SUM(РСК20!I78:I80)</f>
        <v>0.50403225806451613</v>
      </c>
      <c r="AE66" s="322">
        <f>SUM(РСК20!J78:J80)</f>
        <v>0.49067713444553485</v>
      </c>
      <c r="AF66" s="322">
        <f>SUM(РСК20!K78:K80)</f>
        <v>0.47641734159123394</v>
      </c>
      <c r="AI66" s="321"/>
      <c r="AJ66" s="322">
        <f>SUM(РСК5!H78:H80)</f>
        <v>0.51413881748071977</v>
      </c>
      <c r="AK66" s="322">
        <f>SUM(РСК5!I78:I80)</f>
        <v>0.50403225806451613</v>
      </c>
      <c r="AL66" s="322">
        <f>SUM(РСК5!J78:J80)</f>
        <v>0.49067713444553485</v>
      </c>
      <c r="AM66" s="322">
        <f>SUM(РСК5!K78:K80)</f>
        <v>0.47641734159123394</v>
      </c>
      <c r="AP66" s="321"/>
      <c r="AQ66" s="322">
        <f>SUM(РП30!H78:H80)</f>
        <v>0.52110474205315271</v>
      </c>
      <c r="AR66" s="322">
        <f>SUM(РП30!I78:I80)</f>
        <v>0.47343503419253019</v>
      </c>
      <c r="AS66" s="322">
        <f>SUM(РП30!J78:J80)</f>
        <v>0.5002501250625313</v>
      </c>
      <c r="AT66" s="322">
        <f>SUM(РП30!K78:K80)</f>
        <v>0.49019607843137253</v>
      </c>
      <c r="AW66" s="321"/>
      <c r="AX66" s="322">
        <f>SUM(РП5!H78:H80)</f>
        <v>0.5211047420531526</v>
      </c>
      <c r="AY66" s="322">
        <f>SUM(РП5!I78:I80)</f>
        <v>0.47343503419253025</v>
      </c>
      <c r="AZ66" s="322">
        <f>SUM(РП5!J78:J80)</f>
        <v>0.50025012506253119</v>
      </c>
      <c r="BA66" s="322">
        <f>SUM(РП5!K78:K80)</f>
        <v>0.49019607843137258</v>
      </c>
    </row>
    <row r="67" spans="1:53" x14ac:dyDescent="0.25">
      <c r="A67" s="228" t="s">
        <v>70</v>
      </c>
      <c r="B67" s="229"/>
      <c r="C67" s="229"/>
      <c r="D67" s="229"/>
      <c r="E67" s="229"/>
      <c r="F67" s="229"/>
      <c r="G67" s="241"/>
      <c r="H67" s="324">
        <f>SUM(H68:H70)</f>
        <v>100.00000000000001</v>
      </c>
      <c r="I67" s="324">
        <f>SUM(I68:I70)</f>
        <v>100</v>
      </c>
      <c r="J67" s="324">
        <f>SUM(J68:J70)</f>
        <v>100</v>
      </c>
      <c r="K67" s="324">
        <f>SUM(K68:K70)</f>
        <v>100</v>
      </c>
      <c r="N67" s="241"/>
      <c r="O67" s="324">
        <f>SUM(O68:O70)</f>
        <v>100</v>
      </c>
      <c r="P67" s="324">
        <f>SUM(P68:P70)</f>
        <v>100</v>
      </c>
      <c r="Q67" s="324">
        <f>SUM(Q68:Q70)</f>
        <v>100</v>
      </c>
      <c r="R67" s="324">
        <f>SUM(R68:R70)</f>
        <v>100</v>
      </c>
      <c r="U67" s="241"/>
      <c r="V67" s="324">
        <f>SUM(V68:V70)</f>
        <v>100</v>
      </c>
      <c r="W67" s="324">
        <f>SUM(W68:W70)</f>
        <v>100</v>
      </c>
      <c r="X67" s="324">
        <f>SUM(X68:X70)</f>
        <v>100</v>
      </c>
      <c r="Y67" s="324">
        <f>SUM(Y68:Y70)</f>
        <v>100</v>
      </c>
      <c r="AB67" s="241"/>
      <c r="AC67" s="324">
        <f>SUM(AC68:AC70)</f>
        <v>100</v>
      </c>
      <c r="AD67" s="324">
        <f>SUM(AD68:AD70)</f>
        <v>99.999999999999986</v>
      </c>
      <c r="AE67" s="324">
        <f>SUM(AE68:AE70)</f>
        <v>100</v>
      </c>
      <c r="AF67" s="324">
        <f>SUM(AF68:AF70)</f>
        <v>100</v>
      </c>
      <c r="AI67" s="241"/>
      <c r="AJ67" s="324">
        <f>SUM(AJ68:AJ70)</f>
        <v>100</v>
      </c>
      <c r="AK67" s="324">
        <f>SUM(AK68:AK70)</f>
        <v>100</v>
      </c>
      <c r="AL67" s="324">
        <f>SUM(AL68:AL70)</f>
        <v>100</v>
      </c>
      <c r="AM67" s="324">
        <f>SUM(AM68:AM70)</f>
        <v>100</v>
      </c>
      <c r="AP67" s="241"/>
      <c r="AQ67" s="324">
        <f>SUM(AQ68:AQ70)</f>
        <v>100</v>
      </c>
      <c r="AR67" s="324">
        <f>SUM(AR68:AR70)</f>
        <v>100</v>
      </c>
      <c r="AS67" s="324">
        <f>SUM(AS68:AS70)</f>
        <v>99.999999999999986</v>
      </c>
      <c r="AT67" s="324">
        <f>SUM(AT68:AT70)</f>
        <v>100</v>
      </c>
      <c r="AW67" s="241"/>
      <c r="AX67" s="324">
        <f>SUM(AX68:AX70)</f>
        <v>100</v>
      </c>
      <c r="AY67" s="324">
        <f>SUM(AY68:AY70)</f>
        <v>100</v>
      </c>
      <c r="AZ67" s="324">
        <f>SUM(AZ68:AZ70)</f>
        <v>99.999999999999986</v>
      </c>
      <c r="BA67" s="324">
        <f>SUM(BA68:BA70)</f>
        <v>100</v>
      </c>
    </row>
    <row r="68" spans="1:53" x14ac:dyDescent="0.25">
      <c r="A68" s="671" t="s">
        <v>269</v>
      </c>
      <c r="B68" s="671"/>
      <c r="C68" s="671"/>
      <c r="D68" s="671"/>
      <c r="E68" s="671"/>
      <c r="F68" s="671"/>
      <c r="G68" s="244">
        <v>1</v>
      </c>
      <c r="H68" s="245">
        <f>'КТЛ &lt;1'!H82/РАСЧ!H$71*100</f>
        <v>54.545454545454554</v>
      </c>
      <c r="I68" s="245">
        <f>'КТЛ &lt;1'!I82/РАСЧ!I$71*100</f>
        <v>58.333333333333336</v>
      </c>
      <c r="J68" s="245">
        <f>'КТЛ &lt;1'!J82/РАСЧ!J$71*100</f>
        <v>53.846153846153847</v>
      </c>
      <c r="K68" s="245">
        <f>'КТЛ &lt;1'!K82/РАСЧ!K$71*100</f>
        <v>58.333333333333336</v>
      </c>
      <c r="M68" t="s">
        <v>285</v>
      </c>
      <c r="N68" s="244">
        <v>1</v>
      </c>
      <c r="O68" s="245">
        <f>'КТЛ&gt;1,5'!H82/РАСЧ!O$71*100</f>
        <v>0</v>
      </c>
      <c r="P68" s="245">
        <f>'КТЛ&gt;1,5'!I82/РАСЧ!P$71*100</f>
        <v>0</v>
      </c>
      <c r="Q68" s="245">
        <f>'КТЛ&gt;1,5'!J82/РАСЧ!Q$71*100</f>
        <v>0</v>
      </c>
      <c r="R68" s="245">
        <f>'КТЛ&gt;1,5'!K82/РАСЧ!R$71*100</f>
        <v>0</v>
      </c>
      <c r="T68" t="s">
        <v>289</v>
      </c>
      <c r="U68" s="244">
        <v>1</v>
      </c>
      <c r="V68" s="245">
        <f>'УС&gt;0,5'!H82/РАСЧ!V$71*100</f>
        <v>35.714285714285715</v>
      </c>
      <c r="W68" s="245">
        <f>'УС&gt;0,5'!I82/РАСЧ!W$71*100</f>
        <v>40</v>
      </c>
      <c r="X68" s="245">
        <f>'УС&gt;0,5'!J82/РАСЧ!X$71*100</f>
        <v>40</v>
      </c>
      <c r="Y68" s="245">
        <f>'УС&gt;0,5'!K82/РАСЧ!Y$71*100</f>
        <v>35.714285714285715</v>
      </c>
      <c r="AA68" t="s">
        <v>317</v>
      </c>
      <c r="AB68" s="244">
        <v>1</v>
      </c>
      <c r="AC68" s="245">
        <f>РСК20!H82/РАСЧ!AC$71*100</f>
        <v>35.714285714285708</v>
      </c>
      <c r="AD68" s="245">
        <f>РСК20!I82/РАСЧ!AD$71*100</f>
        <v>26.666666666666661</v>
      </c>
      <c r="AE68" s="245">
        <f>РСК20!J82/РАСЧ!AE$71*100</f>
        <v>40</v>
      </c>
      <c r="AF68" s="245">
        <f>РСК20!K82/РАСЧ!AF$71*100</f>
        <v>35.714285714285715</v>
      </c>
      <c r="AH68" t="s">
        <v>321</v>
      </c>
      <c r="AI68" s="244">
        <v>1</v>
      </c>
      <c r="AJ68" s="245">
        <f>РСК5!H82/РАСЧ!AJ$71*100</f>
        <v>35.714285714285708</v>
      </c>
      <c r="AK68" s="245">
        <f>РСК5!I82/РАСЧ!AK$71*100</f>
        <v>40</v>
      </c>
      <c r="AL68" s="245">
        <f>РСК5!J82/РАСЧ!AL$71*100</f>
        <v>46.666666666666671</v>
      </c>
      <c r="AM68" s="245">
        <f>РСК5!K82/РАСЧ!AM$71*100</f>
        <v>42.857142857142854</v>
      </c>
      <c r="AO68" t="s">
        <v>332</v>
      </c>
      <c r="AP68" s="244">
        <v>1</v>
      </c>
      <c r="AQ68" s="245">
        <f>РП30!H82/РАСЧ!AQ$71*100</f>
        <v>21.428571428571427</v>
      </c>
      <c r="AR68" s="245">
        <f>РП30!I82/РАСЧ!AR$71*100</f>
        <v>21.428571428571431</v>
      </c>
      <c r="AS68" s="245">
        <f>РП30!J82/РАСЧ!AS$71*100</f>
        <v>46.666666666666664</v>
      </c>
      <c r="AT68" s="245">
        <f>РП30!K82/РАСЧ!AT$71*100</f>
        <v>35.714285714285715</v>
      </c>
      <c r="AV68" t="s">
        <v>321</v>
      </c>
      <c r="AW68" s="244">
        <v>1</v>
      </c>
      <c r="AX68" s="245">
        <f>РП5!H82/РАСЧ!AX$71*100</f>
        <v>50</v>
      </c>
      <c r="AY68" s="245">
        <f>РП5!I82/РАСЧ!AY$71*100</f>
        <v>42.857142857142854</v>
      </c>
      <c r="AZ68" s="245">
        <f>РП5!J82/РАСЧ!AZ$71*100</f>
        <v>46.666666666666664</v>
      </c>
      <c r="BA68" s="245">
        <f>РП5!K82/РАСЧ!BA$71*100</f>
        <v>42.857142857142861</v>
      </c>
    </row>
    <row r="69" spans="1:53" x14ac:dyDescent="0.25">
      <c r="A69" s="671" t="s">
        <v>270</v>
      </c>
      <c r="B69" s="671"/>
      <c r="C69" s="671"/>
      <c r="D69" s="671"/>
      <c r="E69" s="671"/>
      <c r="F69" s="671"/>
      <c r="G69" s="244">
        <v>2</v>
      </c>
      <c r="H69" s="245">
        <f>'КТЛ &lt;1'!H83/РАСЧ!H$71*100</f>
        <v>45.45454545454546</v>
      </c>
      <c r="I69" s="245">
        <f>'КТЛ &lt;1'!I83/РАСЧ!I$71*100</f>
        <v>41.666666666666664</v>
      </c>
      <c r="J69" s="245">
        <f>'КТЛ &lt;1'!J83/РАСЧ!J$71*100</f>
        <v>46.153846153846153</v>
      </c>
      <c r="K69" s="245">
        <f>'КТЛ &lt;1'!K83/РАСЧ!K$71*100</f>
        <v>41.666666666666671</v>
      </c>
      <c r="M69" t="s">
        <v>286</v>
      </c>
      <c r="N69" s="244">
        <v>2</v>
      </c>
      <c r="O69" s="245">
        <f>'КТЛ&gt;1,5'!H83/РАСЧ!O$71*100</f>
        <v>36.363636363636367</v>
      </c>
      <c r="P69" s="245">
        <f>'КТЛ&gt;1,5'!I83/РАСЧ!P$71*100</f>
        <v>58.333333333333336</v>
      </c>
      <c r="Q69" s="245">
        <f>'КТЛ&gt;1,5'!J83/РАСЧ!Q$71*100</f>
        <v>53.846153846153847</v>
      </c>
      <c r="R69" s="245">
        <f>'КТЛ&gt;1,5'!K83/РАСЧ!R$71*100</f>
        <v>41.666666666666671</v>
      </c>
      <c r="T69" t="s">
        <v>288</v>
      </c>
      <c r="U69" s="244">
        <v>2</v>
      </c>
      <c r="V69" s="245">
        <f>'УС&gt;0,5'!H83/РАСЧ!V$71*100</f>
        <v>64.285714285714292</v>
      </c>
      <c r="W69" s="245">
        <f>'УС&gt;0,5'!I83/РАСЧ!W$71*100</f>
        <v>60</v>
      </c>
      <c r="X69" s="245">
        <f>'УС&gt;0,5'!J83/РАСЧ!X$71*100</f>
        <v>60</v>
      </c>
      <c r="Y69" s="245">
        <f>'УС&gt;0,5'!K83/РАСЧ!Y$71*100</f>
        <v>64.285714285714278</v>
      </c>
      <c r="AA69" t="s">
        <v>318</v>
      </c>
      <c r="AB69" s="244">
        <v>2</v>
      </c>
      <c r="AC69" s="245">
        <f>РСК20!H83/РАСЧ!AC$71*100</f>
        <v>64.285714285714292</v>
      </c>
      <c r="AD69" s="245">
        <f>РСК20!I83/РАСЧ!AD$71*100</f>
        <v>73.333333333333329</v>
      </c>
      <c r="AE69" s="245">
        <f>РСК20!J83/РАСЧ!AE$71*100</f>
        <v>60</v>
      </c>
      <c r="AF69" s="245">
        <f>РСК20!K83/РАСЧ!AF$71*100</f>
        <v>64.285714285714278</v>
      </c>
      <c r="AH69" t="s">
        <v>322</v>
      </c>
      <c r="AI69" s="244">
        <v>2</v>
      </c>
      <c r="AJ69" s="245">
        <f>РСК5!H83/РАСЧ!AJ$71*100</f>
        <v>64.285714285714292</v>
      </c>
      <c r="AK69" s="245">
        <f>РСК5!I83/РАСЧ!AK$71*100</f>
        <v>60</v>
      </c>
      <c r="AL69" s="245">
        <f>РСК5!J83/РАСЧ!AL$71*100</f>
        <v>53.333333333333336</v>
      </c>
      <c r="AM69" s="245">
        <f>РСК5!K83/РАСЧ!AM$71*100</f>
        <v>57.142857142857139</v>
      </c>
      <c r="AO69" t="s">
        <v>333</v>
      </c>
      <c r="AP69" s="244">
        <v>2</v>
      </c>
      <c r="AQ69" s="245">
        <f>РП30!H83/РАСЧ!AQ$71*100</f>
        <v>78.571428571428569</v>
      </c>
      <c r="AR69" s="245">
        <f>РП30!I83/РАСЧ!AR$71*100</f>
        <v>78.571428571428569</v>
      </c>
      <c r="AS69" s="245">
        <f>РП30!J83/РАСЧ!AS$71*100</f>
        <v>53.333333333333321</v>
      </c>
      <c r="AT69" s="245">
        <f>РП30!K83/РАСЧ!AT$71*100</f>
        <v>64.285714285714278</v>
      </c>
      <c r="AV69" t="s">
        <v>322</v>
      </c>
      <c r="AW69" s="244">
        <v>2</v>
      </c>
      <c r="AX69" s="245">
        <f>РП5!H83/РАСЧ!AX$71*100</f>
        <v>50</v>
      </c>
      <c r="AY69" s="245">
        <f>РП5!I83/РАСЧ!AY$71*100</f>
        <v>57.142857142857139</v>
      </c>
      <c r="AZ69" s="245">
        <f>РП5!J83/РАСЧ!AZ$71*100</f>
        <v>53.333333333333321</v>
      </c>
      <c r="BA69" s="245">
        <f>РП5!K83/РАСЧ!BA$71*100</f>
        <v>57.142857142857139</v>
      </c>
    </row>
    <row r="70" spans="1:53" x14ac:dyDescent="0.25">
      <c r="A70" s="671" t="s">
        <v>271</v>
      </c>
      <c r="B70" s="671"/>
      <c r="C70" s="671"/>
      <c r="D70" s="671"/>
      <c r="E70" s="671"/>
      <c r="F70" s="671"/>
      <c r="G70" s="244">
        <v>3</v>
      </c>
      <c r="H70" s="245">
        <f>'КТЛ &lt;1'!H84/РАСЧ!H$71*100</f>
        <v>0</v>
      </c>
      <c r="I70" s="245">
        <f>'КТЛ &lt;1'!I84/РАСЧ!I$71*100</f>
        <v>0</v>
      </c>
      <c r="J70" s="245">
        <f>'КТЛ &lt;1'!J84/РАСЧ!J$71*100</f>
        <v>0</v>
      </c>
      <c r="K70" s="245">
        <f>'КТЛ &lt;1'!K84/РАСЧ!K$71*100</f>
        <v>0</v>
      </c>
      <c r="M70" t="s">
        <v>287</v>
      </c>
      <c r="N70" s="244">
        <v>3</v>
      </c>
      <c r="O70" s="245">
        <f>'КТЛ&gt;1,5'!H84/РАСЧ!O$71*100</f>
        <v>63.636363636363633</v>
      </c>
      <c r="P70" s="245">
        <f>'КТЛ&gt;1,5'!I84/РАСЧ!P$71*100</f>
        <v>41.666666666666664</v>
      </c>
      <c r="Q70" s="245">
        <f>'КТЛ&gt;1,5'!J84/РАСЧ!Q$71*100</f>
        <v>46.153846153846153</v>
      </c>
      <c r="R70" s="245">
        <f>'КТЛ&gt;1,5'!K84/РАСЧ!R$71*100</f>
        <v>58.333333333333336</v>
      </c>
      <c r="T70" t="s">
        <v>290</v>
      </c>
      <c r="U70" s="244">
        <v>3</v>
      </c>
      <c r="V70" s="245">
        <f>'УС&gt;0,5'!H84/РАСЧ!V$71*100</f>
        <v>0</v>
      </c>
      <c r="W70" s="245">
        <f>'УС&gt;0,5'!I84/РАСЧ!W$71*100</f>
        <v>0</v>
      </c>
      <c r="X70" s="245">
        <f>'УС&gt;0,5'!J84/РАСЧ!X$71*100</f>
        <v>0</v>
      </c>
      <c r="Y70" s="245">
        <f>'УС&gt;0,5'!K84/РАСЧ!Y$71*100</f>
        <v>0</v>
      </c>
      <c r="AA70" t="s">
        <v>319</v>
      </c>
      <c r="AB70" s="244">
        <v>3</v>
      </c>
      <c r="AC70" s="245">
        <f>РСК20!H84/РАСЧ!AC$71*100</f>
        <v>0</v>
      </c>
      <c r="AD70" s="245">
        <f>РСК20!I84/РАСЧ!AD$71*100</f>
        <v>0</v>
      </c>
      <c r="AE70" s="245">
        <f>РСК20!J84/РАСЧ!AE$71*100</f>
        <v>0</v>
      </c>
      <c r="AF70" s="245">
        <f>РСК20!K84/РАСЧ!AF$71*100</f>
        <v>0</v>
      </c>
      <c r="AH70" t="s">
        <v>323</v>
      </c>
      <c r="AI70" s="244">
        <v>3</v>
      </c>
      <c r="AJ70" s="245">
        <f>РСК5!H84/РАСЧ!AJ$71*100</f>
        <v>0</v>
      </c>
      <c r="AK70" s="245">
        <f>РСК5!I84/РАСЧ!AK$71*100</f>
        <v>0</v>
      </c>
      <c r="AL70" s="245">
        <f>РСК5!J84/РАСЧ!AL$71*100</f>
        <v>0</v>
      </c>
      <c r="AM70" s="245">
        <f>РСК5!K84/РАСЧ!AM$71*100</f>
        <v>0</v>
      </c>
      <c r="AO70" t="s">
        <v>334</v>
      </c>
      <c r="AP70" s="244">
        <v>3</v>
      </c>
      <c r="AQ70" s="245">
        <f>РП30!H84/РАСЧ!AQ$71*100</f>
        <v>0</v>
      </c>
      <c r="AR70" s="245">
        <f>РП30!I84/РАСЧ!AR$71*100</f>
        <v>0</v>
      </c>
      <c r="AS70" s="245">
        <f>РП30!J84/РАСЧ!AS$71*100</f>
        <v>0</v>
      </c>
      <c r="AT70" s="245">
        <f>РП30!K84/РАСЧ!AT$71*100</f>
        <v>0</v>
      </c>
      <c r="AV70" t="s">
        <v>323</v>
      </c>
      <c r="AW70" s="244">
        <v>3</v>
      </c>
      <c r="AX70" s="245">
        <f>РП5!H84/РАСЧ!AX$71*100</f>
        <v>0</v>
      </c>
      <c r="AY70" s="245">
        <f>РП5!I84/РАСЧ!AY$71*100</f>
        <v>0</v>
      </c>
      <c r="AZ70" s="245">
        <f>РП5!J84/РАСЧ!AZ$71*100</f>
        <v>0</v>
      </c>
      <c r="BA70" s="245">
        <f>РП5!K84/РАСЧ!BA$71*100</f>
        <v>0</v>
      </c>
    </row>
    <row r="71" spans="1:53" x14ac:dyDescent="0.25">
      <c r="A71" s="319" t="s">
        <v>284</v>
      </c>
      <c r="B71" s="320"/>
      <c r="C71" s="320"/>
      <c r="D71" s="320"/>
      <c r="E71" s="320"/>
      <c r="F71" s="320"/>
      <c r="G71" s="321"/>
      <c r="H71" s="322">
        <f>SUM('КТЛ &lt;1'!H82:H84)</f>
        <v>0.58139534883720922</v>
      </c>
      <c r="I71" s="322">
        <f>SUM('КТЛ &lt;1'!I82:I84)</f>
        <v>0.62337662337662336</v>
      </c>
      <c r="J71" s="322">
        <f>SUM('КТЛ &lt;1'!J82:J84)</f>
        <v>0.65392354124748486</v>
      </c>
      <c r="K71" s="322">
        <f>SUM('КТЛ &lt;1'!K82:K84)</f>
        <v>0.58565153733528552</v>
      </c>
      <c r="N71" s="321"/>
      <c r="O71" s="322">
        <f>SUM('КТЛ&gt;1,5'!H82:H84)</f>
        <v>0.58139534883720934</v>
      </c>
      <c r="P71" s="322">
        <f>SUM('КТЛ&gt;1,5'!I82:I84)</f>
        <v>0.62337662337662336</v>
      </c>
      <c r="Q71" s="322">
        <f>SUM('КТЛ&gt;1,5'!J82:J84)</f>
        <v>0.65392354124748486</v>
      </c>
      <c r="R71" s="322">
        <f>SUM('КТЛ&gt;1,5'!K82:K84)</f>
        <v>0.58565153733528552</v>
      </c>
      <c r="U71" s="321"/>
      <c r="V71" s="322">
        <f>SUM('УС&gt;0,5'!H82:H84)</f>
        <v>0.70387129210658617</v>
      </c>
      <c r="W71" s="322">
        <f>SUM('УС&gt;0,5'!I82:I84)</f>
        <v>0.74367873078829949</v>
      </c>
      <c r="X71" s="322">
        <f>SUM('УС&gt;0,5'!J82:J84)</f>
        <v>0.72324011571841851</v>
      </c>
      <c r="Y71" s="322">
        <f>SUM('УС&gt;0,5'!K82:K84)</f>
        <v>0.65573770491803285</v>
      </c>
      <c r="AB71" s="321"/>
      <c r="AC71" s="322">
        <f>SUM(РСК20!H82:H84)</f>
        <v>0.71979434447300772</v>
      </c>
      <c r="AD71" s="322">
        <f>SUM(РСК20!I82:I84)</f>
        <v>0.75604838709677424</v>
      </c>
      <c r="AE71" s="322">
        <f>SUM(РСК20!J82:J84)</f>
        <v>0.73601570166830221</v>
      </c>
      <c r="AF71" s="322">
        <f>SUM(РСК20!K82:K84)</f>
        <v>0.66698427822772755</v>
      </c>
      <c r="AI71" s="321"/>
      <c r="AJ71" s="322">
        <f>SUM(РСК5!H82:H84)</f>
        <v>0.71979434447300772</v>
      </c>
      <c r="AK71" s="322">
        <f>SUM(РСК5!I82:I84)</f>
        <v>0.75604838709677424</v>
      </c>
      <c r="AL71" s="322">
        <f>SUM(РСК5!J82:J84)</f>
        <v>0.73601570166830221</v>
      </c>
      <c r="AM71" s="322">
        <f>SUM(РСК5!K82:K84)</f>
        <v>0.66698427822772755</v>
      </c>
      <c r="AP71" s="321"/>
      <c r="AQ71" s="322">
        <f>SUM(РП30!H82:H84)</f>
        <v>0.72954663887441373</v>
      </c>
      <c r="AR71" s="322">
        <f>SUM(РП30!I82:I84)</f>
        <v>0.73645449763282478</v>
      </c>
      <c r="AS71" s="322">
        <f>SUM(РП30!J82:J84)</f>
        <v>0.75037518759379696</v>
      </c>
      <c r="AT71" s="322">
        <f>SUM(РП30!K82:K84)</f>
        <v>0.68627450980392157</v>
      </c>
      <c r="AW71" s="321"/>
      <c r="AX71" s="322">
        <f>SUM(РП5!H82:H84)</f>
        <v>0.72954663887441373</v>
      </c>
      <c r="AY71" s="322">
        <f>SUM(РП5!I82:I84)</f>
        <v>0.73645449763282489</v>
      </c>
      <c r="AZ71" s="322">
        <f>SUM(РП5!J82:J84)</f>
        <v>0.75037518759379696</v>
      </c>
      <c r="BA71" s="322">
        <f>SUM(РП5!K82:K84)</f>
        <v>0.68627450980392157</v>
      </c>
    </row>
    <row r="72" spans="1:53" ht="13.8" x14ac:dyDescent="0.3">
      <c r="A72" s="667" t="s">
        <v>252</v>
      </c>
      <c r="B72" s="668"/>
      <c r="C72" s="668"/>
      <c r="D72" s="668"/>
      <c r="E72" s="668"/>
      <c r="F72" s="669"/>
      <c r="G72" s="248"/>
      <c r="H72" s="249"/>
      <c r="I72" s="249"/>
      <c r="J72" s="249"/>
      <c r="K72" s="249"/>
      <c r="N72" s="248"/>
      <c r="O72" s="249"/>
      <c r="P72" s="249"/>
      <c r="Q72" s="249"/>
      <c r="R72" s="249"/>
      <c r="U72" s="248"/>
      <c r="V72" s="249"/>
      <c r="W72" s="249"/>
      <c r="X72" s="249"/>
      <c r="Y72" s="249"/>
      <c r="AB72" s="248"/>
      <c r="AC72" s="249"/>
      <c r="AD72" s="249"/>
      <c r="AE72" s="249"/>
      <c r="AF72" s="249"/>
      <c r="AI72" s="248"/>
      <c r="AJ72" s="249"/>
      <c r="AK72" s="249"/>
      <c r="AL72" s="249"/>
      <c r="AM72" s="249"/>
      <c r="AP72" s="248"/>
      <c r="AQ72" s="249"/>
      <c r="AR72" s="249"/>
      <c r="AS72" s="249"/>
      <c r="AT72" s="249"/>
      <c r="AW72" s="248"/>
      <c r="AX72" s="249"/>
      <c r="AY72" s="249"/>
      <c r="AZ72" s="249"/>
      <c r="BA72" s="249"/>
    </row>
    <row r="73" spans="1:53" x14ac:dyDescent="0.25">
      <c r="A73" s="670" t="s">
        <v>269</v>
      </c>
      <c r="B73" s="670"/>
      <c r="C73" s="670"/>
      <c r="D73" s="670"/>
      <c r="E73" s="670"/>
      <c r="F73" s="670"/>
      <c r="G73" s="250">
        <v>1</v>
      </c>
      <c r="H73" s="251">
        <v>61.427780852241284</v>
      </c>
      <c r="I73" s="251">
        <v>61.945031712473572</v>
      </c>
      <c r="J73" s="251">
        <v>61.630321910695741</v>
      </c>
      <c r="K73" s="251">
        <v>61.066398390342052</v>
      </c>
      <c r="N73" s="250">
        <v>1</v>
      </c>
      <c r="O73" s="251">
        <v>61.427780852241284</v>
      </c>
      <c r="P73" s="251">
        <v>61.945031712473572</v>
      </c>
      <c r="Q73" s="251">
        <v>61.630321910695741</v>
      </c>
      <c r="R73" s="251">
        <v>61.066398390342052</v>
      </c>
      <c r="U73" s="250">
        <v>1</v>
      </c>
      <c r="V73" s="251">
        <v>61.427780852241284</v>
      </c>
      <c r="W73" s="251">
        <v>61.945031712473572</v>
      </c>
      <c r="X73" s="251">
        <v>61.630321910695741</v>
      </c>
      <c r="Y73" s="251">
        <v>61.066398390342052</v>
      </c>
      <c r="AB73" s="250">
        <v>1</v>
      </c>
      <c r="AC73" s="251">
        <v>61.427780852241284</v>
      </c>
      <c r="AD73" s="251">
        <v>61.945031712473572</v>
      </c>
      <c r="AE73" s="251">
        <v>61.630321910695741</v>
      </c>
      <c r="AF73" s="251">
        <v>61.066398390342052</v>
      </c>
      <c r="AI73" s="250">
        <v>1</v>
      </c>
      <c r="AJ73" s="251">
        <v>61.427780852241284</v>
      </c>
      <c r="AK73" s="251">
        <v>61.945031712473572</v>
      </c>
      <c r="AL73" s="251">
        <v>61.630321910695741</v>
      </c>
      <c r="AM73" s="251">
        <v>61.066398390342052</v>
      </c>
      <c r="AP73" s="250">
        <v>1</v>
      </c>
      <c r="AQ73" s="251">
        <v>61.427780852241284</v>
      </c>
      <c r="AR73" s="251">
        <v>61.945031712473572</v>
      </c>
      <c r="AS73" s="251">
        <v>61.630321910695741</v>
      </c>
      <c r="AT73" s="251">
        <v>61.066398390342052</v>
      </c>
      <c r="AW73" s="250">
        <v>1</v>
      </c>
      <c r="AX73" s="251">
        <v>61.427780852241284</v>
      </c>
      <c r="AY73" s="251">
        <v>61.945031712473572</v>
      </c>
      <c r="AZ73" s="251">
        <v>61.630321910695741</v>
      </c>
      <c r="BA73" s="251">
        <v>61.066398390342052</v>
      </c>
    </row>
    <row r="74" spans="1:53" x14ac:dyDescent="0.25">
      <c r="A74" s="670" t="s">
        <v>270</v>
      </c>
      <c r="B74" s="670"/>
      <c r="C74" s="670"/>
      <c r="D74" s="670"/>
      <c r="E74" s="670"/>
      <c r="F74" s="670"/>
      <c r="G74" s="250">
        <v>2</v>
      </c>
      <c r="H74" s="251">
        <v>37.299391256225789</v>
      </c>
      <c r="I74" s="251">
        <v>36.839323467230443</v>
      </c>
      <c r="J74" s="251">
        <v>37.590861889927311</v>
      </c>
      <c r="K74" s="251">
        <v>37.676056338028168</v>
      </c>
      <c r="N74" s="250">
        <v>2</v>
      </c>
      <c r="O74" s="251">
        <v>37.299391256225789</v>
      </c>
      <c r="P74" s="251">
        <v>36.839323467230443</v>
      </c>
      <c r="Q74" s="251">
        <v>37.590861889927311</v>
      </c>
      <c r="R74" s="251">
        <v>37.676056338028168</v>
      </c>
      <c r="U74" s="250">
        <v>2</v>
      </c>
      <c r="V74" s="251">
        <v>37.299391256225789</v>
      </c>
      <c r="W74" s="251">
        <v>36.839323467230443</v>
      </c>
      <c r="X74" s="251">
        <v>37.590861889927311</v>
      </c>
      <c r="Y74" s="251">
        <v>37.676056338028168</v>
      </c>
      <c r="AB74" s="250">
        <v>2</v>
      </c>
      <c r="AC74" s="251">
        <v>37.299391256225789</v>
      </c>
      <c r="AD74" s="251">
        <v>36.839323467230443</v>
      </c>
      <c r="AE74" s="251">
        <v>37.590861889927311</v>
      </c>
      <c r="AF74" s="251">
        <v>37.676056338028168</v>
      </c>
      <c r="AI74" s="250">
        <v>2</v>
      </c>
      <c r="AJ74" s="251">
        <v>37.299391256225789</v>
      </c>
      <c r="AK74" s="251">
        <v>36.839323467230443</v>
      </c>
      <c r="AL74" s="251">
        <v>37.590861889927311</v>
      </c>
      <c r="AM74" s="251">
        <v>37.676056338028168</v>
      </c>
      <c r="AP74" s="250">
        <v>2</v>
      </c>
      <c r="AQ74" s="251">
        <v>37.299391256225789</v>
      </c>
      <c r="AR74" s="251">
        <v>36.839323467230443</v>
      </c>
      <c r="AS74" s="251">
        <v>37.590861889927311</v>
      </c>
      <c r="AT74" s="251">
        <v>37.676056338028168</v>
      </c>
      <c r="AW74" s="250">
        <v>2</v>
      </c>
      <c r="AX74" s="251">
        <v>37.299391256225789</v>
      </c>
      <c r="AY74" s="251">
        <v>36.839323467230443</v>
      </c>
      <c r="AZ74" s="251">
        <v>37.590861889927311</v>
      </c>
      <c r="BA74" s="251">
        <v>37.676056338028168</v>
      </c>
    </row>
    <row r="75" spans="1:53" x14ac:dyDescent="0.25">
      <c r="A75" s="670" t="s">
        <v>271</v>
      </c>
      <c r="B75" s="670"/>
      <c r="C75" s="670"/>
      <c r="D75" s="670"/>
      <c r="E75" s="670"/>
      <c r="F75" s="670"/>
      <c r="G75" s="250">
        <v>3</v>
      </c>
      <c r="H75" s="251">
        <v>1.2174875484228003</v>
      </c>
      <c r="I75" s="251">
        <v>1.2156448202959831</v>
      </c>
      <c r="J75" s="251">
        <v>0.77881619937694702</v>
      </c>
      <c r="K75" s="251">
        <v>1.2575452716297786</v>
      </c>
      <c r="N75" s="250">
        <v>3</v>
      </c>
      <c r="O75" s="251">
        <v>1.2174875484228003</v>
      </c>
      <c r="P75" s="251">
        <v>1.2156448202959831</v>
      </c>
      <c r="Q75" s="251">
        <v>0.77881619937694702</v>
      </c>
      <c r="R75" s="251">
        <v>1.2575452716297786</v>
      </c>
      <c r="U75" s="250">
        <v>3</v>
      </c>
      <c r="V75" s="251">
        <v>1.2174875484228003</v>
      </c>
      <c r="W75" s="251">
        <v>1.2156448202959831</v>
      </c>
      <c r="X75" s="251">
        <v>0.77881619937694702</v>
      </c>
      <c r="Y75" s="251">
        <v>1.2575452716297786</v>
      </c>
      <c r="AB75" s="250">
        <v>3</v>
      </c>
      <c r="AC75" s="251">
        <v>1.2174875484228003</v>
      </c>
      <c r="AD75" s="251">
        <v>1.2156448202959831</v>
      </c>
      <c r="AE75" s="251">
        <v>0.77881619937694702</v>
      </c>
      <c r="AF75" s="251">
        <v>1.2575452716297786</v>
      </c>
      <c r="AI75" s="250">
        <v>3</v>
      </c>
      <c r="AJ75" s="251">
        <v>1.2174875484228003</v>
      </c>
      <c r="AK75" s="251">
        <v>1.2156448202959831</v>
      </c>
      <c r="AL75" s="251">
        <v>0.77881619937694702</v>
      </c>
      <c r="AM75" s="251">
        <v>1.2575452716297786</v>
      </c>
      <c r="AP75" s="250">
        <v>3</v>
      </c>
      <c r="AQ75" s="251">
        <v>1.2174875484228003</v>
      </c>
      <c r="AR75" s="251">
        <v>1.2156448202959831</v>
      </c>
      <c r="AS75" s="251">
        <v>0.77881619937694702</v>
      </c>
      <c r="AT75" s="251">
        <v>1.2575452716297786</v>
      </c>
      <c r="AW75" s="250">
        <v>3</v>
      </c>
      <c r="AX75" s="251">
        <v>1.2174875484228003</v>
      </c>
      <c r="AY75" s="251">
        <v>1.2156448202959831</v>
      </c>
      <c r="AZ75" s="251">
        <v>0.77881619937694702</v>
      </c>
      <c r="BA75" s="251">
        <v>1.2575452716297786</v>
      </c>
    </row>
    <row r="76" spans="1:53" ht="13.8" x14ac:dyDescent="0.3">
      <c r="A76" s="666" t="s">
        <v>253</v>
      </c>
      <c r="B76" s="666"/>
      <c r="C76" s="666"/>
      <c r="D76" s="666"/>
      <c r="E76" s="666"/>
      <c r="F76" s="666"/>
      <c r="G76" s="250"/>
      <c r="H76" s="323">
        <f>H21+H26+H31+H36+H41+H46+H51+H56+H61+H66+H71</f>
        <v>99.999999999999986</v>
      </c>
      <c r="I76" s="323">
        <f>I21+I26+I31+I36+I41+I46+I51+I56+I61+I66+I71</f>
        <v>100</v>
      </c>
      <c r="J76" s="323">
        <f>J21+J26+J31+J36+J41+J46+J51+J56+J61+J66+J71</f>
        <v>99.999999999999986</v>
      </c>
      <c r="K76" s="323">
        <f>K21+K26+K31+K36+K41+K46+K51+K56+K61+K66+K71</f>
        <v>100.00000000000001</v>
      </c>
      <c r="N76" s="250"/>
      <c r="O76" s="323">
        <f>O21+O26+O31+O36+O41+O46+O51+O56+O61+O66+O71</f>
        <v>99.999999999999986</v>
      </c>
      <c r="P76" s="323">
        <f>P21+P26+P31+P36+P41+P46+P51+P56+P61+P66+P71</f>
        <v>100.00000000000003</v>
      </c>
      <c r="Q76" s="323">
        <f>Q21+Q26+Q31+Q36+Q41+Q46+Q51+Q56+Q61+Q66+Q71</f>
        <v>99.999999999999986</v>
      </c>
      <c r="R76" s="323">
        <f>R21+R26+R31+R36+R41+R46+R51+R56+R61+R66+R71</f>
        <v>100.00000000000001</v>
      </c>
      <c r="U76" s="250"/>
      <c r="V76" s="323">
        <f>V21+V26+V31+V36+V41+V46+V51+V56+V61+V66+V71</f>
        <v>100</v>
      </c>
      <c r="W76" s="323">
        <f>W21+W26+W31+W36+W41+W46+W51+W56+W61+W66+W71</f>
        <v>100</v>
      </c>
      <c r="X76" s="323">
        <f>X21+X26+X31+X36+X41+X46+X51+X56+X61+X66+X71</f>
        <v>100</v>
      </c>
      <c r="Y76" s="323">
        <f>Y21+Y26+Y31+Y36+Y41+Y46+Y51+Y56+Y61+Y66+Y71</f>
        <v>100.00000000000001</v>
      </c>
      <c r="AB76" s="250"/>
      <c r="AC76" s="323">
        <f>AC21+AC26+AC31+AC36+AC41+AC46+AC51+AC56+AC61+AC66+AC71</f>
        <v>99.999999999999972</v>
      </c>
      <c r="AD76" s="323">
        <f>AD21+AD26+AD31+AD36+AD41+AD46+AD51+AD56+AD61+AD66+AD71</f>
        <v>100</v>
      </c>
      <c r="AE76" s="323">
        <f>AE21+AE26+AE31+AE36+AE41+AE46+AE51+AE56+AE61+AE66+AE71</f>
        <v>100.00000000000001</v>
      </c>
      <c r="AF76" s="323">
        <f>AF21+AF26+AF31+AF36+AF41+AF46+AF51+AF56+AF61+AF66+AF71</f>
        <v>100.00000000000001</v>
      </c>
      <c r="AI76" s="250"/>
      <c r="AJ76" s="323">
        <f>AJ21+AJ26+AJ31+AJ36+AJ41+AJ46+AJ51+AJ56+AJ61+AJ66+AJ71</f>
        <v>99.999999999999972</v>
      </c>
      <c r="AK76" s="323">
        <f>AK21+AK26+AK31+AK36+AK41+AK46+AK51+AK56+AK61+AK66+AK71</f>
        <v>100</v>
      </c>
      <c r="AL76" s="323">
        <f>AL21+AL26+AL31+AL36+AL41+AL46+AL51+AL56+AL61+AL66+AL71</f>
        <v>100.00000000000001</v>
      </c>
      <c r="AM76" s="323">
        <f>AM21+AM26+AM31+AM36+AM41+AM46+AM51+AM56+AM61+AM66+AM71</f>
        <v>99.999999999999986</v>
      </c>
      <c r="AP76" s="250"/>
      <c r="AQ76" s="323">
        <f>AQ21+AQ26+AQ31+AQ36+AQ41+AQ46+AQ51+AQ56+AQ61+AQ66+AQ71</f>
        <v>100.00000000000001</v>
      </c>
      <c r="AR76" s="323">
        <f>AR21+AR26+AR31+AR36+AR41+AR46+AR51+AR56+AR61+AR66+AR71</f>
        <v>100.00000000000001</v>
      </c>
      <c r="AS76" s="323">
        <f>AS21+AS26+AS31+AS36+AS41+AS46+AS51+AS56+AS61+AS66+AS71</f>
        <v>100.00000000000001</v>
      </c>
      <c r="AT76" s="323">
        <f>AT21+AT26+AT31+AT36+AT41+AT46+AT51+AT56+AT61+AT66+AT71</f>
        <v>99.999999999999986</v>
      </c>
      <c r="AW76" s="250"/>
      <c r="AX76" s="323">
        <f>AX21+AX26+AX31+AX36+AX41+AX46+AX51+AX56+AX61+AX66+AX71</f>
        <v>99.999999999999986</v>
      </c>
      <c r="AY76" s="323">
        <f>AY21+AY26+AY31+AY36+AY41+AY46+AY51+AY56+AY61+AY66+AY71</f>
        <v>100.00000000000001</v>
      </c>
      <c r="AZ76" s="323">
        <f>AZ21+AZ26+AZ31+AZ36+AZ41+AZ46+AZ51+AZ56+AZ61+AZ66+AZ71</f>
        <v>100.00000000000001</v>
      </c>
      <c r="BA76" s="323">
        <f>BA21+BA26+BA31+BA36+BA41+BA46+BA51+BA56+BA61+BA66+BA71</f>
        <v>99.999999999999986</v>
      </c>
    </row>
    <row r="77" spans="1:53" ht="13.8" x14ac:dyDescent="0.3">
      <c r="A77" s="666"/>
      <c r="B77" s="666"/>
      <c r="C77" s="666"/>
      <c r="D77" s="666"/>
      <c r="E77" s="666"/>
      <c r="F77" s="666"/>
      <c r="G77" s="250"/>
      <c r="H77" s="252">
        <v>99.944659656889868</v>
      </c>
      <c r="I77" s="252">
        <v>100</v>
      </c>
      <c r="J77" s="252">
        <v>100</v>
      </c>
      <c r="K77" s="252">
        <v>100</v>
      </c>
      <c r="N77" s="250"/>
      <c r="O77" s="252">
        <v>99.944659656889868</v>
      </c>
      <c r="P77" s="252">
        <v>100</v>
      </c>
      <c r="Q77" s="252">
        <v>100</v>
      </c>
      <c r="R77" s="252">
        <v>100</v>
      </c>
      <c r="U77" s="250"/>
      <c r="V77" s="252">
        <v>99.944659656889868</v>
      </c>
      <c r="W77" s="252">
        <v>100</v>
      </c>
      <c r="X77" s="252">
        <v>100</v>
      </c>
      <c r="Y77" s="252">
        <v>100</v>
      </c>
      <c r="AB77" s="250"/>
      <c r="AC77" s="252">
        <v>99.944659656889868</v>
      </c>
      <c r="AD77" s="252">
        <v>100</v>
      </c>
      <c r="AE77" s="252">
        <v>100</v>
      </c>
      <c r="AF77" s="252">
        <v>100</v>
      </c>
      <c r="AI77" s="250"/>
      <c r="AJ77" s="252">
        <v>99.944659656889868</v>
      </c>
      <c r="AK77" s="252">
        <v>100</v>
      </c>
      <c r="AL77" s="252">
        <v>100</v>
      </c>
      <c r="AM77" s="252">
        <v>100</v>
      </c>
      <c r="AP77" s="250"/>
      <c r="AQ77" s="252">
        <v>99.944659656889868</v>
      </c>
      <c r="AR77" s="252">
        <v>100</v>
      </c>
      <c r="AS77" s="252">
        <v>100</v>
      </c>
      <c r="AT77" s="252">
        <v>100</v>
      </c>
      <c r="AW77" s="250"/>
      <c r="AX77" s="252">
        <v>99.944659656889868</v>
      </c>
      <c r="AY77" s="252">
        <v>100</v>
      </c>
      <c r="AZ77" s="252">
        <v>100</v>
      </c>
      <c r="BA77" s="252">
        <v>100</v>
      </c>
    </row>
    <row r="79" spans="1:53" x14ac:dyDescent="0.25">
      <c r="AF79">
        <f>Z10</f>
        <v>0</v>
      </c>
    </row>
    <row r="80" spans="1:53" x14ac:dyDescent="0.25">
      <c r="AB80" s="326"/>
      <c r="AC80" s="326"/>
      <c r="AD80" s="326"/>
      <c r="AE80" s="326"/>
    </row>
    <row r="81" spans="28:31" x14ac:dyDescent="0.25">
      <c r="AB81" s="326"/>
      <c r="AC81" s="326"/>
      <c r="AD81" s="326"/>
      <c r="AE81" s="326"/>
    </row>
    <row r="82" spans="28:31" x14ac:dyDescent="0.25">
      <c r="AB82" s="326"/>
      <c r="AC82" s="326"/>
      <c r="AD82" s="326"/>
      <c r="AE82" s="326"/>
    </row>
    <row r="83" spans="28:31" x14ac:dyDescent="0.25">
      <c r="AB83" s="326"/>
      <c r="AC83" s="326"/>
      <c r="AD83" s="326"/>
      <c r="AE83" s="326"/>
    </row>
    <row r="84" spans="28:31" x14ac:dyDescent="0.25">
      <c r="AB84" s="326"/>
      <c r="AC84" s="326"/>
      <c r="AD84" s="326"/>
      <c r="AE84" s="326"/>
    </row>
    <row r="85" spans="28:31" x14ac:dyDescent="0.25">
      <c r="AB85" s="326"/>
      <c r="AC85" s="326"/>
      <c r="AD85" s="326"/>
      <c r="AE85" s="326"/>
    </row>
  </sheetData>
  <mergeCells count="44">
    <mergeCell ref="A10:F10"/>
    <mergeCell ref="A11:F11"/>
    <mergeCell ref="A13:F13"/>
    <mergeCell ref="A14:F14"/>
    <mergeCell ref="A23:F23"/>
    <mergeCell ref="A24:F24"/>
    <mergeCell ref="A25:F25"/>
    <mergeCell ref="A28:F28"/>
    <mergeCell ref="A15:F15"/>
    <mergeCell ref="A18:F18"/>
    <mergeCell ref="A19:F19"/>
    <mergeCell ref="A20:F20"/>
    <mergeCell ref="A35:F35"/>
    <mergeCell ref="A38:F38"/>
    <mergeCell ref="A39:F39"/>
    <mergeCell ref="A40:F40"/>
    <mergeCell ref="A29:F29"/>
    <mergeCell ref="A30:F30"/>
    <mergeCell ref="A33:F33"/>
    <mergeCell ref="A34:F34"/>
    <mergeCell ref="A49:F49"/>
    <mergeCell ref="A50:F50"/>
    <mergeCell ref="A53:F53"/>
    <mergeCell ref="A54:F54"/>
    <mergeCell ref="A43:F43"/>
    <mergeCell ref="A44:F44"/>
    <mergeCell ref="A45:F45"/>
    <mergeCell ref="A48:F48"/>
    <mergeCell ref="A63:F63"/>
    <mergeCell ref="A64:F64"/>
    <mergeCell ref="A65:F65"/>
    <mergeCell ref="A68:F68"/>
    <mergeCell ref="A55:F55"/>
    <mergeCell ref="A58:F58"/>
    <mergeCell ref="A59:F59"/>
    <mergeCell ref="A60:F60"/>
    <mergeCell ref="A74:F74"/>
    <mergeCell ref="A75:F75"/>
    <mergeCell ref="A76:F76"/>
    <mergeCell ref="A77:F77"/>
    <mergeCell ref="A69:F69"/>
    <mergeCell ref="A70:F70"/>
    <mergeCell ref="A72:F72"/>
    <mergeCell ref="A73:F7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29"/>
  </sheetPr>
  <dimension ref="A1:U61"/>
  <sheetViews>
    <sheetView view="pageBreakPreview" topLeftCell="A2" zoomScale="75" zoomScaleNormal="100" zoomScaleSheetLayoutView="75" workbookViewId="0">
      <selection activeCell="K28" sqref="K28"/>
    </sheetView>
  </sheetViews>
  <sheetFormatPr defaultColWidth="9.33203125" defaultRowHeight="13.2" x14ac:dyDescent="0.25"/>
  <cols>
    <col min="1" max="1" width="68" style="7" customWidth="1"/>
    <col min="2" max="2" width="16.44140625" style="7" customWidth="1"/>
    <col min="3" max="3" width="9.77734375" style="7" customWidth="1"/>
    <col min="4" max="4" width="17.33203125" style="7" customWidth="1"/>
    <col min="5" max="5" width="11.109375" style="7" customWidth="1"/>
    <col min="6" max="6" width="17.33203125" style="7" customWidth="1"/>
    <col min="7" max="7" width="9" style="7" customWidth="1"/>
    <col min="8" max="8" width="17" style="7" customWidth="1"/>
    <col min="9" max="9" width="16.109375" style="7" customWidth="1"/>
    <col min="10" max="10" width="7.109375" style="7" customWidth="1"/>
    <col min="11" max="11" width="11.109375" style="7" customWidth="1"/>
    <col min="12" max="12" width="18.6640625" style="7" customWidth="1"/>
    <col min="13" max="16384" width="9.33203125" style="7"/>
  </cols>
  <sheetData>
    <row r="1" spans="1:21" hidden="1" x14ac:dyDescent="0.25"/>
    <row r="2" spans="1:21" ht="19.5" customHeight="1" x14ac:dyDescent="0.25">
      <c r="A2" s="942" t="s">
        <v>43</v>
      </c>
      <c r="B2" s="942"/>
      <c r="C2" s="942"/>
      <c r="D2" s="942"/>
      <c r="E2" s="942"/>
      <c r="F2" s="942"/>
      <c r="G2" s="942"/>
      <c r="H2" s="942"/>
      <c r="I2" s="942"/>
      <c r="J2" s="942"/>
    </row>
    <row r="3" spans="1:21" ht="27" hidden="1" customHeight="1" x14ac:dyDescent="0.25">
      <c r="A3" s="943" t="s">
        <v>44</v>
      </c>
      <c r="B3" s="943"/>
      <c r="C3" s="943"/>
      <c r="D3" s="943"/>
      <c r="E3" s="943"/>
      <c r="F3" s="943"/>
      <c r="G3" s="943"/>
      <c r="H3" s="943"/>
      <c r="I3" s="943"/>
      <c r="J3" s="943"/>
    </row>
    <row r="4" spans="1:21" ht="12.75" hidden="1" customHeight="1" x14ac:dyDescent="0.25">
      <c r="A4" s="944"/>
      <c r="B4" s="944"/>
      <c r="C4" s="944"/>
      <c r="D4" s="944"/>
      <c r="E4" s="944"/>
      <c r="F4" s="944"/>
      <c r="G4" s="944"/>
      <c r="H4" s="944"/>
      <c r="I4" s="944"/>
      <c r="J4" s="944"/>
    </row>
    <row r="5" spans="1:21" s="5" customFormat="1" ht="15" customHeight="1" x14ac:dyDescent="0.25">
      <c r="A5" s="946" t="s">
        <v>180</v>
      </c>
      <c r="B5" s="946"/>
      <c r="C5" s="946"/>
      <c r="D5" s="946"/>
      <c r="E5" s="946"/>
      <c r="F5" s="946"/>
      <c r="G5" s="946"/>
      <c r="H5" s="946"/>
      <c r="I5" s="946"/>
      <c r="J5" s="946"/>
      <c r="K5" s="14"/>
      <c r="L5" s="928"/>
      <c r="M5" s="928"/>
      <c r="N5" s="928"/>
      <c r="O5" s="928"/>
      <c r="P5" s="928"/>
      <c r="Q5" s="928"/>
      <c r="R5" s="928"/>
    </row>
    <row r="6" spans="1:21" s="5" customFormat="1" ht="16.5" customHeight="1" x14ac:dyDescent="0.4">
      <c r="A6" s="15"/>
      <c r="B6" s="930" t="s">
        <v>375</v>
      </c>
      <c r="C6" s="930"/>
      <c r="D6" s="930"/>
      <c r="E6" s="930"/>
      <c r="F6" s="15"/>
      <c r="G6" s="15"/>
      <c r="H6" s="15"/>
      <c r="I6" s="15"/>
      <c r="J6" s="15"/>
      <c r="K6" s="15"/>
      <c r="L6" s="6"/>
      <c r="M6" s="6"/>
      <c r="N6" s="6"/>
      <c r="O6" s="6"/>
      <c r="P6" s="6"/>
      <c r="Q6" s="6"/>
      <c r="R6" s="6"/>
    </row>
    <row r="7" spans="1:21" s="5" customFormat="1" ht="29.25" customHeight="1" x14ac:dyDescent="0.25">
      <c r="A7" s="929" t="s">
        <v>179</v>
      </c>
      <c r="B7" s="929"/>
      <c r="C7" s="929"/>
      <c r="D7" s="929"/>
      <c r="E7" s="929"/>
      <c r="F7" s="929"/>
      <c r="G7" s="929"/>
      <c r="H7" s="929"/>
      <c r="I7" s="929"/>
      <c r="J7" s="929"/>
      <c r="L7" s="6"/>
      <c r="M7" s="6"/>
      <c r="N7" s="6"/>
      <c r="O7" s="6"/>
      <c r="P7" s="6"/>
      <c r="Q7" s="6"/>
      <c r="R7" s="6"/>
    </row>
    <row r="8" spans="1:21" s="5" customFormat="1" ht="0.75" customHeight="1" x14ac:dyDescent="0.25">
      <c r="A8" s="929"/>
      <c r="B8" s="929"/>
      <c r="C8" s="929"/>
      <c r="D8" s="929"/>
      <c r="E8" s="929"/>
      <c r="F8" s="929"/>
      <c r="G8" s="929"/>
      <c r="H8" s="929"/>
      <c r="I8" s="929"/>
      <c r="J8" s="929"/>
      <c r="L8" s="6"/>
      <c r="M8" s="6"/>
      <c r="N8" s="6"/>
      <c r="O8" s="6"/>
      <c r="P8" s="6"/>
      <c r="Q8" s="6"/>
      <c r="R8" s="6"/>
    </row>
    <row r="9" spans="1:21" ht="7.5" hidden="1" customHeight="1" x14ac:dyDescent="0.25"/>
    <row r="10" spans="1:21" s="5" customFormat="1" ht="18" customHeight="1" x14ac:dyDescent="0.25">
      <c r="A10" s="935" t="s">
        <v>194</v>
      </c>
      <c r="B10" s="935"/>
      <c r="C10" s="935"/>
      <c r="D10" s="935"/>
      <c r="E10" s="935"/>
      <c r="F10" s="935"/>
      <c r="G10" s="935"/>
      <c r="H10" s="935"/>
      <c r="I10" s="935"/>
      <c r="J10" s="935"/>
    </row>
    <row r="11" spans="1:21" s="5" customFormat="1" ht="12.75" customHeight="1" x14ac:dyDescent="0.25">
      <c r="A11" s="935"/>
      <c r="B11" s="935"/>
      <c r="C11" s="935"/>
      <c r="D11" s="935"/>
      <c r="E11" s="935"/>
      <c r="F11" s="935"/>
      <c r="G11" s="935"/>
      <c r="H11" s="935"/>
      <c r="I11" s="935"/>
      <c r="J11" s="935"/>
    </row>
    <row r="12" spans="1:21" s="5" customFormat="1" ht="2.25" hidden="1" customHeight="1" x14ac:dyDescent="0.25">
      <c r="A12" s="935"/>
      <c r="B12" s="935"/>
      <c r="C12" s="935"/>
      <c r="D12" s="935"/>
      <c r="E12" s="935"/>
      <c r="F12" s="935"/>
      <c r="G12" s="935"/>
      <c r="H12" s="935"/>
      <c r="I12" s="935"/>
      <c r="J12" s="935"/>
    </row>
    <row r="13" spans="1:21" s="5" customFormat="1" ht="19.5" hidden="1" customHeight="1" x14ac:dyDescent="0.25">
      <c r="A13" s="935"/>
      <c r="B13" s="935"/>
      <c r="C13" s="935"/>
      <c r="D13" s="935"/>
      <c r="E13" s="935"/>
      <c r="F13" s="935"/>
      <c r="G13" s="935"/>
      <c r="H13" s="935"/>
      <c r="I13" s="935"/>
      <c r="J13" s="935"/>
    </row>
    <row r="14" spans="1:21" s="5" customFormat="1" ht="9" hidden="1" customHeight="1" x14ac:dyDescent="0.25"/>
    <row r="15" spans="1:21" s="5" customFormat="1" ht="14.25" customHeight="1" thickBot="1" x14ac:dyDescent="0.3">
      <c r="A15" s="945" t="s">
        <v>52</v>
      </c>
      <c r="B15" s="945"/>
      <c r="C15" s="945"/>
      <c r="D15" s="945"/>
      <c r="E15" s="945"/>
      <c r="F15" s="945"/>
      <c r="G15" s="945"/>
      <c r="H15" s="945"/>
      <c r="I15" s="945"/>
      <c r="J15" s="945"/>
    </row>
    <row r="16" spans="1:21" s="5" customFormat="1" ht="14.25" customHeight="1" x14ac:dyDescent="0.3">
      <c r="A16" s="936" t="s">
        <v>45</v>
      </c>
      <c r="B16" s="931" t="s">
        <v>47</v>
      </c>
      <c r="C16" s="932"/>
      <c r="D16" s="932"/>
      <c r="E16" s="932"/>
      <c r="F16" s="932"/>
      <c r="G16" s="932"/>
      <c r="H16" s="932"/>
      <c r="I16" s="933"/>
      <c r="J16" s="16"/>
      <c r="K16" s="927"/>
      <c r="L16" s="927"/>
      <c r="M16" s="927"/>
      <c r="N16" s="927"/>
      <c r="O16" s="927"/>
      <c r="P16" s="927"/>
      <c r="Q16" s="927"/>
      <c r="R16" s="927"/>
      <c r="S16" s="927"/>
      <c r="T16" s="927"/>
      <c r="U16" s="927"/>
    </row>
    <row r="17" spans="1:10" s="5" customFormat="1" ht="29.25" customHeight="1" x14ac:dyDescent="0.25">
      <c r="A17" s="937"/>
      <c r="B17" s="938" t="s">
        <v>201</v>
      </c>
      <c r="C17" s="939"/>
      <c r="D17" s="940" t="s">
        <v>203</v>
      </c>
      <c r="E17" s="939"/>
      <c r="F17" s="940" t="s">
        <v>207</v>
      </c>
      <c r="G17" s="939"/>
      <c r="H17" s="17" t="s">
        <v>376</v>
      </c>
      <c r="I17" s="18" t="s">
        <v>371</v>
      </c>
    </row>
    <row r="18" spans="1:10" s="5" customFormat="1" ht="29.25" customHeight="1" thickBot="1" x14ac:dyDescent="0.3">
      <c r="A18" s="19"/>
      <c r="B18" s="19" t="s">
        <v>195</v>
      </c>
      <c r="C18" s="20" t="s">
        <v>165</v>
      </c>
      <c r="D18" s="21" t="s">
        <v>195</v>
      </c>
      <c r="E18" s="20" t="s">
        <v>165</v>
      </c>
      <c r="F18" s="21" t="s">
        <v>195</v>
      </c>
      <c r="G18" s="20" t="s">
        <v>165</v>
      </c>
      <c r="H18" s="21" t="s">
        <v>195</v>
      </c>
      <c r="I18" s="22" t="s">
        <v>195</v>
      </c>
    </row>
    <row r="19" spans="1:10" s="28" customFormat="1" ht="14.4" thickBot="1" x14ac:dyDescent="0.3">
      <c r="A19" s="23" t="s">
        <v>46</v>
      </c>
      <c r="B19" s="24">
        <v>1917</v>
      </c>
      <c r="C19" s="25">
        <v>0</v>
      </c>
      <c r="D19" s="26">
        <v>1994</v>
      </c>
      <c r="E19" s="25">
        <v>48.360537266862814</v>
      </c>
      <c r="F19" s="26">
        <v>2022</v>
      </c>
      <c r="G19" s="25">
        <v>48.4</v>
      </c>
      <c r="H19" s="26">
        <v>2079</v>
      </c>
      <c r="I19" s="27">
        <v>2139</v>
      </c>
    </row>
    <row r="20" spans="1:10" s="5" customFormat="1" ht="13.8" x14ac:dyDescent="0.25">
      <c r="A20" s="29" t="s">
        <v>41</v>
      </c>
      <c r="B20" s="30">
        <v>128</v>
      </c>
      <c r="C20" s="31">
        <v>31.495411486925516</v>
      </c>
      <c r="D20" s="32">
        <v>134</v>
      </c>
      <c r="E20" s="31">
        <v>29.13646243996174</v>
      </c>
      <c r="F20" s="32">
        <v>129</v>
      </c>
      <c r="G20" s="31">
        <v>33.1</v>
      </c>
      <c r="H20" s="32">
        <v>125</v>
      </c>
      <c r="I20" s="33">
        <v>132</v>
      </c>
    </row>
    <row r="21" spans="1:10" s="5" customFormat="1" ht="13.8" x14ac:dyDescent="0.25">
      <c r="A21" s="34" t="s">
        <v>36</v>
      </c>
      <c r="B21" s="30">
        <v>117</v>
      </c>
      <c r="C21" s="31">
        <v>82.226969187364901</v>
      </c>
      <c r="D21" s="32">
        <v>118</v>
      </c>
      <c r="E21" s="31">
        <v>87.941692469633523</v>
      </c>
      <c r="F21" s="32">
        <v>119</v>
      </c>
      <c r="G21" s="31">
        <v>87.9</v>
      </c>
      <c r="H21" s="32">
        <v>120</v>
      </c>
      <c r="I21" s="33">
        <v>122</v>
      </c>
    </row>
    <row r="22" spans="1:10" s="5" customFormat="1" ht="18" customHeight="1" x14ac:dyDescent="0.25">
      <c r="A22" s="34" t="s">
        <v>42</v>
      </c>
      <c r="B22" s="30">
        <v>528</v>
      </c>
      <c r="C22" s="31">
        <v>64.293297220979909</v>
      </c>
      <c r="D22" s="32">
        <v>547</v>
      </c>
      <c r="E22" s="31">
        <v>68.410265477580964</v>
      </c>
      <c r="F22" s="32">
        <v>546</v>
      </c>
      <c r="G22" s="31">
        <v>68.7</v>
      </c>
      <c r="H22" s="32">
        <v>560</v>
      </c>
      <c r="I22" s="33">
        <v>566</v>
      </c>
    </row>
    <row r="23" spans="1:10" s="5" customFormat="1" ht="18" customHeight="1" x14ac:dyDescent="0.25">
      <c r="A23" s="29" t="s">
        <v>51</v>
      </c>
      <c r="B23" s="30">
        <v>84</v>
      </c>
      <c r="C23" s="31">
        <v>50.854298955853139</v>
      </c>
      <c r="D23" s="32">
        <v>83</v>
      </c>
      <c r="E23" s="31">
        <v>53.300539209161521</v>
      </c>
      <c r="F23" s="32">
        <v>85</v>
      </c>
      <c r="G23" s="31">
        <v>53.3</v>
      </c>
      <c r="H23" s="32">
        <v>85</v>
      </c>
      <c r="I23" s="33">
        <v>86</v>
      </c>
    </row>
    <row r="24" spans="1:10" s="5" customFormat="1" ht="13.8" x14ac:dyDescent="0.25">
      <c r="A24" s="34" t="s">
        <v>35</v>
      </c>
      <c r="B24" s="30">
        <v>263</v>
      </c>
      <c r="C24" s="31">
        <v>22.254882269221476</v>
      </c>
      <c r="D24" s="32">
        <v>275</v>
      </c>
      <c r="E24" s="31">
        <v>18.184133928379932</v>
      </c>
      <c r="F24" s="32">
        <v>274</v>
      </c>
      <c r="G24" s="31">
        <v>18.399999999999999</v>
      </c>
      <c r="H24" s="32">
        <v>280</v>
      </c>
      <c r="I24" s="33">
        <v>285</v>
      </c>
    </row>
    <row r="25" spans="1:10" s="5" customFormat="1" ht="19.5" customHeight="1" x14ac:dyDescent="0.25">
      <c r="A25" s="34" t="s">
        <v>50</v>
      </c>
      <c r="B25" s="30">
        <v>387</v>
      </c>
      <c r="C25" s="31">
        <v>11.41957756599307</v>
      </c>
      <c r="D25" s="32">
        <v>409</v>
      </c>
      <c r="E25" s="31">
        <v>8.7881835879568069</v>
      </c>
      <c r="F25" s="32">
        <v>431</v>
      </c>
      <c r="G25" s="31">
        <v>8.6999999999999993</v>
      </c>
      <c r="H25" s="32">
        <v>460</v>
      </c>
      <c r="I25" s="33">
        <v>485</v>
      </c>
    </row>
    <row r="26" spans="1:10" s="5" customFormat="1" ht="19.5" customHeight="1" x14ac:dyDescent="0.25">
      <c r="A26" s="29" t="s">
        <v>72</v>
      </c>
      <c r="B26" s="30">
        <v>47</v>
      </c>
      <c r="C26" s="31">
        <v>26.739919052325384</v>
      </c>
      <c r="D26" s="32">
        <v>47</v>
      </c>
      <c r="E26" s="31">
        <v>30.397366641342494</v>
      </c>
      <c r="F26" s="32">
        <v>49</v>
      </c>
      <c r="G26" s="31">
        <v>30.4</v>
      </c>
      <c r="H26" s="32">
        <v>49</v>
      </c>
      <c r="I26" s="33">
        <v>54</v>
      </c>
    </row>
    <row r="27" spans="1:10" s="5" customFormat="1" ht="13.8" x14ac:dyDescent="0.25">
      <c r="A27" s="34" t="s">
        <v>73</v>
      </c>
      <c r="B27" s="30">
        <v>168</v>
      </c>
      <c r="C27" s="31">
        <v>65.987624958520072</v>
      </c>
      <c r="D27" s="32">
        <v>174</v>
      </c>
      <c r="E27" s="31">
        <v>62.845506600263192</v>
      </c>
      <c r="F27" s="32">
        <v>182</v>
      </c>
      <c r="G27" s="31">
        <v>62.9</v>
      </c>
      <c r="H27" s="32">
        <v>189</v>
      </c>
      <c r="I27" s="33">
        <v>191</v>
      </c>
    </row>
    <row r="28" spans="1:10" s="5" customFormat="1" ht="34.5" customHeight="1" x14ac:dyDescent="0.25">
      <c r="A28" s="29" t="s">
        <v>74</v>
      </c>
      <c r="B28" s="30">
        <v>171</v>
      </c>
      <c r="C28" s="31">
        <v>13.843062428915946</v>
      </c>
      <c r="D28" s="32">
        <v>183</v>
      </c>
      <c r="E28" s="31">
        <v>14.479307169128717</v>
      </c>
      <c r="F28" s="32">
        <v>182</v>
      </c>
      <c r="G28" s="31">
        <v>14.5</v>
      </c>
      <c r="H28" s="32">
        <v>186</v>
      </c>
      <c r="I28" s="33">
        <v>194</v>
      </c>
    </row>
    <row r="29" spans="1:10" s="5" customFormat="1" ht="14.4" thickBot="1" x14ac:dyDescent="0.3">
      <c r="A29" s="35" t="s">
        <v>166</v>
      </c>
      <c r="B29" s="36">
        <v>24</v>
      </c>
      <c r="C29" s="191">
        <v>3.1</v>
      </c>
      <c r="D29" s="37">
        <v>24</v>
      </c>
      <c r="E29" s="191">
        <v>5.0999999999999996</v>
      </c>
      <c r="F29" s="37">
        <v>25</v>
      </c>
      <c r="G29" s="191">
        <v>6.6</v>
      </c>
      <c r="H29" s="37">
        <v>25</v>
      </c>
      <c r="I29" s="38">
        <v>24</v>
      </c>
    </row>
    <row r="30" spans="1:10" s="5" customFormat="1" ht="8.25" hidden="1" customHeight="1" x14ac:dyDescent="0.25">
      <c r="A30" s="39" t="s">
        <v>160</v>
      </c>
      <c r="B30" s="40" t="s">
        <v>53</v>
      </c>
      <c r="C30" s="40"/>
      <c r="D30" s="40" t="s">
        <v>54</v>
      </c>
      <c r="E30" s="40"/>
      <c r="F30" s="40" t="s">
        <v>55</v>
      </c>
      <c r="G30" s="40"/>
      <c r="H30" s="40" t="s">
        <v>56</v>
      </c>
      <c r="I30" s="40"/>
      <c r="J30" s="40" t="s">
        <v>57</v>
      </c>
    </row>
    <row r="31" spans="1:10" s="5" customFormat="1" ht="53.25" hidden="1" customHeight="1" x14ac:dyDescent="0.25">
      <c r="A31" s="41" t="s">
        <v>161</v>
      </c>
      <c r="B31" s="42" t="s">
        <v>53</v>
      </c>
      <c r="C31" s="42"/>
      <c r="D31" s="42" t="s">
        <v>54</v>
      </c>
      <c r="E31" s="42"/>
      <c r="F31" s="42" t="s">
        <v>55</v>
      </c>
      <c r="G31" s="42"/>
      <c r="H31" s="42" t="s">
        <v>56</v>
      </c>
      <c r="I31" s="42"/>
      <c r="J31" s="42" t="s">
        <v>57</v>
      </c>
    </row>
    <row r="32" spans="1:10" s="43" customFormat="1" ht="14.25" customHeight="1" x14ac:dyDescent="0.25">
      <c r="A32" s="926" t="s">
        <v>242</v>
      </c>
      <c r="B32" s="926"/>
      <c r="C32" s="926"/>
      <c r="D32" s="926"/>
      <c r="E32" s="926"/>
      <c r="F32" s="926"/>
      <c r="G32" s="926"/>
      <c r="H32" s="926"/>
      <c r="I32" s="926"/>
      <c r="J32" s="926"/>
    </row>
    <row r="33" spans="1:10" s="43" customFormat="1" ht="13.5" customHeight="1" x14ac:dyDescent="0.25">
      <c r="A33" s="926" t="s">
        <v>199</v>
      </c>
      <c r="B33" s="926"/>
      <c r="C33" s="926"/>
      <c r="D33" s="926"/>
      <c r="E33" s="926"/>
      <c r="F33" s="926"/>
      <c r="G33" s="926"/>
      <c r="H33" s="926"/>
      <c r="I33" s="926"/>
      <c r="J33" s="926"/>
    </row>
    <row r="34" spans="1:10" s="5" customFormat="1" ht="23.25" customHeight="1" x14ac:dyDescent="0.25">
      <c r="A34" s="925" t="s">
        <v>196</v>
      </c>
      <c r="B34" s="925"/>
      <c r="C34" s="925"/>
      <c r="D34" s="925"/>
      <c r="E34" s="925"/>
      <c r="F34" s="925"/>
      <c r="G34" s="925"/>
      <c r="H34" s="925"/>
      <c r="I34" s="925"/>
      <c r="J34" s="925"/>
    </row>
    <row r="35" spans="1:10" s="5" customFormat="1" ht="38.25" customHeight="1" x14ac:dyDescent="0.25">
      <c r="A35" s="925"/>
      <c r="B35" s="925"/>
      <c r="C35" s="925"/>
      <c r="D35" s="925"/>
      <c r="E35" s="925"/>
      <c r="F35" s="925"/>
      <c r="G35" s="925"/>
      <c r="H35" s="925"/>
      <c r="I35" s="925"/>
      <c r="J35" s="925"/>
    </row>
    <row r="36" spans="1:10" s="5" customFormat="1" ht="0.75" hidden="1" customHeight="1" x14ac:dyDescent="0.25">
      <c r="A36" s="925"/>
      <c r="B36" s="925"/>
      <c r="C36" s="925"/>
      <c r="D36" s="925"/>
      <c r="E36" s="925"/>
      <c r="F36" s="925"/>
      <c r="G36" s="925"/>
      <c r="H36" s="925"/>
      <c r="I36" s="925"/>
      <c r="J36" s="925"/>
    </row>
    <row r="37" spans="1:10" s="5" customFormat="1" ht="0.75" hidden="1" customHeight="1" x14ac:dyDescent="0.25">
      <c r="A37" s="925"/>
      <c r="B37" s="925"/>
      <c r="C37" s="925"/>
      <c r="D37" s="925"/>
      <c r="E37" s="925"/>
      <c r="F37" s="925"/>
      <c r="G37" s="925"/>
      <c r="H37" s="925"/>
      <c r="I37" s="925"/>
      <c r="J37" s="925"/>
    </row>
    <row r="38" spans="1:10" s="5" customFormat="1" ht="1.5" hidden="1" customHeight="1" x14ac:dyDescent="0.25">
      <c r="A38" s="925"/>
      <c r="B38" s="925"/>
      <c r="C38" s="925"/>
      <c r="D38" s="925"/>
      <c r="E38" s="925"/>
      <c r="F38" s="925"/>
      <c r="G38" s="925"/>
      <c r="H38" s="925"/>
      <c r="I38" s="925"/>
      <c r="J38" s="925"/>
    </row>
    <row r="39" spans="1:10" s="5" customFormat="1" ht="5.25" hidden="1" customHeight="1" x14ac:dyDescent="0.25">
      <c r="A39" s="925"/>
      <c r="B39" s="925"/>
      <c r="C39" s="925"/>
      <c r="D39" s="925"/>
      <c r="E39" s="925"/>
      <c r="F39" s="925"/>
      <c r="G39" s="925"/>
      <c r="H39" s="925"/>
      <c r="I39" s="925"/>
      <c r="J39" s="925"/>
    </row>
    <row r="40" spans="1:10" s="5" customFormat="1" ht="11.25" hidden="1" customHeight="1" x14ac:dyDescent="0.25">
      <c r="A40" s="925"/>
      <c r="B40" s="925"/>
      <c r="C40" s="925"/>
      <c r="D40" s="925"/>
      <c r="E40" s="925"/>
      <c r="F40" s="925"/>
      <c r="G40" s="925"/>
      <c r="H40" s="925"/>
      <c r="I40" s="925"/>
      <c r="J40" s="925"/>
    </row>
    <row r="41" spans="1:10" s="5" customFormat="1" ht="42.75" customHeight="1" x14ac:dyDescent="0.25">
      <c r="A41" s="925" t="s">
        <v>178</v>
      </c>
      <c r="B41" s="925"/>
      <c r="C41" s="925"/>
      <c r="D41" s="925"/>
      <c r="E41" s="925"/>
      <c r="F41" s="925"/>
      <c r="G41" s="925"/>
      <c r="H41" s="925"/>
      <c r="I41" s="925"/>
      <c r="J41" s="925"/>
    </row>
    <row r="42" spans="1:10" s="5" customFormat="1" ht="1.5" hidden="1" customHeight="1" thickBo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</row>
    <row r="43" spans="1:10" ht="12.75" customHeight="1" x14ac:dyDescent="0.25">
      <c r="A43" s="941" t="s">
        <v>164</v>
      </c>
      <c r="B43" s="941"/>
      <c r="C43" s="941"/>
      <c r="D43" s="941"/>
      <c r="E43" s="941"/>
      <c r="F43" s="941"/>
      <c r="G43" s="941"/>
      <c r="H43" s="941"/>
      <c r="I43" s="941"/>
      <c r="J43" s="941"/>
    </row>
    <row r="44" spans="1:10" x14ac:dyDescent="0.25">
      <c r="A44" s="934" t="s">
        <v>197</v>
      </c>
      <c r="B44" s="934"/>
      <c r="C44" s="934"/>
      <c r="D44" s="934"/>
      <c r="E44" s="934"/>
      <c r="F44" s="934"/>
      <c r="G44" s="934"/>
      <c r="H44" s="934"/>
      <c r="I44" s="934"/>
      <c r="J44" s="934"/>
    </row>
    <row r="45" spans="1:10" ht="14.25" customHeight="1" x14ac:dyDescent="0.25">
      <c r="A45" s="934"/>
      <c r="B45" s="934"/>
      <c r="C45" s="934"/>
      <c r="D45" s="934"/>
      <c r="E45" s="934"/>
      <c r="F45" s="934"/>
      <c r="G45" s="934"/>
      <c r="H45" s="934"/>
      <c r="I45" s="934"/>
      <c r="J45" s="934"/>
    </row>
    <row r="46" spans="1:10" x14ac:dyDescent="0.25">
      <c r="A46" s="934"/>
      <c r="B46" s="934"/>
      <c r="C46" s="934"/>
      <c r="D46" s="934"/>
      <c r="E46" s="934"/>
      <c r="F46" s="934"/>
      <c r="G46" s="934"/>
      <c r="H46" s="934"/>
      <c r="I46" s="934"/>
      <c r="J46" s="934"/>
    </row>
    <row r="47" spans="1:10" ht="4.5" customHeight="1" x14ac:dyDescent="0.25">
      <c r="A47" s="934"/>
      <c r="B47" s="934"/>
      <c r="C47" s="934"/>
      <c r="D47" s="934"/>
      <c r="E47" s="934"/>
      <c r="F47" s="934"/>
      <c r="G47" s="934"/>
      <c r="H47" s="934"/>
      <c r="I47" s="934"/>
      <c r="J47" s="934"/>
    </row>
    <row r="48" spans="1:10" ht="4.5" hidden="1" customHeight="1" x14ac:dyDescent="0.25">
      <c r="A48" s="934"/>
      <c r="B48" s="934"/>
      <c r="C48" s="934"/>
      <c r="D48" s="934"/>
      <c r="E48" s="934"/>
      <c r="F48" s="934"/>
      <c r="G48" s="934"/>
      <c r="H48" s="934"/>
      <c r="I48" s="934"/>
      <c r="J48" s="934"/>
    </row>
    <row r="49" spans="1:10" ht="13.5" hidden="1" customHeight="1" x14ac:dyDescent="0.25">
      <c r="A49" s="934"/>
      <c r="B49" s="934"/>
      <c r="C49" s="934"/>
      <c r="D49" s="934"/>
      <c r="E49" s="934"/>
      <c r="F49" s="934"/>
      <c r="G49" s="934"/>
      <c r="H49" s="934"/>
      <c r="I49" s="934"/>
      <c r="J49" s="934"/>
    </row>
    <row r="50" spans="1:10" ht="4.5" hidden="1" customHeight="1" x14ac:dyDescent="0.25">
      <c r="A50" s="934"/>
      <c r="B50" s="934"/>
      <c r="C50" s="934"/>
      <c r="D50" s="934"/>
      <c r="E50" s="934"/>
      <c r="F50" s="934"/>
      <c r="G50" s="934"/>
      <c r="H50" s="934"/>
      <c r="I50" s="934"/>
      <c r="J50" s="934"/>
    </row>
    <row r="51" spans="1:10" ht="11.25" hidden="1" customHeight="1" x14ac:dyDescent="0.25">
      <c r="A51" s="934"/>
      <c r="B51" s="934"/>
      <c r="C51" s="934"/>
      <c r="D51" s="934"/>
      <c r="E51" s="934"/>
      <c r="F51" s="934"/>
      <c r="G51" s="934"/>
      <c r="H51" s="934"/>
      <c r="I51" s="934"/>
      <c r="J51" s="934"/>
    </row>
    <row r="52" spans="1:10" hidden="1" x14ac:dyDescent="0.25">
      <c r="A52" s="934"/>
      <c r="B52" s="934"/>
      <c r="C52" s="934"/>
      <c r="D52" s="934"/>
      <c r="E52" s="934"/>
      <c r="F52" s="934"/>
      <c r="G52" s="934"/>
      <c r="H52" s="934"/>
      <c r="I52" s="934"/>
      <c r="J52" s="934"/>
    </row>
    <row r="53" spans="1:10" ht="27" customHeight="1" x14ac:dyDescent="0.25">
      <c r="A53" s="934"/>
      <c r="B53" s="934"/>
      <c r="C53" s="934"/>
      <c r="D53" s="934"/>
      <c r="E53" s="934"/>
      <c r="F53" s="934"/>
      <c r="G53" s="934"/>
      <c r="H53" s="934"/>
      <c r="I53" s="934"/>
      <c r="J53" s="934"/>
    </row>
    <row r="54" spans="1:10" ht="16.5" customHeight="1" x14ac:dyDescent="0.25">
      <c r="A54" s="934" t="s">
        <v>198</v>
      </c>
      <c r="B54" s="934"/>
      <c r="C54" s="934"/>
      <c r="D54" s="934"/>
      <c r="E54" s="934"/>
      <c r="F54" s="934"/>
      <c r="G54" s="934"/>
      <c r="H54" s="934"/>
      <c r="I54" s="934"/>
      <c r="J54" s="934"/>
    </row>
    <row r="55" spans="1:10" ht="25.5" customHeight="1" x14ac:dyDescent="0.25">
      <c r="A55" s="934"/>
      <c r="B55" s="934"/>
      <c r="C55" s="934"/>
      <c r="D55" s="934"/>
      <c r="E55" s="934"/>
      <c r="F55" s="934"/>
      <c r="G55" s="934"/>
      <c r="H55" s="934"/>
      <c r="I55" s="934"/>
      <c r="J55" s="934"/>
    </row>
    <row r="56" spans="1:10" ht="3" hidden="1" customHeight="1" x14ac:dyDescent="0.25">
      <c r="A56" s="934"/>
      <c r="B56" s="934"/>
      <c r="C56" s="934"/>
      <c r="D56" s="934"/>
      <c r="E56" s="934"/>
      <c r="F56" s="934"/>
      <c r="G56" s="934"/>
      <c r="H56" s="934"/>
      <c r="I56" s="934"/>
      <c r="J56" s="934"/>
    </row>
    <row r="57" spans="1:10" hidden="1" x14ac:dyDescent="0.25">
      <c r="A57" s="934"/>
      <c r="B57" s="934"/>
      <c r="C57" s="934"/>
      <c r="D57" s="934"/>
      <c r="E57" s="934"/>
      <c r="F57" s="934"/>
      <c r="G57" s="934"/>
      <c r="H57" s="934"/>
      <c r="I57" s="934"/>
      <c r="J57" s="934"/>
    </row>
    <row r="58" spans="1:10" hidden="1" x14ac:dyDescent="0.25">
      <c r="A58" s="934"/>
      <c r="B58" s="934"/>
      <c r="C58" s="934"/>
      <c r="D58" s="934"/>
      <c r="E58" s="934"/>
      <c r="F58" s="934"/>
      <c r="G58" s="934"/>
      <c r="H58" s="934"/>
      <c r="I58" s="934"/>
      <c r="J58" s="934"/>
    </row>
    <row r="59" spans="1:10" hidden="1" x14ac:dyDescent="0.25">
      <c r="A59" s="934"/>
      <c r="B59" s="934"/>
      <c r="C59" s="934"/>
      <c r="D59" s="934"/>
      <c r="E59" s="934"/>
      <c r="F59" s="934"/>
      <c r="G59" s="934"/>
      <c r="H59" s="934"/>
      <c r="I59" s="934"/>
      <c r="J59" s="934"/>
    </row>
    <row r="60" spans="1:10" hidden="1" x14ac:dyDescent="0.25">
      <c r="A60" s="934"/>
      <c r="B60" s="934"/>
      <c r="C60" s="934"/>
      <c r="D60" s="934"/>
      <c r="E60" s="934"/>
      <c r="F60" s="934"/>
      <c r="G60" s="934"/>
      <c r="H60" s="934"/>
      <c r="I60" s="934"/>
      <c r="J60" s="934"/>
    </row>
    <row r="61" spans="1:10" ht="4.5" hidden="1" customHeight="1" thickBot="1" x14ac:dyDescent="0.3">
      <c r="A61" s="934"/>
      <c r="B61" s="934"/>
      <c r="C61" s="934"/>
      <c r="D61" s="934"/>
      <c r="E61" s="934"/>
      <c r="F61" s="934"/>
      <c r="G61" s="934"/>
      <c r="H61" s="934"/>
      <c r="I61" s="934"/>
      <c r="J61" s="934"/>
    </row>
  </sheetData>
  <mergeCells count="22">
    <mergeCell ref="A2:J2"/>
    <mergeCell ref="A3:J3"/>
    <mergeCell ref="A4:J4"/>
    <mergeCell ref="A15:J15"/>
    <mergeCell ref="A5:J5"/>
    <mergeCell ref="A54:J61"/>
    <mergeCell ref="A10:J13"/>
    <mergeCell ref="A44:J53"/>
    <mergeCell ref="A34:J40"/>
    <mergeCell ref="A16:A17"/>
    <mergeCell ref="B17:C17"/>
    <mergeCell ref="D17:E17"/>
    <mergeCell ref="F17:G17"/>
    <mergeCell ref="A32:J32"/>
    <mergeCell ref="A43:J43"/>
    <mergeCell ref="A41:J41"/>
    <mergeCell ref="A33:J33"/>
    <mergeCell ref="K16:U16"/>
    <mergeCell ref="L5:R5"/>
    <mergeCell ref="A7:J8"/>
    <mergeCell ref="B6:E6"/>
    <mergeCell ref="B16:I16"/>
  </mergeCells>
  <phoneticPr fontId="0" type="noConversion"/>
  <pageMargins left="0.39370078740157483" right="0.59055118110236227" top="0.39370078740157483" bottom="0.39370078740157483" header="0.27559055118110237" footer="0.27559055118110237"/>
  <pageSetup paperSize="9" scale="79" orientation="landscape" r:id="rId1"/>
  <headerFooter alignWithMargins="0"/>
  <rowBreaks count="2" manualBreakCount="2">
    <brk id="55" max="9" man="1"/>
    <brk id="6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activeCell="I7" sqref="I7"/>
    </sheetView>
  </sheetViews>
  <sheetFormatPr defaultColWidth="9.33203125" defaultRowHeight="13.2" x14ac:dyDescent="0.25"/>
  <cols>
    <col min="1" max="1" width="40.77734375" style="170" customWidth="1"/>
    <col min="2" max="9" width="9.77734375" style="170" customWidth="1"/>
    <col min="10" max="16384" width="9.33203125" style="170"/>
  </cols>
  <sheetData>
    <row r="1" spans="1:11" s="163" customFormat="1" ht="12.75" customHeight="1" x14ac:dyDescent="0.25"/>
    <row r="2" spans="1:11" s="163" customFormat="1" ht="15.6" x14ac:dyDescent="0.25">
      <c r="A2" s="600" t="s">
        <v>12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</row>
    <row r="3" spans="1:11" s="163" customFormat="1" ht="15.6" x14ac:dyDescent="0.25">
      <c r="A3" s="600" t="s">
        <v>15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</row>
    <row r="4" spans="1:11" s="165" customFormat="1" ht="15.6" x14ac:dyDescent="0.25">
      <c r="A4" s="164"/>
      <c r="B4" s="164"/>
      <c r="C4" s="164"/>
      <c r="D4" s="164"/>
      <c r="E4" s="164"/>
      <c r="F4" s="164"/>
      <c r="G4" s="164"/>
      <c r="H4" s="164"/>
      <c r="I4" s="164"/>
    </row>
    <row r="5" spans="1:11" s="163" customFormat="1" ht="12.75" customHeight="1" x14ac:dyDescent="0.25">
      <c r="A5" s="164"/>
      <c r="B5" s="164"/>
      <c r="C5" s="164"/>
      <c r="D5" s="164"/>
      <c r="E5" s="164"/>
      <c r="F5" s="164"/>
      <c r="G5" s="164"/>
      <c r="H5" s="164"/>
      <c r="I5" s="164"/>
    </row>
    <row r="6" spans="1:11" s="163" customFormat="1" ht="12.75" customHeight="1" x14ac:dyDescent="0.25">
      <c r="A6" s="601" t="s">
        <v>16</v>
      </c>
      <c r="B6" s="601"/>
      <c r="C6" s="601"/>
      <c r="D6" s="601"/>
      <c r="E6" s="601"/>
      <c r="F6" s="601"/>
      <c r="G6" s="601"/>
      <c r="H6" s="601"/>
      <c r="I6" s="601"/>
      <c r="J6" s="601"/>
      <c r="K6" s="601"/>
    </row>
    <row r="7" spans="1:11" s="163" customFormat="1" ht="12.75" customHeight="1" x14ac:dyDescent="0.25">
      <c r="A7" s="166"/>
      <c r="B7" s="166"/>
      <c r="C7" s="166"/>
      <c r="D7" s="166"/>
      <c r="E7" s="166"/>
      <c r="F7" s="166"/>
      <c r="G7" s="166"/>
      <c r="H7" s="166"/>
      <c r="I7" s="166"/>
    </row>
    <row r="8" spans="1:11" s="163" customFormat="1" ht="12.75" customHeight="1" x14ac:dyDescent="0.25">
      <c r="A8" s="166"/>
      <c r="B8" s="166"/>
      <c r="C8" s="166"/>
      <c r="D8" s="166"/>
      <c r="E8" s="166"/>
      <c r="F8" s="166"/>
      <c r="G8" s="166"/>
      <c r="H8" s="166"/>
      <c r="I8" s="166"/>
    </row>
    <row r="9" spans="1:11" s="163" customFormat="1" ht="12.75" customHeight="1" x14ac:dyDescent="0.25">
      <c r="A9" s="601" t="s">
        <v>17</v>
      </c>
      <c r="B9" s="601"/>
      <c r="C9" s="601"/>
      <c r="D9" s="601"/>
      <c r="E9" s="601"/>
      <c r="F9" s="601"/>
      <c r="G9" s="601"/>
      <c r="H9" s="601"/>
      <c r="I9" s="601"/>
      <c r="J9" s="601"/>
      <c r="K9" s="601"/>
    </row>
    <row r="10" spans="1:11" s="163" customFormat="1" ht="12.75" customHeight="1" x14ac:dyDescent="0.25">
      <c r="A10" s="601"/>
      <c r="B10" s="601"/>
      <c r="C10" s="601"/>
      <c r="D10" s="601"/>
      <c r="E10" s="601"/>
      <c r="F10" s="601"/>
      <c r="G10" s="601"/>
      <c r="H10" s="601"/>
      <c r="I10" s="601"/>
      <c r="J10" s="601"/>
      <c r="K10" s="601"/>
    </row>
    <row r="11" spans="1:11" s="163" customFormat="1" ht="12.75" customHeight="1" x14ac:dyDescent="0.25">
      <c r="A11" s="166"/>
      <c r="B11" s="166"/>
      <c r="C11" s="166"/>
      <c r="D11" s="166"/>
      <c r="E11" s="166"/>
      <c r="F11" s="166"/>
      <c r="G11" s="166"/>
      <c r="H11" s="166"/>
      <c r="I11" s="166"/>
      <c r="J11" s="166"/>
      <c r="K11" s="166"/>
    </row>
    <row r="12" spans="1:11" s="163" customFormat="1" ht="12.75" customHeight="1" x14ac:dyDescent="0.25">
      <c r="A12" s="601"/>
      <c r="B12" s="601"/>
      <c r="C12" s="601"/>
      <c r="D12" s="601"/>
      <c r="E12" s="601"/>
      <c r="F12" s="601"/>
      <c r="G12" s="601"/>
      <c r="H12" s="601"/>
      <c r="I12" s="601"/>
      <c r="J12" s="601"/>
      <c r="K12" s="601"/>
    </row>
    <row r="13" spans="1:11" s="163" customFormat="1" ht="12.75" customHeight="1" x14ac:dyDescent="0.25">
      <c r="A13" s="167" t="s">
        <v>13</v>
      </c>
      <c r="B13" s="597" t="s">
        <v>36</v>
      </c>
      <c r="C13" s="598"/>
      <c r="D13" s="598"/>
      <c r="E13" s="598"/>
      <c r="F13" s="598"/>
      <c r="G13" s="598"/>
      <c r="H13" s="598"/>
      <c r="I13" s="598"/>
      <c r="J13" s="598"/>
      <c r="K13" s="599"/>
    </row>
    <row r="14" spans="1:11" s="163" customFormat="1" ht="12.75" customHeight="1" x14ac:dyDescent="0.25">
      <c r="A14" s="168" t="s">
        <v>14</v>
      </c>
      <c r="B14" s="602" t="s">
        <v>30</v>
      </c>
      <c r="C14" s="603"/>
      <c r="D14" s="603"/>
      <c r="E14" s="603"/>
      <c r="F14" s="603"/>
      <c r="G14" s="603"/>
      <c r="H14" s="603"/>
      <c r="I14" s="603"/>
      <c r="J14" s="603"/>
      <c r="K14" s="604"/>
    </row>
    <row r="15" spans="1:11" s="163" customFormat="1" ht="12.75" customHeight="1" x14ac:dyDescent="0.25">
      <c r="A15" s="167" t="s">
        <v>13</v>
      </c>
      <c r="B15" s="597" t="s">
        <v>42</v>
      </c>
      <c r="C15" s="598"/>
      <c r="D15" s="598"/>
      <c r="E15" s="598"/>
      <c r="F15" s="598"/>
      <c r="G15" s="598"/>
      <c r="H15" s="598"/>
      <c r="I15" s="598"/>
      <c r="J15" s="598"/>
      <c r="K15" s="599"/>
    </row>
    <row r="16" spans="1:11" s="163" customFormat="1" ht="12.75" customHeight="1" x14ac:dyDescent="0.25">
      <c r="A16" s="168" t="s">
        <v>14</v>
      </c>
      <c r="B16" s="602" t="s">
        <v>30</v>
      </c>
      <c r="C16" s="603"/>
      <c r="D16" s="603"/>
      <c r="E16" s="603"/>
      <c r="F16" s="603"/>
      <c r="G16" s="603"/>
      <c r="H16" s="603"/>
      <c r="I16" s="603"/>
      <c r="J16" s="603"/>
      <c r="K16" s="604"/>
    </row>
    <row r="17" spans="1:11" s="165" customFormat="1" ht="12.75" customHeight="1" x14ac:dyDescent="0.25">
      <c r="A17" s="167" t="s">
        <v>13</v>
      </c>
      <c r="B17" s="597" t="s">
        <v>35</v>
      </c>
      <c r="C17" s="598"/>
      <c r="D17" s="598"/>
      <c r="E17" s="598"/>
      <c r="F17" s="598"/>
      <c r="G17" s="598"/>
      <c r="H17" s="598"/>
      <c r="I17" s="598"/>
      <c r="J17" s="598"/>
      <c r="K17" s="599"/>
    </row>
    <row r="18" spans="1:11" s="165" customFormat="1" ht="12.75" customHeight="1" x14ac:dyDescent="0.25">
      <c r="A18" s="168" t="s">
        <v>14</v>
      </c>
      <c r="B18" s="602" t="s">
        <v>30</v>
      </c>
      <c r="C18" s="603"/>
      <c r="D18" s="603"/>
      <c r="E18" s="603"/>
      <c r="F18" s="603"/>
      <c r="G18" s="603"/>
      <c r="H18" s="603"/>
      <c r="I18" s="603"/>
      <c r="J18" s="603"/>
      <c r="K18" s="604"/>
    </row>
    <row r="19" spans="1:11" s="163" customFormat="1" ht="12.75" customHeight="1" x14ac:dyDescent="0.25">
      <c r="A19" s="167" t="s">
        <v>13</v>
      </c>
      <c r="B19" s="597" t="s">
        <v>115</v>
      </c>
      <c r="C19" s="598"/>
      <c r="D19" s="598"/>
      <c r="E19" s="598"/>
      <c r="F19" s="598"/>
      <c r="G19" s="598"/>
      <c r="H19" s="598"/>
      <c r="I19" s="598"/>
      <c r="J19" s="598"/>
      <c r="K19" s="599"/>
    </row>
    <row r="20" spans="1:11" s="163" customFormat="1" ht="15.6" x14ac:dyDescent="0.25">
      <c r="A20" s="168" t="s">
        <v>14</v>
      </c>
      <c r="B20" s="602" t="s">
        <v>30</v>
      </c>
      <c r="C20" s="603"/>
      <c r="D20" s="603"/>
      <c r="E20" s="603"/>
      <c r="F20" s="603"/>
      <c r="G20" s="603"/>
      <c r="H20" s="603"/>
      <c r="I20" s="603"/>
      <c r="J20" s="603"/>
      <c r="K20" s="604"/>
    </row>
    <row r="21" spans="1:11" s="163" customFormat="1" ht="15.6" x14ac:dyDescent="0.25">
      <c r="A21" s="167" t="s">
        <v>13</v>
      </c>
      <c r="B21" s="597" t="s">
        <v>73</v>
      </c>
      <c r="C21" s="598"/>
      <c r="D21" s="598"/>
      <c r="E21" s="598"/>
      <c r="F21" s="598"/>
      <c r="G21" s="598"/>
      <c r="H21" s="598"/>
      <c r="I21" s="598"/>
      <c r="J21" s="598"/>
      <c r="K21" s="599"/>
    </row>
    <row r="22" spans="1:11" s="163" customFormat="1" ht="12.75" customHeight="1" x14ac:dyDescent="0.25">
      <c r="A22" s="168" t="s">
        <v>14</v>
      </c>
      <c r="B22" s="602" t="s">
        <v>30</v>
      </c>
      <c r="C22" s="603"/>
      <c r="D22" s="603"/>
      <c r="E22" s="603"/>
      <c r="F22" s="603"/>
      <c r="G22" s="603"/>
      <c r="H22" s="603"/>
      <c r="I22" s="603"/>
      <c r="J22" s="603"/>
      <c r="K22" s="604"/>
    </row>
    <row r="23" spans="1:11" s="163" customFormat="1" ht="12.75" customHeight="1" x14ac:dyDescent="0.25">
      <c r="A23" s="166"/>
      <c r="B23" s="166"/>
      <c r="C23" s="166"/>
      <c r="D23" s="166"/>
      <c r="E23" s="166"/>
      <c r="F23" s="166"/>
      <c r="G23" s="166"/>
      <c r="H23" s="166"/>
      <c r="I23" s="166"/>
    </row>
    <row r="24" spans="1:11" s="163" customFormat="1" ht="12.75" customHeight="1" x14ac:dyDescent="0.25">
      <c r="A24" s="166"/>
      <c r="B24" s="166"/>
      <c r="C24" s="166"/>
      <c r="D24" s="166"/>
      <c r="E24" s="166"/>
      <c r="F24" s="166"/>
      <c r="G24" s="166"/>
      <c r="H24" s="166"/>
      <c r="I24" s="166"/>
    </row>
    <row r="25" spans="1:11" ht="12.75" customHeight="1" x14ac:dyDescent="0.25">
      <c r="A25" s="605" t="s">
        <v>18</v>
      </c>
      <c r="B25" s="605"/>
      <c r="C25" s="605"/>
      <c r="D25" s="605"/>
      <c r="E25" s="605"/>
      <c r="F25" s="605"/>
      <c r="G25" s="605"/>
      <c r="H25" s="605"/>
      <c r="I25" s="605"/>
      <c r="J25" s="605"/>
      <c r="K25" s="605"/>
    </row>
    <row r="26" spans="1:11" ht="12.75" customHeight="1" x14ac:dyDescent="0.25">
      <c r="A26" s="169"/>
      <c r="B26" s="169"/>
      <c r="C26" s="169"/>
      <c r="D26" s="169"/>
      <c r="E26" s="169"/>
      <c r="F26" s="169"/>
      <c r="G26" s="169"/>
      <c r="H26" s="169"/>
      <c r="I26" s="169"/>
      <c r="J26" s="165"/>
      <c r="K26" s="165"/>
    </row>
    <row r="27" spans="1:11" ht="15.6" x14ac:dyDescent="0.25">
      <c r="A27" s="171">
        <v>190501601</v>
      </c>
      <c r="B27" s="606" t="s">
        <v>211</v>
      </c>
      <c r="C27" s="607"/>
      <c r="D27" s="607"/>
      <c r="E27" s="607"/>
      <c r="F27" s="607"/>
      <c r="G27" s="607"/>
      <c r="H27" s="607"/>
      <c r="I27" s="607"/>
      <c r="J27" s="607"/>
      <c r="K27" s="608"/>
    </row>
    <row r="28" spans="1:11" ht="12.75" customHeight="1" x14ac:dyDescent="0.25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ht="12.75" customHeight="1" x14ac:dyDescent="0.25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ht="12.75" customHeight="1" x14ac:dyDescent="0.25">
      <c r="A30" s="172" t="s">
        <v>19</v>
      </c>
      <c r="B30" s="609" t="s">
        <v>201</v>
      </c>
      <c r="C30" s="609"/>
      <c r="D30" s="609"/>
      <c r="E30" s="609"/>
      <c r="F30" s="609"/>
      <c r="G30" s="609"/>
      <c r="H30" s="609"/>
      <c r="I30" s="609"/>
      <c r="J30" s="609"/>
      <c r="K30" s="609"/>
    </row>
    <row r="31" spans="1:11" ht="12.75" customHeight="1" x14ac:dyDescent="0.25">
      <c r="A31" s="172" t="s">
        <v>20</v>
      </c>
      <c r="B31" s="609" t="s">
        <v>371</v>
      </c>
      <c r="C31" s="609"/>
      <c r="D31" s="609"/>
      <c r="E31" s="609"/>
      <c r="F31" s="609"/>
      <c r="G31" s="609"/>
      <c r="H31" s="609"/>
      <c r="I31" s="609"/>
      <c r="J31" s="609"/>
      <c r="K31" s="609"/>
    </row>
    <row r="32" spans="1:11" ht="12.75" customHeight="1" x14ac:dyDescent="0.25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ht="12.75" customHeight="1" x14ac:dyDescent="0.25">
      <c r="A33" s="163"/>
      <c r="B33" s="163"/>
      <c r="C33" s="163"/>
      <c r="D33" s="163"/>
      <c r="E33" s="163"/>
      <c r="F33" s="163"/>
      <c r="G33" s="163"/>
      <c r="H33" s="163"/>
      <c r="I33" s="163"/>
    </row>
    <row r="34" spans="1:11" ht="12.75" customHeight="1" x14ac:dyDescent="0.25">
      <c r="A34" s="613" t="s">
        <v>21</v>
      </c>
      <c r="B34" s="613"/>
      <c r="C34" s="613"/>
      <c r="D34" s="613"/>
      <c r="E34" s="613"/>
      <c r="F34" s="613"/>
      <c r="G34" s="613"/>
      <c r="H34" s="613"/>
      <c r="I34" s="613"/>
    </row>
    <row r="35" spans="1:11" ht="12.75" customHeight="1" x14ac:dyDescent="0.25"/>
    <row r="36" spans="1:11" ht="12.75" customHeight="1" x14ac:dyDescent="0.25">
      <c r="A36" s="614" t="s">
        <v>45</v>
      </c>
      <c r="B36" s="610" t="s">
        <v>201</v>
      </c>
      <c r="C36" s="611"/>
      <c r="D36" s="610" t="s">
        <v>203</v>
      </c>
      <c r="E36" s="611"/>
      <c r="F36" s="610" t="s">
        <v>207</v>
      </c>
      <c r="G36" s="611"/>
      <c r="H36" s="610" t="s">
        <v>209</v>
      </c>
      <c r="I36" s="611"/>
      <c r="J36" s="610" t="s">
        <v>371</v>
      </c>
      <c r="K36" s="611"/>
    </row>
    <row r="37" spans="1:11" ht="12.75" customHeight="1" x14ac:dyDescent="0.25">
      <c r="A37" s="615"/>
      <c r="B37" s="173" t="s">
        <v>22</v>
      </c>
      <c r="C37" s="173" t="s">
        <v>202</v>
      </c>
      <c r="D37" s="173" t="s">
        <v>22</v>
      </c>
      <c r="E37" s="173" t="s">
        <v>202</v>
      </c>
      <c r="F37" s="173" t="s">
        <v>22</v>
      </c>
      <c r="G37" s="173" t="s">
        <v>202</v>
      </c>
      <c r="H37" s="173" t="s">
        <v>22</v>
      </c>
      <c r="I37" s="173" t="s">
        <v>202</v>
      </c>
      <c r="J37" s="173" t="s">
        <v>22</v>
      </c>
      <c r="K37" s="173" t="s">
        <v>202</v>
      </c>
    </row>
    <row r="38" spans="1:11" ht="12.75" customHeight="1" x14ac:dyDescent="0.25">
      <c r="A38" s="616"/>
      <c r="B38" s="174" t="s">
        <v>23</v>
      </c>
      <c r="C38" s="174" t="s">
        <v>24</v>
      </c>
      <c r="D38" s="174" t="s">
        <v>23</v>
      </c>
      <c r="E38" s="174" t="s">
        <v>24</v>
      </c>
      <c r="F38" s="174" t="s">
        <v>23</v>
      </c>
      <c r="G38" s="174" t="s">
        <v>24</v>
      </c>
      <c r="H38" s="174" t="s">
        <v>23</v>
      </c>
      <c r="I38" s="174" t="s">
        <v>24</v>
      </c>
      <c r="J38" s="174" t="s">
        <v>23</v>
      </c>
      <c r="K38" s="174" t="s">
        <v>24</v>
      </c>
    </row>
    <row r="39" spans="1:11" ht="12.75" customHeight="1" x14ac:dyDescent="0.25">
      <c r="A39" s="175" t="s">
        <v>46</v>
      </c>
      <c r="B39" s="174">
        <v>1917</v>
      </c>
      <c r="C39" s="174">
        <v>45.63</v>
      </c>
      <c r="D39" s="174">
        <v>1994</v>
      </c>
      <c r="E39" s="174">
        <v>45.78</v>
      </c>
      <c r="F39" s="174">
        <v>2022</v>
      </c>
      <c r="G39" s="174">
        <v>48.36</v>
      </c>
      <c r="H39" s="174">
        <v>2079</v>
      </c>
      <c r="I39" s="174">
        <v>42.63</v>
      </c>
      <c r="J39" s="174">
        <v>2139</v>
      </c>
      <c r="K39" s="174"/>
    </row>
    <row r="40" spans="1:11" ht="12.75" customHeight="1" x14ac:dyDescent="0.25">
      <c r="A40" s="175" t="s">
        <v>41</v>
      </c>
      <c r="B40" s="174">
        <v>128</v>
      </c>
      <c r="C40" s="174">
        <v>38.64</v>
      </c>
      <c r="D40" s="174">
        <v>134</v>
      </c>
      <c r="E40" s="174">
        <v>31.5</v>
      </c>
      <c r="F40" s="174">
        <v>129</v>
      </c>
      <c r="G40" s="174">
        <v>29.14</v>
      </c>
      <c r="H40" s="174">
        <v>125</v>
      </c>
      <c r="I40" s="174">
        <v>35.68</v>
      </c>
      <c r="J40" s="174">
        <v>132</v>
      </c>
      <c r="K40" s="174"/>
    </row>
    <row r="41" spans="1:11" ht="12.75" customHeight="1" x14ac:dyDescent="0.25">
      <c r="A41" s="175" t="s">
        <v>36</v>
      </c>
      <c r="B41" s="174">
        <v>117</v>
      </c>
      <c r="C41" s="174">
        <v>84.84</v>
      </c>
      <c r="D41" s="174">
        <v>118</v>
      </c>
      <c r="E41" s="174">
        <v>82.23</v>
      </c>
      <c r="F41" s="174">
        <v>119</v>
      </c>
      <c r="G41" s="174">
        <v>87.94</v>
      </c>
      <c r="H41" s="174">
        <v>120</v>
      </c>
      <c r="I41" s="174">
        <v>82.61</v>
      </c>
      <c r="J41" s="174">
        <v>122</v>
      </c>
      <c r="K41" s="174"/>
    </row>
    <row r="42" spans="1:11" ht="12.75" customHeight="1" x14ac:dyDescent="0.25">
      <c r="A42" s="175" t="s">
        <v>42</v>
      </c>
      <c r="B42" s="174">
        <v>528</v>
      </c>
      <c r="C42" s="174">
        <v>63.18</v>
      </c>
      <c r="D42" s="174">
        <v>547</v>
      </c>
      <c r="E42" s="174">
        <v>64.290000000000006</v>
      </c>
      <c r="F42" s="174">
        <v>546</v>
      </c>
      <c r="G42" s="174">
        <v>68.41</v>
      </c>
      <c r="H42" s="174">
        <v>560</v>
      </c>
      <c r="I42" s="174">
        <v>63.27</v>
      </c>
      <c r="J42" s="174">
        <v>566</v>
      </c>
      <c r="K42" s="174"/>
    </row>
    <row r="43" spans="1:11" ht="12.75" customHeight="1" x14ac:dyDescent="0.25">
      <c r="A43" s="175" t="s">
        <v>76</v>
      </c>
      <c r="B43" s="174">
        <v>84</v>
      </c>
      <c r="C43" s="174">
        <v>63.43</v>
      </c>
      <c r="D43" s="174">
        <v>83</v>
      </c>
      <c r="E43" s="174">
        <v>50.85</v>
      </c>
      <c r="F43" s="174">
        <v>85</v>
      </c>
      <c r="G43" s="174">
        <v>53.3</v>
      </c>
      <c r="H43" s="174">
        <v>85</v>
      </c>
      <c r="I43" s="174">
        <v>63.75</v>
      </c>
      <c r="J43" s="174">
        <v>86</v>
      </c>
      <c r="K43" s="174"/>
    </row>
    <row r="44" spans="1:11" ht="12.75" customHeight="1" x14ac:dyDescent="0.25">
      <c r="A44" s="175" t="s">
        <v>35</v>
      </c>
      <c r="B44" s="174">
        <v>263</v>
      </c>
      <c r="C44" s="174">
        <v>17.91</v>
      </c>
      <c r="D44" s="174">
        <v>275</v>
      </c>
      <c r="E44" s="174">
        <v>22.25</v>
      </c>
      <c r="F44" s="174">
        <v>274</v>
      </c>
      <c r="G44" s="174">
        <v>18.18</v>
      </c>
      <c r="H44" s="174">
        <v>280</v>
      </c>
      <c r="I44" s="174">
        <v>15.14</v>
      </c>
      <c r="J44" s="174">
        <v>285</v>
      </c>
      <c r="K44" s="174"/>
    </row>
    <row r="45" spans="1:11" ht="12.75" customHeight="1" x14ac:dyDescent="0.25">
      <c r="A45" s="175" t="s">
        <v>115</v>
      </c>
      <c r="B45" s="174">
        <v>387</v>
      </c>
      <c r="C45" s="174">
        <v>12.82</v>
      </c>
      <c r="D45" s="174">
        <v>409</v>
      </c>
      <c r="E45" s="174">
        <v>11.42</v>
      </c>
      <c r="F45" s="174">
        <v>431</v>
      </c>
      <c r="G45" s="174">
        <v>8.7899999999999991</v>
      </c>
      <c r="H45" s="174">
        <v>460</v>
      </c>
      <c r="I45" s="174">
        <v>9.61</v>
      </c>
      <c r="J45" s="174">
        <v>485</v>
      </c>
      <c r="K45" s="174"/>
    </row>
    <row r="46" spans="1:11" ht="12.75" customHeight="1" x14ac:dyDescent="0.25">
      <c r="A46" s="175" t="s">
        <v>72</v>
      </c>
      <c r="B46" s="174">
        <v>47</v>
      </c>
      <c r="C46" s="174">
        <v>21.77</v>
      </c>
      <c r="D46" s="174">
        <v>47</v>
      </c>
      <c r="E46" s="174">
        <v>26.74</v>
      </c>
      <c r="F46" s="174">
        <v>49</v>
      </c>
      <c r="G46" s="174">
        <v>30.4</v>
      </c>
      <c r="H46" s="174">
        <v>49</v>
      </c>
      <c r="I46" s="174">
        <v>26.66</v>
      </c>
      <c r="J46" s="174">
        <v>54</v>
      </c>
      <c r="K46" s="174"/>
    </row>
    <row r="47" spans="1:11" ht="12.75" customHeight="1" x14ac:dyDescent="0.25">
      <c r="A47" s="175" t="s">
        <v>73</v>
      </c>
      <c r="B47" s="174">
        <v>168</v>
      </c>
      <c r="C47" s="174">
        <v>60.87</v>
      </c>
      <c r="D47" s="174">
        <v>174</v>
      </c>
      <c r="E47" s="174">
        <v>65.989999999999995</v>
      </c>
      <c r="F47" s="174">
        <v>182</v>
      </c>
      <c r="G47" s="174">
        <v>62.85</v>
      </c>
      <c r="H47" s="174">
        <v>189</v>
      </c>
      <c r="I47" s="174">
        <v>66.17</v>
      </c>
      <c r="J47" s="174">
        <v>191</v>
      </c>
      <c r="K47" s="174"/>
    </row>
    <row r="48" spans="1:11" ht="12.75" customHeight="1" x14ac:dyDescent="0.25">
      <c r="A48" s="175" t="s">
        <v>74</v>
      </c>
      <c r="B48" s="174">
        <v>171</v>
      </c>
      <c r="C48" s="174">
        <v>15.7</v>
      </c>
      <c r="D48" s="174">
        <v>183</v>
      </c>
      <c r="E48" s="174">
        <v>13.84</v>
      </c>
      <c r="F48" s="174">
        <v>182</v>
      </c>
      <c r="G48" s="174">
        <v>14.48</v>
      </c>
      <c r="H48" s="174">
        <v>186</v>
      </c>
      <c r="I48" s="174">
        <v>13.54</v>
      </c>
      <c r="J48" s="174">
        <v>194</v>
      </c>
      <c r="K48" s="174"/>
    </row>
    <row r="49" spans="1:11" ht="12.75" customHeight="1" x14ac:dyDescent="0.25">
      <c r="A49" s="175" t="s">
        <v>75</v>
      </c>
      <c r="B49" s="174">
        <v>8</v>
      </c>
      <c r="C49" s="174">
        <v>35.64</v>
      </c>
      <c r="D49" s="174">
        <v>10</v>
      </c>
      <c r="E49" s="174">
        <v>27.19</v>
      </c>
      <c r="F49" s="174">
        <v>10</v>
      </c>
      <c r="G49" s="174">
        <v>101.52</v>
      </c>
      <c r="H49" s="174">
        <v>10</v>
      </c>
      <c r="I49" s="174">
        <v>14.84</v>
      </c>
      <c r="J49" s="174">
        <v>10</v>
      </c>
      <c r="K49" s="174"/>
    </row>
    <row r="50" spans="1:11" ht="12.75" customHeight="1" x14ac:dyDescent="0.25">
      <c r="A50" s="175" t="s">
        <v>70</v>
      </c>
      <c r="B50" s="174">
        <v>16</v>
      </c>
      <c r="C50" s="174">
        <v>2.38</v>
      </c>
      <c r="D50" s="174">
        <v>14</v>
      </c>
      <c r="E50" s="174">
        <v>4.3899999999999997</v>
      </c>
      <c r="F50" s="174">
        <v>15</v>
      </c>
      <c r="G50" s="174">
        <v>6.05</v>
      </c>
      <c r="H50" s="174">
        <v>15</v>
      </c>
      <c r="I50" s="174">
        <v>1.78</v>
      </c>
      <c r="J50" s="174">
        <v>14</v>
      </c>
      <c r="K50" s="174"/>
    </row>
    <row r="51" spans="1:11" ht="12.75" customHeight="1" x14ac:dyDescent="0.25">
      <c r="A51" s="175" t="s">
        <v>26</v>
      </c>
      <c r="B51" s="174">
        <v>5053</v>
      </c>
      <c r="C51" s="174"/>
      <c r="D51" s="174">
        <v>5173</v>
      </c>
      <c r="E51" s="174"/>
      <c r="F51" s="174">
        <v>4938</v>
      </c>
      <c r="G51" s="174"/>
      <c r="H51" s="174">
        <v>4826</v>
      </c>
      <c r="I51" s="174"/>
      <c r="J51" s="174"/>
      <c r="K51" s="174"/>
    </row>
    <row r="52" spans="1:11" ht="12.75" customHeight="1" x14ac:dyDescent="0.25">
      <c r="A52" s="175" t="s">
        <v>27</v>
      </c>
      <c r="B52" s="174">
        <v>1180</v>
      </c>
      <c r="C52" s="174"/>
      <c r="D52" s="174">
        <v>1226</v>
      </c>
      <c r="E52" s="174"/>
      <c r="F52" s="174">
        <v>1210</v>
      </c>
      <c r="G52" s="174"/>
      <c r="H52" s="174">
        <v>1237</v>
      </c>
      <c r="I52" s="174"/>
      <c r="J52" s="174">
        <v>1270</v>
      </c>
      <c r="K52" s="174"/>
    </row>
    <row r="53" spans="1:11" ht="12.75" customHeight="1" x14ac:dyDescent="0.25">
      <c r="A53" s="175" t="s">
        <v>28</v>
      </c>
      <c r="B53" s="174">
        <v>23.35</v>
      </c>
      <c r="C53" s="174"/>
      <c r="D53" s="174">
        <v>23.7</v>
      </c>
      <c r="E53" s="174"/>
      <c r="F53" s="174">
        <v>24.5</v>
      </c>
      <c r="G53" s="174"/>
      <c r="H53" s="174">
        <v>25.63</v>
      </c>
      <c r="I53" s="174"/>
      <c r="J53" s="174"/>
      <c r="K53" s="174"/>
    </row>
    <row r="55" spans="1:11" x14ac:dyDescent="0.25">
      <c r="A55" s="612" t="s">
        <v>25</v>
      </c>
      <c r="B55" s="612"/>
      <c r="C55" s="612"/>
      <c r="D55" s="612"/>
      <c r="E55" s="612"/>
      <c r="F55" s="612"/>
      <c r="G55" s="612"/>
      <c r="H55" s="612"/>
      <c r="I55" s="612"/>
      <c r="J55" s="612"/>
      <c r="K55" s="612"/>
    </row>
    <row r="56" spans="1:11" x14ac:dyDescent="0.25">
      <c r="A56" s="612"/>
      <c r="B56" s="612"/>
      <c r="C56" s="612"/>
      <c r="D56" s="612"/>
      <c r="E56" s="612"/>
      <c r="F56" s="612"/>
      <c r="G56" s="612"/>
      <c r="H56" s="612"/>
      <c r="I56" s="612"/>
      <c r="J56" s="612"/>
      <c r="K56" s="612"/>
    </row>
  </sheetData>
  <mergeCells count="27">
    <mergeCell ref="A55:K56"/>
    <mergeCell ref="A12:K12"/>
    <mergeCell ref="B31:K31"/>
    <mergeCell ref="A34:I34"/>
    <mergeCell ref="B36:C36"/>
    <mergeCell ref="D36:E36"/>
    <mergeCell ref="F36:G36"/>
    <mergeCell ref="H36:I36"/>
    <mergeCell ref="A36:A38"/>
    <mergeCell ref="B21:K21"/>
    <mergeCell ref="B22:K22"/>
    <mergeCell ref="A25:K25"/>
    <mergeCell ref="B27:K27"/>
    <mergeCell ref="B30:K30"/>
    <mergeCell ref="J36:K36"/>
    <mergeCell ref="B15:K15"/>
    <mergeCell ref="B16:K16"/>
    <mergeCell ref="B17:K17"/>
    <mergeCell ref="B18:K18"/>
    <mergeCell ref="B19:K19"/>
    <mergeCell ref="B20:K20"/>
    <mergeCell ref="B13:K13"/>
    <mergeCell ref="A2:K2"/>
    <mergeCell ref="A3:K3"/>
    <mergeCell ref="A6:K6"/>
    <mergeCell ref="A9:K10"/>
    <mergeCell ref="B14:K1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HT132"/>
  <sheetViews>
    <sheetView topLeftCell="U67" zoomScaleNormal="100" zoomScalePageLayoutView="75" workbookViewId="0">
      <selection activeCell="AJ26" sqref="AJ26"/>
    </sheetView>
  </sheetViews>
  <sheetFormatPr defaultColWidth="10.6640625" defaultRowHeight="13.2" x14ac:dyDescent="0.25"/>
  <cols>
    <col min="1" max="1" width="21.77734375" style="10" customWidth="1"/>
    <col min="2" max="2" width="14.77734375" style="10" customWidth="1"/>
    <col min="3" max="3" width="8.77734375" style="10" customWidth="1"/>
    <col min="4" max="4" width="7.44140625" style="10" customWidth="1"/>
    <col min="5" max="5" width="8" style="10" customWidth="1"/>
    <col min="6" max="6" width="7" style="10" customWidth="1"/>
    <col min="7" max="7" width="8.6640625" style="10" customWidth="1"/>
    <col min="8" max="8" width="2" style="10" customWidth="1"/>
    <col min="9" max="9" width="14.6640625" style="10" customWidth="1"/>
    <col min="10" max="10" width="9.109375" style="10" customWidth="1"/>
    <col min="11" max="11" width="9" style="10" customWidth="1"/>
    <col min="12" max="12" width="8.6640625" style="10" customWidth="1"/>
    <col min="13" max="13" width="7.33203125" style="10" customWidth="1"/>
    <col min="14" max="14" width="7.109375" style="10" customWidth="1"/>
    <col min="15" max="15" width="2.33203125" style="10" customWidth="1"/>
    <col min="16" max="16" width="14.77734375" style="10" customWidth="1"/>
    <col min="17" max="17" width="7.33203125" style="10" customWidth="1"/>
    <col min="18" max="18" width="8.44140625" style="10" customWidth="1"/>
    <col min="19" max="19" width="7.77734375" style="10" customWidth="1"/>
    <col min="20" max="20" width="7.44140625" style="10" customWidth="1"/>
    <col min="21" max="21" width="7" style="10" customWidth="1"/>
    <col min="22" max="22" width="2.44140625" style="10" hidden="1" customWidth="1"/>
    <col min="23" max="23" width="14.77734375" style="10" customWidth="1"/>
    <col min="24" max="24" width="7.33203125" style="10" customWidth="1"/>
    <col min="25" max="25" width="8.44140625" style="10" customWidth="1"/>
    <col min="26" max="26" width="7.77734375" style="10" customWidth="1"/>
    <col min="27" max="27" width="7.44140625" style="10" customWidth="1"/>
    <col min="28" max="28" width="7" style="10" customWidth="1"/>
    <col min="29" max="29" width="2.6640625" style="10" customWidth="1"/>
    <col min="30" max="30" width="14.77734375" style="10" customWidth="1"/>
    <col min="31" max="31" width="7.33203125" style="10" customWidth="1"/>
    <col min="32" max="32" width="8.44140625" style="10" customWidth="1"/>
    <col min="33" max="33" width="7.77734375" style="10" customWidth="1"/>
    <col min="34" max="34" width="7.44140625" style="10" customWidth="1"/>
    <col min="35" max="35" width="7" style="10" customWidth="1"/>
    <col min="36" max="36" width="1.6640625" style="10" customWidth="1"/>
    <col min="37" max="37" width="14.77734375" style="10" customWidth="1"/>
    <col min="38" max="38" width="7.33203125" style="10" customWidth="1"/>
    <col min="39" max="39" width="8.44140625" style="10" customWidth="1"/>
    <col min="40" max="40" width="7.77734375" style="10" customWidth="1"/>
    <col min="41" max="41" width="7.44140625" style="10" customWidth="1"/>
    <col min="42" max="42" width="7" style="10" customWidth="1"/>
    <col min="43" max="16384" width="10.6640625" style="10"/>
  </cols>
  <sheetData>
    <row r="1" spans="1:228" s="9" customFormat="1" ht="15.75" customHeight="1" x14ac:dyDescent="0.25">
      <c r="B1" s="986" t="s">
        <v>159</v>
      </c>
      <c r="C1" s="986"/>
      <c r="D1" s="986"/>
      <c r="E1" s="986"/>
      <c r="F1" s="986"/>
      <c r="G1" s="986"/>
      <c r="H1" s="986"/>
      <c r="I1" s="986"/>
      <c r="J1" s="986"/>
      <c r="K1" s="986"/>
      <c r="L1" s="986"/>
      <c r="M1" s="986"/>
      <c r="N1" s="986"/>
      <c r="O1" s="986"/>
      <c r="P1" s="986"/>
      <c r="Q1" s="986"/>
      <c r="R1" s="986"/>
      <c r="S1" s="986"/>
      <c r="T1" s="986"/>
      <c r="U1" s="986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</row>
    <row r="2" spans="1:228" s="5" customFormat="1" ht="17.25" customHeight="1" thickBot="1" x14ac:dyDescent="0.3">
      <c r="A2" s="966" t="s">
        <v>167</v>
      </c>
      <c r="B2" s="966"/>
      <c r="C2" s="966"/>
      <c r="D2" s="966"/>
      <c r="E2" s="966"/>
      <c r="F2" s="966"/>
      <c r="G2" s="966"/>
      <c r="H2" s="966"/>
      <c r="I2" s="966"/>
      <c r="J2" s="966"/>
      <c r="K2" s="966"/>
      <c r="L2" s="966"/>
      <c r="M2" s="966"/>
      <c r="N2" s="966"/>
      <c r="O2" s="966"/>
      <c r="P2" s="966"/>
      <c r="Q2" s="966"/>
      <c r="R2" s="966"/>
      <c r="S2" s="966"/>
      <c r="T2" s="966"/>
      <c r="U2" s="995"/>
      <c r="W2" s="966" t="s">
        <v>167</v>
      </c>
      <c r="X2" s="966"/>
      <c r="Y2" s="966"/>
      <c r="Z2" s="966"/>
      <c r="AA2" s="966"/>
      <c r="AB2" s="966"/>
      <c r="AC2" s="966"/>
      <c r="AD2" s="966"/>
      <c r="AE2" s="966"/>
      <c r="AF2" s="966"/>
      <c r="AG2" s="966"/>
      <c r="AH2" s="966"/>
      <c r="AI2" s="966"/>
      <c r="AJ2" s="966"/>
      <c r="AK2" s="966"/>
      <c r="AL2" s="966"/>
      <c r="AM2" s="966"/>
      <c r="AN2" s="966"/>
      <c r="AO2" s="966"/>
      <c r="AP2" s="966"/>
    </row>
    <row r="3" spans="1:228" s="7" customFormat="1" ht="14.25" hidden="1" customHeight="1" thickBot="1" x14ac:dyDescent="0.3">
      <c r="B3" s="54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5"/>
      <c r="Q3" s="5"/>
      <c r="R3" s="5"/>
      <c r="S3" s="5"/>
      <c r="T3" s="5"/>
      <c r="U3" s="5"/>
      <c r="V3" s="5"/>
      <c r="W3" s="45"/>
      <c r="X3" s="5"/>
      <c r="Y3" s="5"/>
      <c r="Z3" s="5"/>
      <c r="AA3" s="5"/>
      <c r="AB3" s="5"/>
      <c r="AD3" s="45"/>
      <c r="AE3" s="5"/>
      <c r="AF3" s="5"/>
      <c r="AG3" s="5"/>
      <c r="AH3" s="5"/>
      <c r="AI3" s="5"/>
      <c r="AK3" s="45"/>
      <c r="AL3" s="5"/>
      <c r="AM3" s="5"/>
      <c r="AN3" s="5"/>
      <c r="AO3" s="5"/>
      <c r="AP3" s="5"/>
    </row>
    <row r="4" spans="1:228" s="7" customFormat="1" ht="16.5" customHeight="1" thickBot="1" x14ac:dyDescent="0.3">
      <c r="A4" s="996" t="s">
        <v>421</v>
      </c>
      <c r="B4" s="970" t="s">
        <v>182</v>
      </c>
      <c r="C4" s="971"/>
      <c r="D4" s="971"/>
      <c r="E4" s="971"/>
      <c r="F4" s="971"/>
      <c r="G4" s="972"/>
      <c r="H4" s="46"/>
      <c r="I4" s="970" t="s">
        <v>184</v>
      </c>
      <c r="J4" s="971"/>
      <c r="K4" s="971"/>
      <c r="L4" s="971"/>
      <c r="M4" s="971"/>
      <c r="N4" s="972"/>
      <c r="O4" s="46"/>
      <c r="P4" s="970" t="s">
        <v>187</v>
      </c>
      <c r="Q4" s="971"/>
      <c r="R4" s="971"/>
      <c r="S4" s="971"/>
      <c r="T4" s="971"/>
      <c r="U4" s="972"/>
      <c r="V4" s="47"/>
      <c r="W4" s="967" t="s">
        <v>188</v>
      </c>
      <c r="X4" s="968"/>
      <c r="Y4" s="968"/>
      <c r="Z4" s="968"/>
      <c r="AA4" s="968"/>
      <c r="AB4" s="969"/>
      <c r="AC4" s="48"/>
      <c r="AD4" s="970" t="s">
        <v>189</v>
      </c>
      <c r="AE4" s="971"/>
      <c r="AF4" s="971"/>
      <c r="AG4" s="971"/>
      <c r="AH4" s="971"/>
      <c r="AI4" s="972"/>
      <c r="AJ4" s="48"/>
      <c r="AK4" s="970" t="s">
        <v>190</v>
      </c>
      <c r="AL4" s="971"/>
      <c r="AM4" s="971"/>
      <c r="AN4" s="971"/>
      <c r="AO4" s="971"/>
      <c r="AP4" s="972"/>
    </row>
    <row r="5" spans="1:228" ht="24" customHeight="1" x14ac:dyDescent="0.25">
      <c r="A5" s="997"/>
      <c r="B5" s="542" t="s">
        <v>63</v>
      </c>
      <c r="C5" s="49" t="s">
        <v>206</v>
      </c>
      <c r="D5" s="49" t="s">
        <v>208</v>
      </c>
      <c r="E5" s="49" t="s">
        <v>210</v>
      </c>
      <c r="F5" s="49" t="s">
        <v>389</v>
      </c>
      <c r="G5" s="543" t="s">
        <v>390</v>
      </c>
      <c r="I5" s="50" t="s">
        <v>63</v>
      </c>
      <c r="J5" s="51" t="s">
        <v>206</v>
      </c>
      <c r="K5" s="51" t="s">
        <v>208</v>
      </c>
      <c r="L5" s="51" t="s">
        <v>210</v>
      </c>
      <c r="M5" s="51" t="s">
        <v>389</v>
      </c>
      <c r="N5" s="547" t="s">
        <v>390</v>
      </c>
      <c r="P5" s="50" t="s">
        <v>63</v>
      </c>
      <c r="Q5" s="51" t="s">
        <v>206</v>
      </c>
      <c r="R5" s="51" t="s">
        <v>208</v>
      </c>
      <c r="S5" s="51" t="s">
        <v>210</v>
      </c>
      <c r="T5" s="51" t="s">
        <v>389</v>
      </c>
      <c r="U5" s="547" t="s">
        <v>390</v>
      </c>
      <c r="W5" s="52" t="s">
        <v>63</v>
      </c>
      <c r="X5" s="53" t="s">
        <v>206</v>
      </c>
      <c r="Y5" s="53" t="s">
        <v>208</v>
      </c>
      <c r="Z5" s="53" t="s">
        <v>210</v>
      </c>
      <c r="AA5" s="53" t="s">
        <v>389</v>
      </c>
      <c r="AB5" s="552" t="s">
        <v>390</v>
      </c>
      <c r="AD5" s="52" t="s">
        <v>63</v>
      </c>
      <c r="AE5" s="53" t="s">
        <v>206</v>
      </c>
      <c r="AF5" s="53" t="s">
        <v>208</v>
      </c>
      <c r="AG5" s="53" t="s">
        <v>210</v>
      </c>
      <c r="AH5" s="53" t="s">
        <v>389</v>
      </c>
      <c r="AI5" s="552" t="s">
        <v>390</v>
      </c>
      <c r="AK5" s="52" t="s">
        <v>63</v>
      </c>
      <c r="AL5" s="53" t="s">
        <v>206</v>
      </c>
      <c r="AM5" s="53" t="s">
        <v>208</v>
      </c>
      <c r="AN5" s="53" t="s">
        <v>210</v>
      </c>
      <c r="AO5" s="53" t="s">
        <v>389</v>
      </c>
      <c r="AP5" s="552" t="s">
        <v>390</v>
      </c>
    </row>
    <row r="6" spans="1:228" ht="12.75" customHeight="1" x14ac:dyDescent="0.25">
      <c r="A6" s="997"/>
      <c r="B6" s="544" t="s">
        <v>64</v>
      </c>
      <c r="C6" s="54">
        <v>20.51</v>
      </c>
      <c r="D6" s="54">
        <v>14.99</v>
      </c>
      <c r="E6" s="54">
        <v>28.14</v>
      </c>
      <c r="F6" s="54">
        <v>27.21</v>
      </c>
      <c r="G6" s="545">
        <v>20.85</v>
      </c>
      <c r="I6" s="55" t="s">
        <v>64</v>
      </c>
      <c r="J6" s="54">
        <v>25.42</v>
      </c>
      <c r="K6" s="54">
        <v>13.45</v>
      </c>
      <c r="L6" s="54">
        <v>24.17</v>
      </c>
      <c r="M6" s="54">
        <v>15.57</v>
      </c>
      <c r="N6" s="545">
        <v>17.21</v>
      </c>
      <c r="P6" s="55" t="s">
        <v>64</v>
      </c>
      <c r="Q6" s="56">
        <v>22.67</v>
      </c>
      <c r="R6" s="56">
        <v>18.32</v>
      </c>
      <c r="S6" s="56">
        <v>32.5</v>
      </c>
      <c r="T6" s="56">
        <v>27.39</v>
      </c>
      <c r="U6" s="548">
        <v>22.08</v>
      </c>
      <c r="W6" s="55" t="s">
        <v>64</v>
      </c>
      <c r="X6" s="56">
        <v>15.64</v>
      </c>
      <c r="Y6" s="56">
        <v>11.31</v>
      </c>
      <c r="Z6" s="56">
        <v>31.43</v>
      </c>
      <c r="AA6" s="56">
        <v>24.91</v>
      </c>
      <c r="AB6" s="548">
        <v>15.09</v>
      </c>
      <c r="AD6" s="55" t="s">
        <v>64</v>
      </c>
      <c r="AE6" s="56">
        <v>20.54</v>
      </c>
      <c r="AF6" s="56">
        <v>12.06</v>
      </c>
      <c r="AG6" s="56">
        <v>27.17</v>
      </c>
      <c r="AH6" s="56">
        <v>26.19</v>
      </c>
      <c r="AI6" s="548">
        <v>21.24</v>
      </c>
      <c r="AK6" s="55" t="s">
        <v>64</v>
      </c>
      <c r="AL6" s="56">
        <v>20.11</v>
      </c>
      <c r="AM6" s="56">
        <v>17.03</v>
      </c>
      <c r="AN6" s="56">
        <v>25.93</v>
      </c>
      <c r="AO6" s="56">
        <v>30.37</v>
      </c>
      <c r="AP6" s="548">
        <v>16.75</v>
      </c>
    </row>
    <row r="7" spans="1:228" ht="12" customHeight="1" x14ac:dyDescent="0.25">
      <c r="A7" s="997"/>
      <c r="B7" s="544" t="s">
        <v>100</v>
      </c>
      <c r="C7" s="54">
        <v>48.04</v>
      </c>
      <c r="D7" s="54">
        <v>51.78</v>
      </c>
      <c r="E7" s="54">
        <v>53.05</v>
      </c>
      <c r="F7" s="54">
        <v>55.82</v>
      </c>
      <c r="G7" s="545">
        <v>63.3</v>
      </c>
      <c r="I7" s="55" t="s">
        <v>100</v>
      </c>
      <c r="J7" s="54">
        <v>55.93</v>
      </c>
      <c r="K7" s="54">
        <v>65.55</v>
      </c>
      <c r="L7" s="54">
        <v>65.83</v>
      </c>
      <c r="M7" s="54">
        <v>73.77</v>
      </c>
      <c r="N7" s="545">
        <v>71.319999999999993</v>
      </c>
      <c r="P7" s="55" t="s">
        <v>100</v>
      </c>
      <c r="Q7" s="56">
        <v>43.33</v>
      </c>
      <c r="R7" s="56">
        <v>47.8</v>
      </c>
      <c r="S7" s="56">
        <v>48.04</v>
      </c>
      <c r="T7" s="56">
        <v>54.42</v>
      </c>
      <c r="U7" s="548">
        <v>59.01</v>
      </c>
      <c r="W7" s="55" t="s">
        <v>100</v>
      </c>
      <c r="X7" s="56">
        <v>48.73</v>
      </c>
      <c r="Y7" s="56">
        <v>48.91</v>
      </c>
      <c r="Z7" s="56">
        <v>50.72</v>
      </c>
      <c r="AA7" s="56">
        <v>57.2</v>
      </c>
      <c r="AB7" s="548">
        <v>64.56</v>
      </c>
      <c r="AD7" s="55" t="s">
        <v>100</v>
      </c>
      <c r="AE7" s="56">
        <v>39.61</v>
      </c>
      <c r="AF7" s="56">
        <v>47.79</v>
      </c>
      <c r="AG7" s="56">
        <v>49.13</v>
      </c>
      <c r="AH7" s="56">
        <v>52.99</v>
      </c>
      <c r="AI7" s="548">
        <v>61.85</v>
      </c>
      <c r="AK7" s="55" t="s">
        <v>100</v>
      </c>
      <c r="AL7" s="56">
        <v>54.02</v>
      </c>
      <c r="AM7" s="56">
        <v>57.14</v>
      </c>
      <c r="AN7" s="56">
        <v>58.2</v>
      </c>
      <c r="AO7" s="56">
        <v>54.45</v>
      </c>
      <c r="AP7" s="548">
        <v>66.489999999999995</v>
      </c>
    </row>
    <row r="8" spans="1:228" ht="12" customHeight="1" x14ac:dyDescent="0.25">
      <c r="A8" s="997"/>
      <c r="B8" s="544" t="s">
        <v>67</v>
      </c>
      <c r="C8" s="54">
        <v>31.44</v>
      </c>
      <c r="D8" s="54">
        <v>33.229999999999997</v>
      </c>
      <c r="E8" s="54">
        <v>18.809999999999999</v>
      </c>
      <c r="F8" s="54">
        <v>16.97</v>
      </c>
      <c r="G8" s="545">
        <v>15.85</v>
      </c>
      <c r="I8" s="55" t="s">
        <v>67</v>
      </c>
      <c r="J8" s="54">
        <v>18.64</v>
      </c>
      <c r="K8" s="54">
        <v>21.01</v>
      </c>
      <c r="L8" s="54">
        <v>10</v>
      </c>
      <c r="M8" s="54">
        <v>10.66</v>
      </c>
      <c r="N8" s="545">
        <v>11.48</v>
      </c>
      <c r="P8" s="55" t="s">
        <v>67</v>
      </c>
      <c r="Q8" s="56">
        <v>34</v>
      </c>
      <c r="R8" s="56">
        <v>33.880000000000003</v>
      </c>
      <c r="S8" s="56">
        <v>19.46</v>
      </c>
      <c r="T8" s="56">
        <v>18.2</v>
      </c>
      <c r="U8" s="548">
        <v>18.899999999999999</v>
      </c>
      <c r="V8" s="551">
        <v>0</v>
      </c>
      <c r="W8" s="55" t="s">
        <v>67</v>
      </c>
      <c r="X8" s="56">
        <v>35.64</v>
      </c>
      <c r="Y8" s="56">
        <v>39.78</v>
      </c>
      <c r="Z8" s="56">
        <v>17.86</v>
      </c>
      <c r="AA8" s="56">
        <v>17.89</v>
      </c>
      <c r="AB8" s="548">
        <v>20.350000000000001</v>
      </c>
      <c r="AD8" s="55" t="s">
        <v>67</v>
      </c>
      <c r="AE8" s="56">
        <v>39.85</v>
      </c>
      <c r="AF8" s="56">
        <v>40.14</v>
      </c>
      <c r="AG8" s="56">
        <v>23.7</v>
      </c>
      <c r="AH8" s="56">
        <v>20.82</v>
      </c>
      <c r="AI8" s="548">
        <v>16.91</v>
      </c>
      <c r="AK8" s="55" t="s">
        <v>67</v>
      </c>
      <c r="AL8" s="56">
        <v>25.86</v>
      </c>
      <c r="AM8" s="56">
        <v>25.82</v>
      </c>
      <c r="AN8" s="56">
        <v>15.87</v>
      </c>
      <c r="AO8" s="56">
        <v>15.18</v>
      </c>
      <c r="AP8" s="548">
        <v>16.75</v>
      </c>
    </row>
    <row r="9" spans="1:228" ht="13.8" thickBot="1" x14ac:dyDescent="0.3">
      <c r="A9" s="997"/>
      <c r="B9" s="565" t="s">
        <v>425</v>
      </c>
      <c r="C9" s="57">
        <v>44.53</v>
      </c>
      <c r="D9" s="57">
        <v>40.880000000000003</v>
      </c>
      <c r="E9" s="57">
        <v>54.664999999999999</v>
      </c>
      <c r="F9" s="57">
        <v>55.12</v>
      </c>
      <c r="G9" s="546">
        <v>52.5</v>
      </c>
      <c r="I9" s="565" t="s">
        <v>425</v>
      </c>
      <c r="J9" s="57">
        <v>53.384999999999998</v>
      </c>
      <c r="K9" s="57">
        <v>46.225000000000001</v>
      </c>
      <c r="L9" s="57">
        <v>57.085000000000001</v>
      </c>
      <c r="M9" s="57">
        <v>52.454999999999998</v>
      </c>
      <c r="N9" s="546">
        <v>52.87</v>
      </c>
      <c r="P9" s="565" t="s">
        <v>425</v>
      </c>
      <c r="Q9" s="549">
        <v>44.335000000000001</v>
      </c>
      <c r="R9" s="549">
        <v>42.22</v>
      </c>
      <c r="S9" s="549">
        <v>56.52</v>
      </c>
      <c r="T9" s="549">
        <v>54.6</v>
      </c>
      <c r="U9" s="550">
        <v>51.585000000000001</v>
      </c>
      <c r="W9" s="565" t="s">
        <v>425</v>
      </c>
      <c r="X9" s="549">
        <v>40.005000000000003</v>
      </c>
      <c r="Y9" s="549">
        <v>35.765000000000001</v>
      </c>
      <c r="Z9" s="549">
        <v>56.79</v>
      </c>
      <c r="AA9" s="549">
        <v>53.51</v>
      </c>
      <c r="AB9" s="550">
        <v>47.37</v>
      </c>
      <c r="AD9" s="565" t="s">
        <v>425</v>
      </c>
      <c r="AE9" s="57">
        <v>40.344999999999999</v>
      </c>
      <c r="AF9" s="57">
        <v>35.954999999999998</v>
      </c>
      <c r="AG9" s="57">
        <v>51.734999999999999</v>
      </c>
      <c r="AH9" s="57">
        <v>52.685000000000002</v>
      </c>
      <c r="AI9" s="546">
        <v>52.164999999999999</v>
      </c>
      <c r="AK9" s="565" t="s">
        <v>425</v>
      </c>
      <c r="AL9" s="57">
        <v>47.12</v>
      </c>
      <c r="AM9" s="57">
        <v>45.6</v>
      </c>
      <c r="AN9" s="57">
        <v>55.03</v>
      </c>
      <c r="AO9" s="57">
        <v>57.594999999999999</v>
      </c>
      <c r="AP9" s="546">
        <v>49.994999999999997</v>
      </c>
    </row>
    <row r="10" spans="1:228" ht="9.9" customHeight="1" x14ac:dyDescent="0.25">
      <c r="A10" s="997"/>
      <c r="B10" s="61"/>
      <c r="C10" s="58"/>
      <c r="D10" s="59"/>
      <c r="E10" s="60"/>
      <c r="F10" s="60"/>
      <c r="G10" s="62"/>
      <c r="I10" s="61"/>
      <c r="J10" s="58"/>
      <c r="K10" s="59"/>
      <c r="L10" s="60"/>
      <c r="M10" s="60"/>
      <c r="N10" s="62"/>
      <c r="P10" s="61"/>
      <c r="Q10" s="58"/>
      <c r="R10" s="59"/>
      <c r="S10" s="60"/>
      <c r="T10" s="60"/>
      <c r="U10" s="62"/>
      <c r="W10" s="61"/>
      <c r="X10" s="58"/>
      <c r="Y10" s="59"/>
      <c r="Z10" s="60"/>
      <c r="AA10" s="60"/>
      <c r="AB10" s="62"/>
      <c r="AD10" s="61"/>
      <c r="AE10" s="58"/>
      <c r="AF10" s="59"/>
      <c r="AG10" s="60"/>
      <c r="AH10" s="60"/>
      <c r="AI10" s="62"/>
      <c r="AK10" s="61"/>
      <c r="AL10" s="58"/>
      <c r="AM10" s="59"/>
      <c r="AN10" s="60"/>
      <c r="AO10" s="60"/>
      <c r="AP10" s="62"/>
    </row>
    <row r="11" spans="1:228" ht="9.9" customHeight="1" x14ac:dyDescent="0.25">
      <c r="A11" s="997"/>
      <c r="B11" s="61"/>
      <c r="C11" s="58"/>
      <c r="D11" s="59"/>
      <c r="E11" s="60"/>
      <c r="F11" s="60"/>
      <c r="G11" s="62"/>
      <c r="I11" s="61"/>
      <c r="J11" s="58"/>
      <c r="K11" s="59"/>
      <c r="L11" s="60"/>
      <c r="M11" s="60"/>
      <c r="N11" s="62"/>
      <c r="P11" s="61"/>
      <c r="Q11" s="58"/>
      <c r="R11" s="59"/>
      <c r="S11" s="60"/>
      <c r="T11" s="60"/>
      <c r="U11" s="62"/>
      <c r="W11" s="61"/>
      <c r="X11" s="58"/>
      <c r="Y11" s="59"/>
      <c r="Z11" s="60"/>
      <c r="AA11" s="60"/>
      <c r="AB11" s="62"/>
      <c r="AD11" s="61"/>
      <c r="AE11" s="58"/>
      <c r="AF11" s="59"/>
      <c r="AG11" s="60"/>
      <c r="AH11" s="60"/>
      <c r="AI11" s="62"/>
      <c r="AK11" s="61"/>
      <c r="AL11" s="58"/>
      <c r="AM11" s="59"/>
      <c r="AN11" s="60"/>
      <c r="AO11" s="60"/>
      <c r="AP11" s="62"/>
    </row>
    <row r="12" spans="1:228" ht="9.9" customHeight="1" x14ac:dyDescent="0.25">
      <c r="A12" s="997"/>
      <c r="B12" s="61"/>
      <c r="C12" s="58"/>
      <c r="D12" s="59"/>
      <c r="E12" s="60"/>
      <c r="F12" s="60"/>
      <c r="G12" s="62"/>
      <c r="I12" s="61"/>
      <c r="J12" s="58"/>
      <c r="K12" s="59"/>
      <c r="L12" s="60"/>
      <c r="M12" s="60"/>
      <c r="N12" s="62"/>
      <c r="P12" s="61"/>
      <c r="Q12" s="58"/>
      <c r="R12" s="59"/>
      <c r="S12" s="60"/>
      <c r="T12" s="60"/>
      <c r="U12" s="62"/>
      <c r="W12" s="61"/>
      <c r="X12" s="58"/>
      <c r="Y12" s="59"/>
      <c r="Z12" s="60"/>
      <c r="AA12" s="60"/>
      <c r="AB12" s="62"/>
      <c r="AD12" s="61"/>
      <c r="AE12" s="58"/>
      <c r="AF12" s="59"/>
      <c r="AG12" s="60"/>
      <c r="AH12" s="60"/>
      <c r="AI12" s="62"/>
      <c r="AK12" s="61"/>
      <c r="AL12" s="58"/>
      <c r="AM12" s="59"/>
      <c r="AN12" s="60"/>
      <c r="AO12" s="60"/>
      <c r="AP12" s="62"/>
    </row>
    <row r="13" spans="1:228" ht="9.9" customHeight="1" x14ac:dyDescent="0.25">
      <c r="A13" s="997"/>
      <c r="B13" s="61"/>
      <c r="C13" s="58"/>
      <c r="D13" s="59"/>
      <c r="E13" s="60"/>
      <c r="F13" s="60"/>
      <c r="G13" s="62"/>
      <c r="I13" s="61"/>
      <c r="J13" s="58"/>
      <c r="K13" s="59"/>
      <c r="L13" s="60"/>
      <c r="M13" s="60"/>
      <c r="N13" s="62"/>
      <c r="P13" s="61"/>
      <c r="Q13" s="58"/>
      <c r="R13" s="59"/>
      <c r="S13" s="60"/>
      <c r="T13" s="60"/>
      <c r="U13" s="62"/>
      <c r="W13" s="61"/>
      <c r="X13" s="58"/>
      <c r="Y13" s="59"/>
      <c r="Z13" s="60"/>
      <c r="AA13" s="60"/>
      <c r="AB13" s="62"/>
      <c r="AD13" s="61"/>
      <c r="AE13" s="58"/>
      <c r="AF13" s="59"/>
      <c r="AG13" s="60"/>
      <c r="AH13" s="60"/>
      <c r="AI13" s="62"/>
      <c r="AK13" s="61"/>
      <c r="AL13" s="58"/>
      <c r="AM13" s="59"/>
      <c r="AN13" s="60"/>
      <c r="AO13" s="60"/>
      <c r="AP13" s="62"/>
    </row>
    <row r="14" spans="1:228" ht="9.9" customHeight="1" x14ac:dyDescent="0.25">
      <c r="A14" s="997"/>
      <c r="B14" s="61"/>
      <c r="C14" s="58"/>
      <c r="D14" s="59"/>
      <c r="E14" s="60"/>
      <c r="F14" s="60"/>
      <c r="G14" s="62"/>
      <c r="I14" s="61"/>
      <c r="J14" s="58"/>
      <c r="K14" s="59"/>
      <c r="L14" s="60"/>
      <c r="M14" s="60"/>
      <c r="N14" s="62"/>
      <c r="P14" s="61"/>
      <c r="Q14" s="58"/>
      <c r="R14" s="59"/>
      <c r="S14" s="60"/>
      <c r="T14" s="60"/>
      <c r="U14" s="62"/>
      <c r="W14" s="61"/>
      <c r="X14" s="58"/>
      <c r="Y14" s="59"/>
      <c r="Z14" s="60"/>
      <c r="AA14" s="60"/>
      <c r="AB14" s="62"/>
      <c r="AD14" s="61"/>
      <c r="AE14" s="58"/>
      <c r="AF14" s="59"/>
      <c r="AG14" s="60"/>
      <c r="AH14" s="60"/>
      <c r="AI14" s="62"/>
      <c r="AK14" s="61"/>
      <c r="AL14" s="58"/>
      <c r="AM14" s="59"/>
      <c r="AN14" s="60"/>
      <c r="AO14" s="60"/>
      <c r="AP14" s="62"/>
    </row>
    <row r="15" spans="1:228" ht="9.9" customHeight="1" x14ac:dyDescent="0.25">
      <c r="A15" s="997"/>
      <c r="B15" s="61"/>
      <c r="C15" s="58"/>
      <c r="D15" s="59"/>
      <c r="E15" s="60"/>
      <c r="F15" s="60"/>
      <c r="G15" s="62"/>
      <c r="I15" s="61"/>
      <c r="J15" s="58"/>
      <c r="K15" s="59"/>
      <c r="L15" s="60"/>
      <c r="M15" s="60"/>
      <c r="N15" s="62"/>
      <c r="P15" s="61"/>
      <c r="Q15" s="58"/>
      <c r="R15" s="59"/>
      <c r="S15" s="60"/>
      <c r="T15" s="60"/>
      <c r="U15" s="62"/>
      <c r="W15" s="61"/>
      <c r="X15" s="58"/>
      <c r="Y15" s="59"/>
      <c r="Z15" s="60"/>
      <c r="AA15" s="60"/>
      <c r="AB15" s="62"/>
      <c r="AD15" s="61"/>
      <c r="AE15" s="58"/>
      <c r="AF15" s="59"/>
      <c r="AG15" s="60"/>
      <c r="AH15" s="60"/>
      <c r="AI15" s="62"/>
      <c r="AK15" s="61"/>
      <c r="AL15" s="58"/>
      <c r="AM15" s="59"/>
      <c r="AN15" s="60"/>
      <c r="AO15" s="60"/>
      <c r="AP15" s="62"/>
    </row>
    <row r="16" spans="1:228" ht="9.9" customHeight="1" x14ac:dyDescent="0.25">
      <c r="A16" s="997"/>
      <c r="B16" s="61"/>
      <c r="C16" s="58"/>
      <c r="D16" s="59"/>
      <c r="E16" s="60"/>
      <c r="F16" s="60"/>
      <c r="G16" s="62"/>
      <c r="I16" s="61"/>
      <c r="J16" s="58"/>
      <c r="K16" s="59"/>
      <c r="L16" s="60"/>
      <c r="M16" s="60"/>
      <c r="N16" s="62"/>
      <c r="P16" s="61"/>
      <c r="Q16" s="58"/>
      <c r="R16" s="59"/>
      <c r="S16" s="60"/>
      <c r="T16" s="60"/>
      <c r="U16" s="62"/>
      <c r="W16" s="61"/>
      <c r="X16" s="58"/>
      <c r="Y16" s="59"/>
      <c r="Z16" s="60"/>
      <c r="AA16" s="60"/>
      <c r="AB16" s="62"/>
      <c r="AD16" s="61"/>
      <c r="AE16" s="58"/>
      <c r="AF16" s="59"/>
      <c r="AG16" s="60"/>
      <c r="AH16" s="60"/>
      <c r="AI16" s="62"/>
      <c r="AK16" s="61"/>
      <c r="AL16" s="58"/>
      <c r="AM16" s="59"/>
      <c r="AN16" s="60"/>
      <c r="AO16" s="60"/>
      <c r="AP16" s="62"/>
    </row>
    <row r="17" spans="1:42" ht="9.9" customHeight="1" x14ac:dyDescent="0.25">
      <c r="A17" s="997"/>
      <c r="B17" s="61"/>
      <c r="C17" s="58"/>
      <c r="D17" s="59"/>
      <c r="E17" s="60"/>
      <c r="F17" s="60"/>
      <c r="G17" s="62"/>
      <c r="I17" s="61"/>
      <c r="J17" s="58"/>
      <c r="K17" s="59"/>
      <c r="L17" s="60"/>
      <c r="M17" s="60"/>
      <c r="N17" s="62"/>
      <c r="P17" s="61"/>
      <c r="Q17" s="58"/>
      <c r="R17" s="59"/>
      <c r="S17" s="60"/>
      <c r="T17" s="60"/>
      <c r="U17" s="62"/>
      <c r="W17" s="61"/>
      <c r="X17" s="58"/>
      <c r="Y17" s="59"/>
      <c r="Z17" s="60"/>
      <c r="AA17" s="60"/>
      <c r="AB17" s="62"/>
      <c r="AD17" s="61"/>
      <c r="AE17" s="58"/>
      <c r="AF17" s="59"/>
      <c r="AG17" s="60"/>
      <c r="AH17" s="60"/>
      <c r="AI17" s="62"/>
      <c r="AK17" s="61"/>
      <c r="AL17" s="58"/>
      <c r="AM17" s="59"/>
      <c r="AN17" s="60"/>
      <c r="AO17" s="60"/>
      <c r="AP17" s="62"/>
    </row>
    <row r="18" spans="1:42" ht="9.9" customHeight="1" x14ac:dyDescent="0.25">
      <c r="A18" s="997"/>
      <c r="B18" s="61"/>
      <c r="C18" s="58"/>
      <c r="D18" s="59"/>
      <c r="E18" s="60"/>
      <c r="F18" s="60"/>
      <c r="G18" s="62"/>
      <c r="I18" s="61"/>
      <c r="J18" s="58"/>
      <c r="K18" s="59"/>
      <c r="L18" s="60"/>
      <c r="M18" s="60"/>
      <c r="N18" s="62"/>
      <c r="P18" s="61"/>
      <c r="Q18" s="58"/>
      <c r="R18" s="59"/>
      <c r="S18" s="60"/>
      <c r="T18" s="60"/>
      <c r="U18" s="62"/>
      <c r="W18" s="61"/>
      <c r="X18" s="58"/>
      <c r="Y18" s="59"/>
      <c r="Z18" s="60"/>
      <c r="AA18" s="60"/>
      <c r="AB18" s="62"/>
      <c r="AD18" s="61"/>
      <c r="AE18" s="58"/>
      <c r="AF18" s="59"/>
      <c r="AG18" s="60"/>
      <c r="AH18" s="60"/>
      <c r="AI18" s="62"/>
      <c r="AK18" s="61"/>
      <c r="AL18" s="58"/>
      <c r="AM18" s="59"/>
      <c r="AN18" s="60"/>
      <c r="AO18" s="60"/>
      <c r="AP18" s="62"/>
    </row>
    <row r="19" spans="1:42" ht="9.9" customHeight="1" x14ac:dyDescent="0.25">
      <c r="A19" s="997"/>
      <c r="B19" s="61"/>
      <c r="C19" s="58"/>
      <c r="D19" s="59"/>
      <c r="E19" s="60"/>
      <c r="F19" s="60"/>
      <c r="G19" s="62"/>
      <c r="I19" s="61"/>
      <c r="J19" s="58"/>
      <c r="K19" s="59"/>
      <c r="L19" s="60"/>
      <c r="M19" s="60"/>
      <c r="N19" s="62"/>
      <c r="P19" s="61"/>
      <c r="Q19" s="58"/>
      <c r="R19" s="59"/>
      <c r="S19" s="60"/>
      <c r="T19" s="60"/>
      <c r="U19" s="62"/>
      <c r="W19" s="61"/>
      <c r="X19" s="58"/>
      <c r="Y19" s="59"/>
      <c r="Z19" s="60"/>
      <c r="AA19" s="60"/>
      <c r="AB19" s="62"/>
      <c r="AD19" s="61"/>
      <c r="AE19" s="58"/>
      <c r="AF19" s="59"/>
      <c r="AG19" s="60"/>
      <c r="AH19" s="60"/>
      <c r="AI19" s="62"/>
      <c r="AK19" s="61"/>
      <c r="AL19" s="58"/>
      <c r="AM19" s="59"/>
      <c r="AN19" s="60"/>
      <c r="AO19" s="60"/>
      <c r="AP19" s="62"/>
    </row>
    <row r="20" spans="1:42" ht="9.9" customHeight="1" x14ac:dyDescent="0.25">
      <c r="A20" s="997"/>
      <c r="B20" s="67"/>
      <c r="C20" s="63"/>
      <c r="D20" s="64"/>
      <c r="E20" s="65"/>
      <c r="F20" s="65"/>
      <c r="G20" s="68"/>
      <c r="H20" s="66"/>
      <c r="I20" s="67"/>
      <c r="J20" s="63"/>
      <c r="K20" s="64"/>
      <c r="L20" s="65"/>
      <c r="M20" s="65"/>
      <c r="N20" s="62"/>
      <c r="O20" s="66"/>
      <c r="P20" s="67"/>
      <c r="Q20" s="63"/>
      <c r="R20" s="64"/>
      <c r="S20" s="65"/>
      <c r="T20" s="65"/>
      <c r="U20" s="62"/>
      <c r="W20" s="67"/>
      <c r="X20" s="63"/>
      <c r="Y20" s="64"/>
      <c r="Z20" s="65"/>
      <c r="AA20" s="65"/>
      <c r="AB20" s="62"/>
      <c r="AD20" s="67"/>
      <c r="AE20" s="63"/>
      <c r="AF20" s="64"/>
      <c r="AG20" s="65"/>
      <c r="AH20" s="65"/>
      <c r="AI20" s="62"/>
      <c r="AK20" s="67"/>
      <c r="AL20" s="63"/>
      <c r="AM20" s="64"/>
      <c r="AN20" s="65"/>
      <c r="AO20" s="65"/>
      <c r="AP20" s="62"/>
    </row>
    <row r="21" spans="1:42" ht="9.9" customHeight="1" thickBot="1" x14ac:dyDescent="0.3">
      <c r="A21" s="997"/>
      <c r="B21" s="67"/>
      <c r="C21" s="63"/>
      <c r="D21" s="64"/>
      <c r="E21" s="65"/>
      <c r="F21" s="65"/>
      <c r="G21" s="68"/>
      <c r="H21" s="66"/>
      <c r="I21" s="67"/>
      <c r="J21" s="63"/>
      <c r="K21" s="64"/>
      <c r="L21" s="65"/>
      <c r="M21" s="65"/>
      <c r="N21" s="68"/>
      <c r="O21" s="66"/>
      <c r="P21" s="67"/>
      <c r="Q21" s="63"/>
      <c r="R21" s="64"/>
      <c r="S21" s="65"/>
      <c r="T21" s="65"/>
      <c r="U21" s="68"/>
      <c r="W21" s="67"/>
      <c r="X21" s="63"/>
      <c r="Y21" s="64"/>
      <c r="Z21" s="65"/>
      <c r="AA21" s="65"/>
      <c r="AB21" s="68"/>
      <c r="AD21" s="67"/>
      <c r="AE21" s="63"/>
      <c r="AF21" s="64"/>
      <c r="AG21" s="65"/>
      <c r="AH21" s="65"/>
      <c r="AI21" s="68"/>
      <c r="AK21" s="67"/>
      <c r="AL21" s="63"/>
      <c r="AM21" s="64"/>
      <c r="AN21" s="65"/>
      <c r="AO21" s="65"/>
      <c r="AP21" s="68"/>
    </row>
    <row r="22" spans="1:42" ht="9.9" customHeight="1" x14ac:dyDescent="0.25">
      <c r="A22" s="997"/>
      <c r="B22" s="949" t="s">
        <v>431</v>
      </c>
      <c r="C22" s="987"/>
      <c r="D22" s="987"/>
      <c r="E22" s="987"/>
      <c r="F22" s="987"/>
      <c r="G22" s="988"/>
      <c r="H22" s="66"/>
      <c r="I22" s="949" t="s">
        <v>432</v>
      </c>
      <c r="J22" s="958"/>
      <c r="K22" s="958"/>
      <c r="L22" s="958"/>
      <c r="M22" s="958"/>
      <c r="N22" s="959"/>
      <c r="O22" s="66"/>
      <c r="P22" s="949" t="s">
        <v>423</v>
      </c>
      <c r="Q22" s="958"/>
      <c r="R22" s="958"/>
      <c r="S22" s="958"/>
      <c r="T22" s="958"/>
      <c r="U22" s="959"/>
      <c r="W22" s="949" t="s">
        <v>391</v>
      </c>
      <c r="X22" s="950"/>
      <c r="Y22" s="950"/>
      <c r="Z22" s="950"/>
      <c r="AA22" s="950"/>
      <c r="AB22" s="951"/>
      <c r="AD22" s="949" t="s">
        <v>435</v>
      </c>
      <c r="AE22" s="958"/>
      <c r="AF22" s="958"/>
      <c r="AG22" s="958"/>
      <c r="AH22" s="958"/>
      <c r="AI22" s="959"/>
      <c r="AK22" s="949" t="s">
        <v>405</v>
      </c>
      <c r="AL22" s="958"/>
      <c r="AM22" s="958"/>
      <c r="AN22" s="958"/>
      <c r="AO22" s="958"/>
      <c r="AP22" s="959"/>
    </row>
    <row r="23" spans="1:42" ht="9.9" customHeight="1" x14ac:dyDescent="0.25">
      <c r="A23" s="997"/>
      <c r="B23" s="989"/>
      <c r="C23" s="990"/>
      <c r="D23" s="990"/>
      <c r="E23" s="990"/>
      <c r="F23" s="990"/>
      <c r="G23" s="991"/>
      <c r="H23" s="66"/>
      <c r="I23" s="960"/>
      <c r="J23" s="961"/>
      <c r="K23" s="961"/>
      <c r="L23" s="961"/>
      <c r="M23" s="961"/>
      <c r="N23" s="962"/>
      <c r="O23" s="66"/>
      <c r="P23" s="960"/>
      <c r="Q23" s="961"/>
      <c r="R23" s="961"/>
      <c r="S23" s="961"/>
      <c r="T23" s="961"/>
      <c r="U23" s="962"/>
      <c r="W23" s="952"/>
      <c r="X23" s="953"/>
      <c r="Y23" s="953"/>
      <c r="Z23" s="953"/>
      <c r="AA23" s="953"/>
      <c r="AB23" s="954"/>
      <c r="AD23" s="960"/>
      <c r="AE23" s="961"/>
      <c r="AF23" s="961"/>
      <c r="AG23" s="961"/>
      <c r="AH23" s="961"/>
      <c r="AI23" s="962"/>
      <c r="AK23" s="960"/>
      <c r="AL23" s="961"/>
      <c r="AM23" s="961"/>
      <c r="AN23" s="961"/>
      <c r="AO23" s="961"/>
      <c r="AP23" s="962"/>
    </row>
    <row r="24" spans="1:42" ht="9.9" customHeight="1" x14ac:dyDescent="0.25">
      <c r="A24" s="997"/>
      <c r="B24" s="989"/>
      <c r="C24" s="990"/>
      <c r="D24" s="990"/>
      <c r="E24" s="990"/>
      <c r="F24" s="990"/>
      <c r="G24" s="991"/>
      <c r="H24" s="66"/>
      <c r="I24" s="960"/>
      <c r="J24" s="961"/>
      <c r="K24" s="961"/>
      <c r="L24" s="961"/>
      <c r="M24" s="961"/>
      <c r="N24" s="962"/>
      <c r="O24" s="66"/>
      <c r="P24" s="960"/>
      <c r="Q24" s="961"/>
      <c r="R24" s="961"/>
      <c r="S24" s="961"/>
      <c r="T24" s="961"/>
      <c r="U24" s="962"/>
      <c r="W24" s="952"/>
      <c r="X24" s="953"/>
      <c r="Y24" s="953"/>
      <c r="Z24" s="953"/>
      <c r="AA24" s="953"/>
      <c r="AB24" s="954"/>
      <c r="AD24" s="960"/>
      <c r="AE24" s="961"/>
      <c r="AF24" s="961"/>
      <c r="AG24" s="961"/>
      <c r="AH24" s="961"/>
      <c r="AI24" s="962"/>
      <c r="AK24" s="960"/>
      <c r="AL24" s="961"/>
      <c r="AM24" s="961"/>
      <c r="AN24" s="961"/>
      <c r="AO24" s="961"/>
      <c r="AP24" s="962"/>
    </row>
    <row r="25" spans="1:42" ht="9.9" customHeight="1" x14ac:dyDescent="0.25">
      <c r="A25" s="997"/>
      <c r="B25" s="989"/>
      <c r="C25" s="990"/>
      <c r="D25" s="990"/>
      <c r="E25" s="990"/>
      <c r="F25" s="990"/>
      <c r="G25" s="991"/>
      <c r="H25" s="66"/>
      <c r="I25" s="960"/>
      <c r="J25" s="961"/>
      <c r="K25" s="961"/>
      <c r="L25" s="961"/>
      <c r="M25" s="961"/>
      <c r="N25" s="962"/>
      <c r="O25" s="66"/>
      <c r="P25" s="960"/>
      <c r="Q25" s="961"/>
      <c r="R25" s="961"/>
      <c r="S25" s="961"/>
      <c r="T25" s="961"/>
      <c r="U25" s="962"/>
      <c r="W25" s="952"/>
      <c r="X25" s="953"/>
      <c r="Y25" s="953"/>
      <c r="Z25" s="953"/>
      <c r="AA25" s="953"/>
      <c r="AB25" s="954"/>
      <c r="AD25" s="960"/>
      <c r="AE25" s="961"/>
      <c r="AF25" s="961"/>
      <c r="AG25" s="961"/>
      <c r="AH25" s="961"/>
      <c r="AI25" s="962"/>
      <c r="AK25" s="960"/>
      <c r="AL25" s="961"/>
      <c r="AM25" s="961"/>
      <c r="AN25" s="961"/>
      <c r="AO25" s="961"/>
      <c r="AP25" s="962"/>
    </row>
    <row r="26" spans="1:42" ht="23.25" customHeight="1" thickBot="1" x14ac:dyDescent="0.3">
      <c r="A26" s="998"/>
      <c r="B26" s="992"/>
      <c r="C26" s="993"/>
      <c r="D26" s="993"/>
      <c r="E26" s="993"/>
      <c r="F26" s="993"/>
      <c r="G26" s="994"/>
      <c r="H26" s="66"/>
      <c r="I26" s="963"/>
      <c r="J26" s="964"/>
      <c r="K26" s="964"/>
      <c r="L26" s="964"/>
      <c r="M26" s="964"/>
      <c r="N26" s="965"/>
      <c r="O26" s="66"/>
      <c r="P26" s="963"/>
      <c r="Q26" s="964"/>
      <c r="R26" s="964"/>
      <c r="S26" s="964"/>
      <c r="T26" s="964"/>
      <c r="U26" s="965"/>
      <c r="W26" s="955"/>
      <c r="X26" s="956"/>
      <c r="Y26" s="956"/>
      <c r="Z26" s="956"/>
      <c r="AA26" s="956"/>
      <c r="AB26" s="957"/>
      <c r="AD26" s="963"/>
      <c r="AE26" s="964"/>
      <c r="AF26" s="964"/>
      <c r="AG26" s="964"/>
      <c r="AH26" s="964"/>
      <c r="AI26" s="965"/>
      <c r="AK26" s="963"/>
      <c r="AL26" s="964"/>
      <c r="AM26" s="964"/>
      <c r="AN26" s="964"/>
      <c r="AO26" s="964"/>
      <c r="AP26" s="965"/>
    </row>
    <row r="27" spans="1:42" s="5" customFormat="1" ht="17.25" customHeight="1" thickBot="1" x14ac:dyDescent="0.3">
      <c r="A27" s="966" t="s">
        <v>168</v>
      </c>
      <c r="B27" s="966"/>
      <c r="C27" s="966"/>
      <c r="D27" s="966"/>
      <c r="E27" s="966"/>
      <c r="F27" s="966"/>
      <c r="G27" s="966"/>
      <c r="H27" s="966"/>
      <c r="I27" s="966"/>
      <c r="J27" s="966"/>
      <c r="K27" s="966"/>
      <c r="L27" s="966"/>
      <c r="M27" s="966"/>
      <c r="N27" s="966"/>
      <c r="O27" s="966"/>
      <c r="P27" s="966"/>
      <c r="Q27" s="966"/>
      <c r="R27" s="966"/>
      <c r="S27" s="966"/>
      <c r="T27" s="966"/>
      <c r="U27" s="995"/>
      <c r="W27" s="966" t="s">
        <v>168</v>
      </c>
      <c r="X27" s="966"/>
      <c r="Y27" s="966"/>
      <c r="Z27" s="966"/>
      <c r="AA27" s="966"/>
      <c r="AB27" s="966"/>
      <c r="AC27" s="966"/>
      <c r="AD27" s="966"/>
      <c r="AE27" s="966"/>
      <c r="AF27" s="966"/>
      <c r="AG27" s="966"/>
      <c r="AH27" s="966"/>
      <c r="AI27" s="966"/>
      <c r="AJ27" s="966"/>
      <c r="AK27" s="966"/>
      <c r="AL27" s="966"/>
      <c r="AM27" s="966"/>
      <c r="AN27" s="966"/>
      <c r="AO27" s="966"/>
      <c r="AP27" s="966"/>
    </row>
    <row r="28" spans="1:42" s="7" customFormat="1" ht="17.25" customHeight="1" thickBot="1" x14ac:dyDescent="0.3">
      <c r="A28" s="996" t="s">
        <v>403</v>
      </c>
      <c r="B28" s="970" t="s">
        <v>183</v>
      </c>
      <c r="C28" s="971"/>
      <c r="D28" s="971"/>
      <c r="E28" s="971"/>
      <c r="F28" s="971"/>
      <c r="G28" s="972"/>
      <c r="H28" s="46"/>
      <c r="I28" s="970" t="s">
        <v>184</v>
      </c>
      <c r="J28" s="971"/>
      <c r="K28" s="971"/>
      <c r="L28" s="971"/>
      <c r="M28" s="971"/>
      <c r="N28" s="972"/>
      <c r="O28" s="46"/>
      <c r="P28" s="970" t="s">
        <v>187</v>
      </c>
      <c r="Q28" s="971"/>
      <c r="R28" s="971"/>
      <c r="S28" s="971"/>
      <c r="T28" s="971"/>
      <c r="U28" s="972"/>
      <c r="V28" s="47"/>
      <c r="W28" s="970" t="s">
        <v>188</v>
      </c>
      <c r="X28" s="971"/>
      <c r="Y28" s="971"/>
      <c r="Z28" s="971"/>
      <c r="AA28" s="971"/>
      <c r="AB28" s="972"/>
      <c r="AC28" s="48"/>
      <c r="AD28" s="970" t="s">
        <v>171</v>
      </c>
      <c r="AE28" s="971"/>
      <c r="AF28" s="971"/>
      <c r="AG28" s="971"/>
      <c r="AH28" s="971"/>
      <c r="AI28" s="972"/>
      <c r="AJ28" s="48"/>
      <c r="AK28" s="970" t="s">
        <v>73</v>
      </c>
      <c r="AL28" s="971"/>
      <c r="AM28" s="971"/>
      <c r="AN28" s="971"/>
      <c r="AO28" s="971"/>
      <c r="AP28" s="972"/>
    </row>
    <row r="29" spans="1:42" ht="26.25" customHeight="1" x14ac:dyDescent="0.25">
      <c r="A29" s="997"/>
      <c r="B29" s="553" t="s">
        <v>63</v>
      </c>
      <c r="C29" s="51" t="s">
        <v>206</v>
      </c>
      <c r="D29" s="51" t="s">
        <v>208</v>
      </c>
      <c r="E29" s="51" t="s">
        <v>210</v>
      </c>
      <c r="F29" s="51" t="s">
        <v>389</v>
      </c>
      <c r="G29" s="547" t="s">
        <v>390</v>
      </c>
      <c r="H29" s="66"/>
      <c r="I29" s="50" t="s">
        <v>63</v>
      </c>
      <c r="J29" s="51" t="s">
        <v>206</v>
      </c>
      <c r="K29" s="51" t="s">
        <v>208</v>
      </c>
      <c r="L29" s="51" t="s">
        <v>210</v>
      </c>
      <c r="M29" s="51" t="s">
        <v>389</v>
      </c>
      <c r="N29" s="547" t="s">
        <v>390</v>
      </c>
      <c r="O29" s="66"/>
      <c r="P29" s="50" t="s">
        <v>63</v>
      </c>
      <c r="Q29" s="219" t="s">
        <v>206</v>
      </c>
      <c r="R29" s="219" t="s">
        <v>208</v>
      </c>
      <c r="S29" s="219" t="s">
        <v>210</v>
      </c>
      <c r="T29" s="219" t="s">
        <v>389</v>
      </c>
      <c r="U29" s="556" t="s">
        <v>390</v>
      </c>
      <c r="V29" s="70"/>
      <c r="W29" s="52" t="s">
        <v>63</v>
      </c>
      <c r="X29" s="53" t="s">
        <v>206</v>
      </c>
      <c r="Y29" s="53" t="s">
        <v>208</v>
      </c>
      <c r="Z29" s="53" t="s">
        <v>210</v>
      </c>
      <c r="AA29" s="53" t="s">
        <v>389</v>
      </c>
      <c r="AB29" s="552" t="s">
        <v>390</v>
      </c>
      <c r="AD29" s="52" t="s">
        <v>63</v>
      </c>
      <c r="AE29" s="53" t="s">
        <v>206</v>
      </c>
      <c r="AF29" s="53" t="s">
        <v>208</v>
      </c>
      <c r="AG29" s="53" t="s">
        <v>210</v>
      </c>
      <c r="AH29" s="53" t="s">
        <v>389</v>
      </c>
      <c r="AI29" s="552" t="s">
        <v>390</v>
      </c>
      <c r="AK29" s="52" t="s">
        <v>63</v>
      </c>
      <c r="AL29" s="53" t="s">
        <v>206</v>
      </c>
      <c r="AM29" s="53" t="s">
        <v>208</v>
      </c>
      <c r="AN29" s="53" t="s">
        <v>210</v>
      </c>
      <c r="AO29" s="53" t="s">
        <v>389</v>
      </c>
      <c r="AP29" s="552" t="s">
        <v>390</v>
      </c>
    </row>
    <row r="30" spans="1:42" ht="16.5" customHeight="1" x14ac:dyDescent="0.25">
      <c r="A30" s="997"/>
      <c r="B30" s="55" t="s">
        <v>64</v>
      </c>
      <c r="C30" s="56">
        <v>18.61</v>
      </c>
      <c r="D30" s="56">
        <v>21.12</v>
      </c>
      <c r="E30" s="56">
        <v>17.32</v>
      </c>
      <c r="F30" s="56">
        <v>23.94</v>
      </c>
      <c r="G30" s="548">
        <v>20.71</v>
      </c>
      <c r="H30" s="66"/>
      <c r="I30" s="55" t="s">
        <v>64</v>
      </c>
      <c r="J30" s="56">
        <v>33.9</v>
      </c>
      <c r="K30" s="56">
        <v>31.93</v>
      </c>
      <c r="L30" s="56">
        <v>20</v>
      </c>
      <c r="M30" s="56">
        <v>26.23</v>
      </c>
      <c r="N30" s="548">
        <v>22.13</v>
      </c>
      <c r="O30" s="66"/>
      <c r="P30" s="55" t="s">
        <v>64</v>
      </c>
      <c r="Q30" s="56">
        <v>14.44</v>
      </c>
      <c r="R30" s="56">
        <v>17.95</v>
      </c>
      <c r="S30" s="56">
        <v>17.14</v>
      </c>
      <c r="T30" s="56">
        <v>24.03</v>
      </c>
      <c r="U30" s="548">
        <v>23.67</v>
      </c>
      <c r="V30" s="70"/>
      <c r="W30" s="55" t="s">
        <v>64</v>
      </c>
      <c r="X30" s="56">
        <v>19.27</v>
      </c>
      <c r="Y30" s="56">
        <v>20.07</v>
      </c>
      <c r="Z30" s="56">
        <v>21.43</v>
      </c>
      <c r="AA30" s="56">
        <v>20.7</v>
      </c>
      <c r="AB30" s="548">
        <v>17.54</v>
      </c>
      <c r="AD30" s="55" t="s">
        <v>64</v>
      </c>
      <c r="AE30" s="56">
        <v>26.89</v>
      </c>
      <c r="AF30" s="56">
        <v>27.15</v>
      </c>
      <c r="AG30" s="56">
        <v>23.04</v>
      </c>
      <c r="AH30" s="56">
        <v>31.34</v>
      </c>
      <c r="AI30" s="548">
        <v>24.95</v>
      </c>
      <c r="AK30" s="55" t="s">
        <v>64</v>
      </c>
      <c r="AL30" s="56">
        <v>13.22</v>
      </c>
      <c r="AM30" s="56">
        <v>15.93</v>
      </c>
      <c r="AN30" s="56">
        <v>11.64</v>
      </c>
      <c r="AO30" s="56">
        <v>15.18</v>
      </c>
      <c r="AP30" s="548">
        <v>12.57</v>
      </c>
    </row>
    <row r="31" spans="1:42" ht="13.5" customHeight="1" x14ac:dyDescent="0.25">
      <c r="A31" s="997"/>
      <c r="B31" s="55" t="s">
        <v>100</v>
      </c>
      <c r="C31" s="56">
        <v>68.650000000000006</v>
      </c>
      <c r="D31" s="56">
        <v>68.94</v>
      </c>
      <c r="E31" s="56">
        <v>75.23</v>
      </c>
      <c r="F31" s="56">
        <v>71.63</v>
      </c>
      <c r="G31" s="548">
        <v>77.28</v>
      </c>
      <c r="H31" s="66"/>
      <c r="I31" s="55" t="s">
        <v>100</v>
      </c>
      <c r="J31" s="56">
        <v>55.93</v>
      </c>
      <c r="K31" s="56">
        <v>58.82</v>
      </c>
      <c r="L31" s="56">
        <v>70.83</v>
      </c>
      <c r="M31" s="56">
        <v>67.209999999999994</v>
      </c>
      <c r="N31" s="548">
        <v>75.41</v>
      </c>
      <c r="O31" s="66"/>
      <c r="P31" s="55" t="s">
        <v>100</v>
      </c>
      <c r="Q31" s="56">
        <v>72.39</v>
      </c>
      <c r="R31" s="56">
        <v>72.34</v>
      </c>
      <c r="S31" s="56">
        <v>75</v>
      </c>
      <c r="T31" s="56">
        <v>72.44</v>
      </c>
      <c r="U31" s="548">
        <v>73.319999999999993</v>
      </c>
      <c r="V31" s="70"/>
      <c r="W31" s="55" t="s">
        <v>100</v>
      </c>
      <c r="X31" s="56">
        <v>74.180000000000007</v>
      </c>
      <c r="Y31" s="56">
        <v>74.81</v>
      </c>
      <c r="Z31" s="56">
        <v>73.569999999999993</v>
      </c>
      <c r="AA31" s="56">
        <v>75.09</v>
      </c>
      <c r="AB31" s="548">
        <v>80.7</v>
      </c>
      <c r="AD31" s="55" t="s">
        <v>100</v>
      </c>
      <c r="AE31" s="56">
        <v>60.39</v>
      </c>
      <c r="AF31" s="56">
        <v>64.03</v>
      </c>
      <c r="AG31" s="56">
        <v>68.91</v>
      </c>
      <c r="AH31" s="56">
        <v>64.540000000000006</v>
      </c>
      <c r="AI31" s="548">
        <v>73.400000000000006</v>
      </c>
      <c r="AK31" s="55" t="s">
        <v>100</v>
      </c>
      <c r="AL31" s="56">
        <v>77.010000000000005</v>
      </c>
      <c r="AM31" s="56">
        <v>75.819999999999993</v>
      </c>
      <c r="AN31" s="56">
        <v>83.6</v>
      </c>
      <c r="AO31" s="56">
        <v>78.53</v>
      </c>
      <c r="AP31" s="548">
        <v>85.86</v>
      </c>
    </row>
    <row r="32" spans="1:42" ht="16.5" customHeight="1" x14ac:dyDescent="0.25">
      <c r="A32" s="997"/>
      <c r="B32" s="55" t="s">
        <v>67</v>
      </c>
      <c r="C32" s="56">
        <v>12.74</v>
      </c>
      <c r="D32" s="56">
        <v>9.94</v>
      </c>
      <c r="E32" s="56">
        <v>7.46</v>
      </c>
      <c r="F32" s="56">
        <v>4.4400000000000004</v>
      </c>
      <c r="G32" s="548">
        <v>2.0099999999999998</v>
      </c>
      <c r="H32" s="66"/>
      <c r="I32" s="55" t="s">
        <v>67</v>
      </c>
      <c r="J32" s="56">
        <v>10.17</v>
      </c>
      <c r="K32" s="56">
        <v>9.24</v>
      </c>
      <c r="L32" s="56">
        <v>9.17</v>
      </c>
      <c r="M32" s="56">
        <v>6.56</v>
      </c>
      <c r="N32" s="548">
        <v>2.46</v>
      </c>
      <c r="O32" s="66"/>
      <c r="P32" s="55" t="s">
        <v>67</v>
      </c>
      <c r="Q32" s="56">
        <v>13.16</v>
      </c>
      <c r="R32" s="56">
        <v>9.7100000000000009</v>
      </c>
      <c r="S32" s="56">
        <v>7.86</v>
      </c>
      <c r="T32" s="56">
        <v>3.53</v>
      </c>
      <c r="U32" s="548">
        <v>3</v>
      </c>
      <c r="V32" s="70"/>
      <c r="W32" s="55" t="s">
        <v>67</v>
      </c>
      <c r="X32" s="56">
        <v>6.55</v>
      </c>
      <c r="Y32" s="56">
        <v>5.1100000000000003</v>
      </c>
      <c r="Z32" s="56">
        <v>5</v>
      </c>
      <c r="AA32" s="56">
        <v>4.21</v>
      </c>
      <c r="AB32" s="548">
        <v>1.75</v>
      </c>
      <c r="AD32" s="55" t="s">
        <v>67</v>
      </c>
      <c r="AE32" s="56">
        <v>12.71</v>
      </c>
      <c r="AF32" s="56">
        <v>8.82</v>
      </c>
      <c r="AG32" s="56">
        <v>8.0399999999999991</v>
      </c>
      <c r="AH32" s="56">
        <v>4.12</v>
      </c>
      <c r="AI32" s="548">
        <v>1.65</v>
      </c>
      <c r="AK32" s="55" t="s">
        <v>67</v>
      </c>
      <c r="AL32" s="56">
        <v>9.77</v>
      </c>
      <c r="AM32" s="56">
        <v>8.24</v>
      </c>
      <c r="AN32" s="56">
        <v>4.76</v>
      </c>
      <c r="AO32" s="56">
        <v>6.28</v>
      </c>
      <c r="AP32" s="548">
        <v>1.57</v>
      </c>
    </row>
    <row r="33" spans="1:42" ht="16.5" customHeight="1" thickBot="1" x14ac:dyDescent="0.3">
      <c r="A33" s="997"/>
      <c r="B33" s="565" t="s">
        <v>425</v>
      </c>
      <c r="C33" s="71">
        <v>52.935000000000002</v>
      </c>
      <c r="D33" s="71">
        <v>55.59</v>
      </c>
      <c r="E33" s="71">
        <v>54.935000000000002</v>
      </c>
      <c r="F33" s="71">
        <v>59.755000000000003</v>
      </c>
      <c r="G33" s="554">
        <v>59.35</v>
      </c>
      <c r="H33" s="66"/>
      <c r="I33" s="565" t="s">
        <v>425</v>
      </c>
      <c r="J33" s="71">
        <v>61.865000000000002</v>
      </c>
      <c r="K33" s="71">
        <v>61.34</v>
      </c>
      <c r="L33" s="71">
        <v>55.414999999999999</v>
      </c>
      <c r="M33" s="71">
        <v>59.835000000000001</v>
      </c>
      <c r="N33" s="554">
        <v>59.835000000000001</v>
      </c>
      <c r="O33" s="66"/>
      <c r="P33" s="565" t="s">
        <v>425</v>
      </c>
      <c r="Q33" s="71">
        <v>50.634999999999998</v>
      </c>
      <c r="R33" s="71">
        <v>54.12</v>
      </c>
      <c r="S33" s="71">
        <v>54.64</v>
      </c>
      <c r="T33" s="71">
        <v>60.25</v>
      </c>
      <c r="U33" s="554">
        <v>60.33</v>
      </c>
      <c r="V33" s="70"/>
      <c r="W33" s="565" t="s">
        <v>425</v>
      </c>
      <c r="X33" s="71">
        <v>56.36</v>
      </c>
      <c r="Y33" s="71">
        <v>57.475000000000001</v>
      </c>
      <c r="Z33" s="71">
        <v>58.215000000000003</v>
      </c>
      <c r="AA33" s="71">
        <v>58.244999999999997</v>
      </c>
      <c r="AB33" s="554">
        <v>57.89</v>
      </c>
      <c r="AD33" s="565" t="s">
        <v>425</v>
      </c>
      <c r="AE33" s="71">
        <v>57.085000000000001</v>
      </c>
      <c r="AF33" s="71">
        <v>59.164999999999999</v>
      </c>
      <c r="AG33" s="71">
        <v>57.494999999999997</v>
      </c>
      <c r="AH33" s="71">
        <v>63.61</v>
      </c>
      <c r="AI33" s="554">
        <v>61.65</v>
      </c>
      <c r="AK33" s="565" t="s">
        <v>425</v>
      </c>
      <c r="AL33" s="71">
        <v>51.725000000000001</v>
      </c>
      <c r="AM33" s="71">
        <v>53.84</v>
      </c>
      <c r="AN33" s="71">
        <v>53.44</v>
      </c>
      <c r="AO33" s="71">
        <v>54.445</v>
      </c>
      <c r="AP33" s="554">
        <v>55.5</v>
      </c>
    </row>
    <row r="34" spans="1:42" ht="16.5" customHeight="1" x14ac:dyDescent="0.25">
      <c r="A34" s="997"/>
      <c r="B34" s="74"/>
      <c r="C34" s="72"/>
      <c r="D34" s="72"/>
      <c r="E34" s="72"/>
      <c r="F34" s="72"/>
      <c r="G34" s="73"/>
      <c r="H34" s="66"/>
      <c r="I34" s="74"/>
      <c r="J34" s="72"/>
      <c r="K34" s="72"/>
      <c r="L34" s="72"/>
      <c r="M34" s="72"/>
      <c r="N34" s="73"/>
      <c r="O34" s="66"/>
      <c r="P34" s="74"/>
      <c r="Q34" s="72"/>
      <c r="R34" s="72"/>
      <c r="S34" s="72"/>
      <c r="T34" s="72"/>
      <c r="U34" s="73"/>
      <c r="V34" s="70"/>
      <c r="W34" s="74"/>
      <c r="X34" s="72"/>
      <c r="Y34" s="72"/>
      <c r="Z34" s="72"/>
      <c r="AA34" s="72"/>
      <c r="AB34" s="73"/>
      <c r="AD34" s="74"/>
      <c r="AE34" s="72"/>
      <c r="AF34" s="72"/>
      <c r="AG34" s="72"/>
      <c r="AH34" s="72"/>
      <c r="AI34" s="73"/>
      <c r="AK34" s="74"/>
      <c r="AL34" s="72"/>
      <c r="AM34" s="72"/>
      <c r="AN34" s="72"/>
      <c r="AO34" s="72"/>
      <c r="AP34" s="73"/>
    </row>
    <row r="35" spans="1:42" ht="16.5" customHeight="1" x14ac:dyDescent="0.25">
      <c r="A35" s="997"/>
      <c r="B35" s="76"/>
      <c r="C35" s="66"/>
      <c r="D35" s="66"/>
      <c r="E35" s="66"/>
      <c r="F35" s="66"/>
      <c r="G35" s="75"/>
      <c r="H35" s="66"/>
      <c r="I35" s="76"/>
      <c r="J35" s="66"/>
      <c r="K35" s="66"/>
      <c r="L35" s="66"/>
      <c r="M35" s="66"/>
      <c r="N35" s="75"/>
      <c r="O35" s="66"/>
      <c r="P35" s="76"/>
      <c r="Q35" s="66"/>
      <c r="R35" s="66"/>
      <c r="S35" s="66"/>
      <c r="T35" s="66"/>
      <c r="U35" s="75"/>
      <c r="V35" s="70"/>
      <c r="W35" s="76"/>
      <c r="X35" s="66"/>
      <c r="Y35" s="66"/>
      <c r="Z35" s="66"/>
      <c r="AA35" s="66"/>
      <c r="AB35" s="75"/>
      <c r="AD35" s="76"/>
      <c r="AE35" s="66"/>
      <c r="AF35" s="66"/>
      <c r="AG35" s="66"/>
      <c r="AH35" s="66"/>
      <c r="AI35" s="75"/>
      <c r="AK35" s="76"/>
      <c r="AL35" s="66"/>
      <c r="AM35" s="66"/>
      <c r="AN35" s="66"/>
      <c r="AO35" s="66"/>
      <c r="AP35" s="75"/>
    </row>
    <row r="36" spans="1:42" ht="16.5" customHeight="1" x14ac:dyDescent="0.25">
      <c r="A36" s="997"/>
      <c r="B36" s="76"/>
      <c r="C36" s="66"/>
      <c r="D36" s="66"/>
      <c r="E36" s="66"/>
      <c r="F36" s="66"/>
      <c r="G36" s="75"/>
      <c r="H36" s="66"/>
      <c r="I36" s="76"/>
      <c r="J36" s="66"/>
      <c r="K36" s="66"/>
      <c r="L36" s="66"/>
      <c r="M36" s="66"/>
      <c r="N36" s="75"/>
      <c r="O36" s="66"/>
      <c r="P36" s="76"/>
      <c r="Q36" s="66"/>
      <c r="R36" s="66"/>
      <c r="S36" s="66"/>
      <c r="T36" s="66"/>
      <c r="U36" s="75"/>
      <c r="V36" s="70"/>
      <c r="W36" s="76"/>
      <c r="X36" s="66"/>
      <c r="Y36" s="66"/>
      <c r="Z36" s="66"/>
      <c r="AA36" s="66"/>
      <c r="AB36" s="75"/>
      <c r="AD36" s="76"/>
      <c r="AE36" s="66"/>
      <c r="AF36" s="66"/>
      <c r="AG36" s="66"/>
      <c r="AH36" s="66"/>
      <c r="AI36" s="75"/>
      <c r="AK36" s="76"/>
      <c r="AL36" s="66"/>
      <c r="AM36" s="66"/>
      <c r="AN36" s="66"/>
      <c r="AO36" s="66"/>
      <c r="AP36" s="75"/>
    </row>
    <row r="37" spans="1:42" ht="16.5" customHeight="1" x14ac:dyDescent="0.25">
      <c r="A37" s="997"/>
      <c r="B37" s="76"/>
      <c r="C37" s="66"/>
      <c r="D37" s="66"/>
      <c r="E37" s="66"/>
      <c r="F37" s="66"/>
      <c r="G37" s="75"/>
      <c r="H37" s="66"/>
      <c r="I37" s="76"/>
      <c r="J37" s="66"/>
      <c r="K37" s="66"/>
      <c r="L37" s="66"/>
      <c r="M37" s="66"/>
      <c r="N37" s="75"/>
      <c r="O37" s="66"/>
      <c r="P37" s="76"/>
      <c r="Q37" s="66"/>
      <c r="R37" s="66"/>
      <c r="S37" s="66"/>
      <c r="T37" s="66"/>
      <c r="U37" s="75"/>
      <c r="V37" s="70"/>
      <c r="W37" s="76"/>
      <c r="X37" s="66"/>
      <c r="Y37" s="66"/>
      <c r="Z37" s="66"/>
      <c r="AA37" s="66"/>
      <c r="AB37" s="75"/>
      <c r="AD37" s="76"/>
      <c r="AE37" s="66"/>
      <c r="AF37" s="66"/>
      <c r="AG37" s="66"/>
      <c r="AH37" s="66"/>
      <c r="AI37" s="75"/>
      <c r="AK37" s="76"/>
      <c r="AL37" s="66"/>
      <c r="AM37" s="66"/>
      <c r="AN37" s="66"/>
      <c r="AO37" s="66"/>
      <c r="AP37" s="75"/>
    </row>
    <row r="38" spans="1:42" ht="16.5" customHeight="1" x14ac:dyDescent="0.25">
      <c r="A38" s="997"/>
      <c r="B38" s="76"/>
      <c r="C38" s="66"/>
      <c r="D38" s="66"/>
      <c r="E38" s="66"/>
      <c r="F38" s="66"/>
      <c r="G38" s="75"/>
      <c r="H38" s="66"/>
      <c r="I38" s="76"/>
      <c r="J38" s="66"/>
      <c r="K38" s="66"/>
      <c r="L38" s="66"/>
      <c r="M38" s="66"/>
      <c r="N38" s="75"/>
      <c r="O38" s="66"/>
      <c r="P38" s="76"/>
      <c r="Q38" s="66"/>
      <c r="R38" s="66"/>
      <c r="S38" s="66"/>
      <c r="T38" s="66"/>
      <c r="U38" s="75"/>
      <c r="V38" s="70"/>
      <c r="W38" s="76"/>
      <c r="X38" s="66"/>
      <c r="Y38" s="66"/>
      <c r="Z38" s="66"/>
      <c r="AA38" s="66"/>
      <c r="AB38" s="75"/>
      <c r="AD38" s="76"/>
      <c r="AE38" s="66"/>
      <c r="AF38" s="66"/>
      <c r="AG38" s="66"/>
      <c r="AH38" s="66"/>
      <c r="AI38" s="75"/>
      <c r="AK38" s="76"/>
      <c r="AL38" s="66"/>
      <c r="AM38" s="66"/>
      <c r="AN38" s="66"/>
      <c r="AO38" s="66"/>
      <c r="AP38" s="75"/>
    </row>
    <row r="39" spans="1:42" ht="21.75" customHeight="1" thickBot="1" x14ac:dyDescent="0.3">
      <c r="A39" s="997"/>
      <c r="B39" s="76"/>
      <c r="C39" s="66"/>
      <c r="D39" s="66"/>
      <c r="E39" s="66"/>
      <c r="F39" s="66"/>
      <c r="G39" s="75"/>
      <c r="H39" s="66"/>
      <c r="I39" s="76"/>
      <c r="J39" s="66"/>
      <c r="K39" s="66"/>
      <c r="L39" s="66"/>
      <c r="M39" s="66"/>
      <c r="N39" s="75"/>
      <c r="O39" s="66"/>
      <c r="P39" s="76"/>
      <c r="Q39" s="66"/>
      <c r="R39" s="66"/>
      <c r="S39" s="66"/>
      <c r="T39" s="66"/>
      <c r="U39" s="75"/>
      <c r="V39" s="70"/>
      <c r="W39" s="76"/>
      <c r="X39" s="66"/>
      <c r="Y39" s="66"/>
      <c r="Z39" s="66"/>
      <c r="AA39" s="66"/>
      <c r="AB39" s="75"/>
      <c r="AD39" s="76"/>
      <c r="AE39" s="66"/>
      <c r="AF39" s="66"/>
      <c r="AG39" s="66"/>
      <c r="AH39" s="66"/>
      <c r="AI39" s="75"/>
      <c r="AK39" s="76"/>
      <c r="AL39" s="66"/>
      <c r="AM39" s="66"/>
      <c r="AN39" s="66"/>
      <c r="AO39" s="66"/>
      <c r="AP39" s="75"/>
    </row>
    <row r="40" spans="1:42" ht="11.25" customHeight="1" thickBot="1" x14ac:dyDescent="0.3">
      <c r="A40" s="997"/>
      <c r="B40" s="80"/>
      <c r="C40" s="78"/>
      <c r="D40" s="78"/>
      <c r="E40" s="78"/>
      <c r="F40" s="78"/>
      <c r="G40" s="79"/>
      <c r="H40" s="66"/>
      <c r="I40" s="80"/>
      <c r="J40" s="77"/>
      <c r="K40" s="77"/>
      <c r="L40" s="77"/>
      <c r="M40" s="77"/>
      <c r="N40" s="81"/>
      <c r="O40" s="66"/>
      <c r="P40" s="82"/>
      <c r="Q40" s="83"/>
      <c r="R40" s="83"/>
      <c r="S40" s="83"/>
      <c r="T40" s="83"/>
      <c r="U40" s="84"/>
      <c r="V40" s="70"/>
      <c r="W40" s="557"/>
      <c r="X40" s="558"/>
      <c r="Y40" s="558"/>
      <c r="Z40" s="558"/>
      <c r="AA40" s="558"/>
      <c r="AB40" s="559"/>
      <c r="AD40" s="82"/>
      <c r="AE40" s="72"/>
      <c r="AF40" s="72"/>
      <c r="AG40" s="72"/>
      <c r="AH40" s="72"/>
      <c r="AI40" s="73"/>
      <c r="AK40" s="80"/>
      <c r="AL40" s="77"/>
      <c r="AM40" s="77"/>
      <c r="AN40" s="77"/>
      <c r="AO40" s="77"/>
      <c r="AP40" s="81"/>
    </row>
    <row r="41" spans="1:42" ht="2.25" hidden="1" customHeight="1" x14ac:dyDescent="0.25">
      <c r="A41" s="997"/>
      <c r="B41" s="555"/>
      <c r="C41" s="85"/>
      <c r="D41" s="85"/>
      <c r="E41" s="85"/>
      <c r="F41" s="85"/>
      <c r="G41" s="535"/>
      <c r="H41" s="66"/>
      <c r="I41" s="536"/>
      <c r="J41" s="86"/>
      <c r="K41" s="86"/>
      <c r="L41" s="86"/>
      <c r="M41" s="86"/>
      <c r="N41" s="537"/>
      <c r="O41" s="66"/>
      <c r="P41" s="87"/>
      <c r="Q41" s="88"/>
      <c r="R41" s="88"/>
      <c r="S41" s="88"/>
      <c r="T41" s="88"/>
      <c r="U41" s="89"/>
      <c r="V41" s="70"/>
      <c r="W41" s="536"/>
      <c r="X41" s="86"/>
      <c r="Y41" s="86"/>
      <c r="Z41" s="86"/>
      <c r="AA41" s="86"/>
      <c r="AB41" s="537"/>
      <c r="AD41" s="90"/>
      <c r="AE41" s="7"/>
      <c r="AF41" s="7"/>
      <c r="AG41" s="7"/>
      <c r="AH41" s="7"/>
      <c r="AI41" s="538"/>
      <c r="AK41" s="536"/>
      <c r="AL41" s="86"/>
      <c r="AM41" s="86"/>
      <c r="AN41" s="86"/>
      <c r="AO41" s="86"/>
      <c r="AP41" s="537"/>
    </row>
    <row r="42" spans="1:42" ht="14.25" customHeight="1" x14ac:dyDescent="0.25">
      <c r="A42" s="997"/>
      <c r="B42" s="949" t="s">
        <v>392</v>
      </c>
      <c r="C42" s="958"/>
      <c r="D42" s="958"/>
      <c r="E42" s="958"/>
      <c r="F42" s="958"/>
      <c r="G42" s="959"/>
      <c r="H42" s="66"/>
      <c r="I42" s="1009" t="s">
        <v>404</v>
      </c>
      <c r="J42" s="1010"/>
      <c r="K42" s="1010"/>
      <c r="L42" s="1010"/>
      <c r="M42" s="1010"/>
      <c r="N42" s="1011"/>
      <c r="O42" s="66"/>
      <c r="P42" s="1009" t="s">
        <v>426</v>
      </c>
      <c r="Q42" s="1010"/>
      <c r="R42" s="1010"/>
      <c r="S42" s="1010"/>
      <c r="T42" s="1010"/>
      <c r="U42" s="1011"/>
      <c r="V42" s="70"/>
      <c r="W42" s="949" t="s">
        <v>406</v>
      </c>
      <c r="X42" s="958"/>
      <c r="Y42" s="958"/>
      <c r="Z42" s="958"/>
      <c r="AA42" s="958"/>
      <c r="AB42" s="959"/>
      <c r="AD42" s="949" t="s">
        <v>433</v>
      </c>
      <c r="AE42" s="958"/>
      <c r="AF42" s="958"/>
      <c r="AG42" s="958"/>
      <c r="AH42" s="958"/>
      <c r="AI42" s="959"/>
      <c r="AK42" s="949" t="s">
        <v>407</v>
      </c>
      <c r="AL42" s="958"/>
      <c r="AM42" s="958"/>
      <c r="AN42" s="958"/>
      <c r="AO42" s="958"/>
      <c r="AP42" s="959"/>
    </row>
    <row r="43" spans="1:42" ht="40.5" customHeight="1" thickBot="1" x14ac:dyDescent="0.3">
      <c r="A43" s="998"/>
      <c r="B43" s="963"/>
      <c r="C43" s="964"/>
      <c r="D43" s="964"/>
      <c r="E43" s="964"/>
      <c r="F43" s="964"/>
      <c r="G43" s="965"/>
      <c r="H43" s="66"/>
      <c r="I43" s="1012"/>
      <c r="J43" s="1013"/>
      <c r="K43" s="1013"/>
      <c r="L43" s="1013"/>
      <c r="M43" s="1013"/>
      <c r="N43" s="1014"/>
      <c r="O43" s="66"/>
      <c r="P43" s="1012"/>
      <c r="Q43" s="1013"/>
      <c r="R43" s="1013"/>
      <c r="S43" s="1013"/>
      <c r="T43" s="1013"/>
      <c r="U43" s="1014"/>
      <c r="V43" s="70"/>
      <c r="W43" s="963"/>
      <c r="X43" s="964"/>
      <c r="Y43" s="964"/>
      <c r="Z43" s="964"/>
      <c r="AA43" s="964"/>
      <c r="AB43" s="965"/>
      <c r="AD43" s="963"/>
      <c r="AE43" s="964"/>
      <c r="AF43" s="964"/>
      <c r="AG43" s="964"/>
      <c r="AH43" s="964"/>
      <c r="AI43" s="965"/>
      <c r="AK43" s="963"/>
      <c r="AL43" s="964"/>
      <c r="AM43" s="964"/>
      <c r="AN43" s="964"/>
      <c r="AO43" s="964"/>
      <c r="AP43" s="965"/>
    </row>
    <row r="44" spans="1:42" ht="5.25" customHeight="1" x14ac:dyDescent="0.25">
      <c r="B44" s="85"/>
      <c r="C44" s="85"/>
      <c r="D44" s="85"/>
      <c r="E44" s="85"/>
      <c r="F44" s="85"/>
      <c r="G44" s="85"/>
      <c r="H44" s="66"/>
      <c r="I44" s="69"/>
      <c r="J44" s="69"/>
      <c r="K44" s="69"/>
      <c r="L44" s="69"/>
      <c r="M44" s="69"/>
      <c r="N44" s="69"/>
      <c r="O44" s="66"/>
      <c r="P44" s="91"/>
      <c r="Q44" s="91"/>
      <c r="R44" s="91"/>
      <c r="S44" s="91"/>
      <c r="T44" s="91"/>
      <c r="U44" s="91"/>
      <c r="V44" s="70"/>
      <c r="W44" s="69"/>
      <c r="X44" s="69"/>
      <c r="Y44" s="69"/>
      <c r="Z44" s="69"/>
      <c r="AA44" s="69"/>
      <c r="AB44" s="69"/>
      <c r="AD44" s="91"/>
      <c r="AE44" s="91"/>
      <c r="AF44" s="91"/>
      <c r="AG44" s="91"/>
      <c r="AH44" s="91"/>
      <c r="AI44" s="91"/>
      <c r="AK44" s="69"/>
      <c r="AL44" s="69"/>
      <c r="AM44" s="69"/>
      <c r="AN44" s="69"/>
      <c r="AO44" s="69"/>
      <c r="AP44" s="69"/>
    </row>
    <row r="45" spans="1:42" s="5" customFormat="1" ht="17.25" customHeight="1" thickBot="1" x14ac:dyDescent="0.3">
      <c r="A45" s="966" t="s">
        <v>169</v>
      </c>
      <c r="B45" s="966"/>
      <c r="C45" s="966"/>
      <c r="D45" s="966"/>
      <c r="E45" s="966"/>
      <c r="F45" s="966"/>
      <c r="G45" s="966"/>
      <c r="H45" s="966"/>
      <c r="I45" s="966"/>
      <c r="J45" s="966"/>
      <c r="K45" s="966"/>
      <c r="L45" s="966"/>
      <c r="M45" s="966"/>
      <c r="N45" s="966"/>
      <c r="O45" s="966"/>
      <c r="P45" s="966"/>
      <c r="Q45" s="966"/>
      <c r="R45" s="966"/>
      <c r="S45" s="966"/>
      <c r="T45" s="966"/>
      <c r="U45" s="995"/>
      <c r="W45" s="966" t="s">
        <v>169</v>
      </c>
      <c r="X45" s="966"/>
      <c r="Y45" s="966"/>
      <c r="Z45" s="966"/>
      <c r="AA45" s="966"/>
      <c r="AB45" s="966"/>
      <c r="AC45" s="966"/>
      <c r="AD45" s="966"/>
      <c r="AE45" s="966"/>
      <c r="AF45" s="966"/>
      <c r="AG45" s="966"/>
      <c r="AH45" s="966"/>
      <c r="AI45" s="966"/>
      <c r="AJ45" s="966"/>
      <c r="AK45" s="966"/>
      <c r="AL45" s="966"/>
      <c r="AM45" s="966"/>
      <c r="AN45" s="966"/>
      <c r="AO45" s="966"/>
      <c r="AP45" s="966"/>
    </row>
    <row r="46" spans="1:42" s="7" customFormat="1" ht="17.25" customHeight="1" thickBot="1" x14ac:dyDescent="0.3">
      <c r="A46" s="1006" t="s">
        <v>408</v>
      </c>
      <c r="B46" s="970" t="s">
        <v>182</v>
      </c>
      <c r="C46" s="971"/>
      <c r="D46" s="971"/>
      <c r="E46" s="971"/>
      <c r="F46" s="971"/>
      <c r="G46" s="972"/>
      <c r="H46" s="46"/>
      <c r="I46" s="970" t="s">
        <v>184</v>
      </c>
      <c r="J46" s="971"/>
      <c r="K46" s="971"/>
      <c r="L46" s="971"/>
      <c r="M46" s="971"/>
      <c r="N46" s="972"/>
      <c r="O46" s="46"/>
      <c r="P46" s="970" t="s">
        <v>187</v>
      </c>
      <c r="Q46" s="971"/>
      <c r="R46" s="971"/>
      <c r="S46" s="971"/>
      <c r="T46" s="971"/>
      <c r="U46" s="972"/>
      <c r="V46" s="47"/>
      <c r="W46" s="967" t="s">
        <v>188</v>
      </c>
      <c r="X46" s="968"/>
      <c r="Y46" s="968"/>
      <c r="Z46" s="968"/>
      <c r="AA46" s="968"/>
      <c r="AB46" s="969"/>
      <c r="AC46" s="48"/>
      <c r="AD46" s="970" t="s">
        <v>189</v>
      </c>
      <c r="AE46" s="971"/>
      <c r="AF46" s="971"/>
      <c r="AG46" s="971"/>
      <c r="AH46" s="971"/>
      <c r="AI46" s="972"/>
      <c r="AJ46" s="48"/>
      <c r="AK46" s="970" t="s">
        <v>190</v>
      </c>
      <c r="AL46" s="971"/>
      <c r="AM46" s="971"/>
      <c r="AN46" s="971"/>
      <c r="AO46" s="971"/>
      <c r="AP46" s="972"/>
    </row>
    <row r="47" spans="1:42" ht="26.25" customHeight="1" x14ac:dyDescent="0.25">
      <c r="A47" s="1007"/>
      <c r="B47" s="553" t="s">
        <v>63</v>
      </c>
      <c r="C47" s="51" t="s">
        <v>206</v>
      </c>
      <c r="D47" s="51" t="s">
        <v>208</v>
      </c>
      <c r="E47" s="51" t="s">
        <v>210</v>
      </c>
      <c r="F47" s="51" t="s">
        <v>389</v>
      </c>
      <c r="G47" s="547" t="s">
        <v>390</v>
      </c>
      <c r="H47" s="66"/>
      <c r="I47" s="50" t="s">
        <v>63</v>
      </c>
      <c r="J47" s="51" t="s">
        <v>206</v>
      </c>
      <c r="K47" s="51" t="s">
        <v>208</v>
      </c>
      <c r="L47" s="51" t="s">
        <v>210</v>
      </c>
      <c r="M47" s="51" t="s">
        <v>389</v>
      </c>
      <c r="N47" s="547" t="s">
        <v>390</v>
      </c>
      <c r="O47" s="66"/>
      <c r="P47" s="50" t="s">
        <v>63</v>
      </c>
      <c r="Q47" s="51" t="s">
        <v>206</v>
      </c>
      <c r="R47" s="51" t="s">
        <v>208</v>
      </c>
      <c r="S47" s="51" t="s">
        <v>210</v>
      </c>
      <c r="T47" s="51" t="s">
        <v>389</v>
      </c>
      <c r="U47" s="547" t="s">
        <v>390</v>
      </c>
      <c r="V47" s="70"/>
      <c r="W47" s="52" t="s">
        <v>63</v>
      </c>
      <c r="X47" s="53" t="s">
        <v>206</v>
      </c>
      <c r="Y47" s="53" t="s">
        <v>208</v>
      </c>
      <c r="Z47" s="53" t="s">
        <v>210</v>
      </c>
      <c r="AA47" s="53" t="s">
        <v>389</v>
      </c>
      <c r="AB47" s="552" t="s">
        <v>390</v>
      </c>
      <c r="AD47" s="92"/>
      <c r="AE47" s="93"/>
      <c r="AF47" s="93"/>
      <c r="AG47" s="93"/>
      <c r="AH47" s="93"/>
      <c r="AI47" s="94"/>
      <c r="AK47" s="52" t="s">
        <v>63</v>
      </c>
      <c r="AL47" s="220" t="s">
        <v>206</v>
      </c>
      <c r="AM47" s="220" t="s">
        <v>208</v>
      </c>
      <c r="AN47" s="220" t="s">
        <v>210</v>
      </c>
      <c r="AO47" s="220" t="s">
        <v>389</v>
      </c>
      <c r="AP47" s="560" t="s">
        <v>390</v>
      </c>
    </row>
    <row r="48" spans="1:42" ht="16.5" customHeight="1" x14ac:dyDescent="0.25">
      <c r="A48" s="1007"/>
      <c r="B48" s="55" t="s">
        <v>64</v>
      </c>
      <c r="C48" s="54">
        <v>47.94</v>
      </c>
      <c r="D48" s="54">
        <v>47.92</v>
      </c>
      <c r="E48" s="54">
        <v>44.59</v>
      </c>
      <c r="F48" s="54">
        <v>49.42</v>
      </c>
      <c r="G48" s="545">
        <v>39.18</v>
      </c>
      <c r="H48" s="66"/>
      <c r="I48" s="55" t="s">
        <v>64</v>
      </c>
      <c r="J48" s="54">
        <v>50</v>
      </c>
      <c r="K48" s="54">
        <v>46.22</v>
      </c>
      <c r="L48" s="54">
        <v>42.5</v>
      </c>
      <c r="M48" s="54">
        <v>35.25</v>
      </c>
      <c r="N48" s="545">
        <v>28.69</v>
      </c>
      <c r="O48" s="66"/>
      <c r="P48" s="55" t="s">
        <v>64</v>
      </c>
      <c r="Q48" s="54">
        <v>46.44</v>
      </c>
      <c r="R48" s="54">
        <v>50.18</v>
      </c>
      <c r="S48" s="54">
        <v>49.82</v>
      </c>
      <c r="T48" s="54">
        <v>60.25</v>
      </c>
      <c r="U48" s="545">
        <v>48.23</v>
      </c>
      <c r="V48" s="70"/>
      <c r="W48" s="55" t="s">
        <v>64</v>
      </c>
      <c r="X48" s="54">
        <v>52.36</v>
      </c>
      <c r="Y48" s="54">
        <v>53.28</v>
      </c>
      <c r="Z48" s="54">
        <v>58.93</v>
      </c>
      <c r="AA48" s="54">
        <v>53.68</v>
      </c>
      <c r="AB48" s="545">
        <v>38.25</v>
      </c>
      <c r="AD48" s="95"/>
      <c r="AE48" s="96"/>
      <c r="AF48" s="96"/>
      <c r="AG48" s="96"/>
      <c r="AH48" s="96"/>
      <c r="AI48" s="97"/>
      <c r="AK48" s="55" t="s">
        <v>64</v>
      </c>
      <c r="AL48" s="54">
        <v>60.92</v>
      </c>
      <c r="AM48" s="54">
        <v>54.95</v>
      </c>
      <c r="AN48" s="54">
        <v>50.26</v>
      </c>
      <c r="AO48" s="54">
        <v>55.5</v>
      </c>
      <c r="AP48" s="545">
        <v>50.79</v>
      </c>
    </row>
    <row r="49" spans="1:42" ht="13.5" customHeight="1" x14ac:dyDescent="0.25">
      <c r="A49" s="1007"/>
      <c r="B49" s="55" t="s">
        <v>100</v>
      </c>
      <c r="C49" s="54">
        <v>41.77</v>
      </c>
      <c r="D49" s="54">
        <v>41.64</v>
      </c>
      <c r="E49" s="54">
        <v>45.84</v>
      </c>
      <c r="F49" s="54">
        <v>42.17</v>
      </c>
      <c r="G49" s="545">
        <v>52.27</v>
      </c>
      <c r="H49" s="66"/>
      <c r="I49" s="55" t="s">
        <v>100</v>
      </c>
      <c r="J49" s="54">
        <v>48.31</v>
      </c>
      <c r="K49" s="54">
        <v>52.1</v>
      </c>
      <c r="L49" s="54">
        <v>56.66</v>
      </c>
      <c r="M49" s="54">
        <v>64.75</v>
      </c>
      <c r="N49" s="545">
        <v>71.31</v>
      </c>
      <c r="O49" s="66"/>
      <c r="P49" s="55" t="s">
        <v>100</v>
      </c>
      <c r="Q49" s="54">
        <v>47.9</v>
      </c>
      <c r="R49" s="54">
        <v>44.5</v>
      </c>
      <c r="S49" s="54">
        <v>45.9</v>
      </c>
      <c r="T49" s="54">
        <v>38.520000000000003</v>
      </c>
      <c r="U49" s="545">
        <v>50.17</v>
      </c>
      <c r="V49" s="70"/>
      <c r="W49" s="55" t="s">
        <v>100</v>
      </c>
      <c r="X49" s="54">
        <v>45.09</v>
      </c>
      <c r="Y49" s="54">
        <v>44.89</v>
      </c>
      <c r="Z49" s="54">
        <v>40.36</v>
      </c>
      <c r="AA49" s="54">
        <v>45.26</v>
      </c>
      <c r="AB49" s="545">
        <v>58.95</v>
      </c>
      <c r="AD49" s="95"/>
      <c r="AE49" s="96"/>
      <c r="AF49" s="96"/>
      <c r="AG49" s="96"/>
      <c r="AH49" s="96"/>
      <c r="AI49" s="97"/>
      <c r="AK49" s="55" t="s">
        <v>100</v>
      </c>
      <c r="AL49" s="54">
        <v>37.36</v>
      </c>
      <c r="AM49" s="54">
        <v>43.41</v>
      </c>
      <c r="AN49" s="54">
        <v>47.62</v>
      </c>
      <c r="AO49" s="54">
        <v>43.98</v>
      </c>
      <c r="AP49" s="545">
        <v>49.21</v>
      </c>
    </row>
    <row r="50" spans="1:42" ht="16.5" customHeight="1" x14ac:dyDescent="0.25">
      <c r="A50" s="1007"/>
      <c r="B50" s="55" t="s">
        <v>67</v>
      </c>
      <c r="C50" s="54">
        <v>3.06</v>
      </c>
      <c r="D50" s="54">
        <v>2.92</v>
      </c>
      <c r="E50" s="54">
        <v>2.21</v>
      </c>
      <c r="F50" s="54">
        <v>1.03</v>
      </c>
      <c r="G50" s="545">
        <v>1.17</v>
      </c>
      <c r="H50" s="66"/>
      <c r="I50" s="55" t="s">
        <v>67</v>
      </c>
      <c r="J50" s="54">
        <v>1.69</v>
      </c>
      <c r="K50" s="54">
        <v>1.68</v>
      </c>
      <c r="L50" s="54">
        <v>0.83</v>
      </c>
      <c r="M50" s="54">
        <v>0</v>
      </c>
      <c r="N50" s="545">
        <v>0</v>
      </c>
      <c r="O50" s="66"/>
      <c r="P50" s="55" t="s">
        <v>67</v>
      </c>
      <c r="Q50" s="54">
        <v>5.3</v>
      </c>
      <c r="R50" s="54">
        <v>5.31</v>
      </c>
      <c r="S50" s="54">
        <v>3.93</v>
      </c>
      <c r="T50" s="54">
        <v>1.24</v>
      </c>
      <c r="U50" s="545">
        <v>1.59</v>
      </c>
      <c r="V50" s="70"/>
      <c r="W50" s="55" t="s">
        <v>67</v>
      </c>
      <c r="X50" s="54">
        <v>1.45</v>
      </c>
      <c r="Y50" s="54">
        <v>1.46</v>
      </c>
      <c r="Z50" s="54">
        <v>0.71</v>
      </c>
      <c r="AA50" s="54">
        <v>0.7</v>
      </c>
      <c r="AB50" s="545">
        <v>2.46</v>
      </c>
      <c r="AD50" s="95"/>
      <c r="AE50" s="96"/>
      <c r="AF50" s="96"/>
      <c r="AG50" s="96"/>
      <c r="AH50" s="96"/>
      <c r="AI50" s="97"/>
      <c r="AK50" s="55" t="s">
        <v>67</v>
      </c>
      <c r="AL50" s="54">
        <v>1.72</v>
      </c>
      <c r="AM50" s="54">
        <v>1.65</v>
      </c>
      <c r="AN50" s="54">
        <v>1.06</v>
      </c>
      <c r="AO50" s="54">
        <v>0.52</v>
      </c>
      <c r="AP50" s="545">
        <v>0</v>
      </c>
    </row>
    <row r="51" spans="1:42" ht="16.5" customHeight="1" x14ac:dyDescent="0.25">
      <c r="A51" s="1007"/>
      <c r="B51" s="565" t="s">
        <v>425</v>
      </c>
      <c r="C51" s="57">
        <v>68.825000000000003</v>
      </c>
      <c r="D51" s="57">
        <v>68.739999999999995</v>
      </c>
      <c r="E51" s="57">
        <v>67.510000000000005</v>
      </c>
      <c r="F51" s="57">
        <v>70.504999999999995</v>
      </c>
      <c r="G51" s="546">
        <v>65.314999999999998</v>
      </c>
      <c r="H51" s="66"/>
      <c r="I51" s="565" t="s">
        <v>425</v>
      </c>
      <c r="J51" s="57">
        <v>74.155000000000001</v>
      </c>
      <c r="K51" s="57">
        <v>72.27</v>
      </c>
      <c r="L51" s="57">
        <v>70.83</v>
      </c>
      <c r="M51" s="57">
        <v>67.625</v>
      </c>
      <c r="N51" s="546">
        <v>64.344999999999999</v>
      </c>
      <c r="O51" s="66"/>
      <c r="P51" s="565" t="s">
        <v>425</v>
      </c>
      <c r="Q51" s="57">
        <v>70.39</v>
      </c>
      <c r="R51" s="57">
        <v>72.430000000000007</v>
      </c>
      <c r="S51" s="57">
        <v>72.77</v>
      </c>
      <c r="T51" s="57">
        <v>79.510000000000005</v>
      </c>
      <c r="U51" s="546">
        <v>73.314999999999998</v>
      </c>
      <c r="V51" s="70"/>
      <c r="W51" s="565" t="s">
        <v>425</v>
      </c>
      <c r="X51" s="57">
        <v>74.905000000000001</v>
      </c>
      <c r="Y51" s="57">
        <v>75.724999999999994</v>
      </c>
      <c r="Z51" s="57">
        <v>79.11</v>
      </c>
      <c r="AA51" s="57">
        <v>76.31</v>
      </c>
      <c r="AB51" s="546">
        <v>67.724999999999994</v>
      </c>
      <c r="AD51" s="98"/>
      <c r="AE51" s="99"/>
      <c r="AF51" s="99"/>
      <c r="AG51" s="99"/>
      <c r="AH51" s="99"/>
      <c r="AI51" s="100"/>
      <c r="AK51" s="565" t="s">
        <v>425</v>
      </c>
      <c r="AL51" s="57">
        <v>79.599999999999994</v>
      </c>
      <c r="AM51" s="57">
        <v>76.655000000000001</v>
      </c>
      <c r="AN51" s="57">
        <v>74.069999999999993</v>
      </c>
      <c r="AO51" s="57">
        <v>77.489999999999995</v>
      </c>
      <c r="AP51" s="546">
        <v>75.394999999999996</v>
      </c>
    </row>
    <row r="52" spans="1:42" ht="16.5" customHeight="1" x14ac:dyDescent="0.25">
      <c r="A52" s="1007"/>
      <c r="B52" s="76"/>
      <c r="C52" s="66"/>
      <c r="D52" s="66"/>
      <c r="E52" s="66"/>
      <c r="F52" s="66"/>
      <c r="G52" s="75"/>
      <c r="H52" s="66"/>
      <c r="I52" s="76"/>
      <c r="J52" s="66"/>
      <c r="K52" s="66"/>
      <c r="L52" s="66"/>
      <c r="M52" s="66"/>
      <c r="N52" s="75"/>
      <c r="O52" s="66"/>
      <c r="P52" s="76"/>
      <c r="Q52" s="66"/>
      <c r="R52" s="66"/>
      <c r="S52" s="66"/>
      <c r="T52" s="66"/>
      <c r="U52" s="75"/>
      <c r="V52" s="70"/>
      <c r="W52" s="76"/>
      <c r="X52" s="66"/>
      <c r="Y52" s="66"/>
      <c r="Z52" s="66"/>
      <c r="AA52" s="66"/>
      <c r="AB52" s="75"/>
      <c r="AD52" s="947" t="s">
        <v>172</v>
      </c>
      <c r="AE52" s="928"/>
      <c r="AF52" s="928"/>
      <c r="AG52" s="928"/>
      <c r="AH52" s="928"/>
      <c r="AI52" s="948"/>
      <c r="AK52" s="76"/>
      <c r="AL52" s="66"/>
      <c r="AM52" s="66"/>
      <c r="AN52" s="66"/>
      <c r="AO52" s="66"/>
      <c r="AP52" s="75"/>
    </row>
    <row r="53" spans="1:42" ht="16.5" customHeight="1" x14ac:dyDescent="0.25">
      <c r="A53" s="1007"/>
      <c r="B53" s="76"/>
      <c r="C53" s="66"/>
      <c r="D53" s="66"/>
      <c r="E53" s="66"/>
      <c r="F53" s="66"/>
      <c r="G53" s="75"/>
      <c r="H53" s="66"/>
      <c r="I53" s="76"/>
      <c r="J53" s="66"/>
      <c r="K53" s="66"/>
      <c r="L53" s="66"/>
      <c r="M53" s="66"/>
      <c r="N53" s="75"/>
      <c r="O53" s="66"/>
      <c r="P53" s="76"/>
      <c r="Q53" s="66"/>
      <c r="R53" s="66"/>
      <c r="S53" s="66"/>
      <c r="T53" s="66"/>
      <c r="U53" s="75"/>
      <c r="V53" s="70"/>
      <c r="W53" s="76"/>
      <c r="X53" s="66"/>
      <c r="Y53" s="66"/>
      <c r="Z53" s="66"/>
      <c r="AA53" s="66"/>
      <c r="AB53" s="75"/>
      <c r="AD53" s="76"/>
      <c r="AE53" s="66"/>
      <c r="AF53" s="66"/>
      <c r="AG53" s="66"/>
      <c r="AH53" s="66"/>
      <c r="AI53" s="75"/>
      <c r="AK53" s="76"/>
      <c r="AL53" s="66"/>
      <c r="AM53" s="66"/>
      <c r="AN53" s="66"/>
      <c r="AO53" s="66"/>
      <c r="AP53" s="75"/>
    </row>
    <row r="54" spans="1:42" ht="16.5" customHeight="1" x14ac:dyDescent="0.25">
      <c r="A54" s="1007"/>
      <c r="B54" s="76"/>
      <c r="C54" s="66"/>
      <c r="D54" s="66"/>
      <c r="E54" s="66"/>
      <c r="F54" s="66"/>
      <c r="G54" s="75"/>
      <c r="H54" s="66"/>
      <c r="I54" s="76"/>
      <c r="J54" s="66"/>
      <c r="K54" s="66"/>
      <c r="L54" s="66"/>
      <c r="M54" s="66"/>
      <c r="N54" s="75"/>
      <c r="O54" s="66"/>
      <c r="P54" s="76"/>
      <c r="Q54" s="66"/>
      <c r="R54" s="66"/>
      <c r="S54" s="66"/>
      <c r="T54" s="66"/>
      <c r="U54" s="75"/>
      <c r="V54" s="70"/>
      <c r="W54" s="76"/>
      <c r="X54" s="66"/>
      <c r="Y54" s="66"/>
      <c r="Z54" s="66"/>
      <c r="AA54" s="66"/>
      <c r="AB54" s="75"/>
      <c r="AD54" s="76"/>
      <c r="AE54" s="66"/>
      <c r="AF54" s="66"/>
      <c r="AG54" s="66"/>
      <c r="AH54" s="66"/>
      <c r="AI54" s="75"/>
      <c r="AK54" s="76"/>
      <c r="AL54" s="66"/>
      <c r="AM54" s="66"/>
      <c r="AN54" s="66"/>
      <c r="AO54" s="66"/>
      <c r="AP54" s="75"/>
    </row>
    <row r="55" spans="1:42" ht="16.5" customHeight="1" x14ac:dyDescent="0.25">
      <c r="A55" s="1007"/>
      <c r="B55" s="76"/>
      <c r="C55" s="66"/>
      <c r="D55" s="66"/>
      <c r="E55" s="66"/>
      <c r="F55" s="66"/>
      <c r="G55" s="75"/>
      <c r="H55" s="66"/>
      <c r="I55" s="76"/>
      <c r="J55" s="66"/>
      <c r="K55" s="66"/>
      <c r="L55" s="66"/>
      <c r="M55" s="66"/>
      <c r="N55" s="75"/>
      <c r="O55" s="66"/>
      <c r="P55" s="76"/>
      <c r="Q55" s="66"/>
      <c r="R55" s="66"/>
      <c r="S55" s="66"/>
      <c r="T55" s="66"/>
      <c r="U55" s="75"/>
      <c r="V55" s="70"/>
      <c r="W55" s="76"/>
      <c r="X55" s="66"/>
      <c r="Y55" s="66"/>
      <c r="Z55" s="66"/>
      <c r="AA55" s="66"/>
      <c r="AB55" s="75"/>
      <c r="AD55" s="76"/>
      <c r="AE55" s="66"/>
      <c r="AF55" s="66"/>
      <c r="AG55" s="66"/>
      <c r="AH55" s="66"/>
      <c r="AI55" s="75"/>
      <c r="AK55" s="76"/>
      <c r="AL55" s="66"/>
      <c r="AM55" s="66"/>
      <c r="AN55" s="66"/>
      <c r="AO55" s="66"/>
      <c r="AP55" s="75"/>
    </row>
    <row r="56" spans="1:42" ht="16.5" customHeight="1" x14ac:dyDescent="0.25">
      <c r="A56" s="1007"/>
      <c r="B56" s="76"/>
      <c r="C56" s="66"/>
      <c r="D56" s="66"/>
      <c r="E56" s="66"/>
      <c r="F56" s="66"/>
      <c r="G56" s="75"/>
      <c r="H56" s="66"/>
      <c r="I56" s="76"/>
      <c r="J56" s="66"/>
      <c r="K56" s="66"/>
      <c r="L56" s="66"/>
      <c r="M56" s="66"/>
      <c r="N56" s="75"/>
      <c r="O56" s="66"/>
      <c r="P56" s="76"/>
      <c r="Q56" s="66"/>
      <c r="R56" s="66"/>
      <c r="S56" s="66"/>
      <c r="T56" s="66"/>
      <c r="U56" s="75"/>
      <c r="V56" s="70"/>
      <c r="W56" s="76"/>
      <c r="X56" s="66"/>
      <c r="Y56" s="66"/>
      <c r="Z56" s="66"/>
      <c r="AA56" s="66"/>
      <c r="AB56" s="75"/>
      <c r="AD56" s="76"/>
      <c r="AE56" s="66"/>
      <c r="AF56" s="66"/>
      <c r="AG56" s="66"/>
      <c r="AH56" s="66"/>
      <c r="AI56" s="75"/>
      <c r="AK56" s="76"/>
      <c r="AL56" s="66"/>
      <c r="AM56" s="66"/>
      <c r="AN56" s="66"/>
      <c r="AO56" s="66"/>
      <c r="AP56" s="75"/>
    </row>
    <row r="57" spans="1:42" ht="24" customHeight="1" thickBot="1" x14ac:dyDescent="0.3">
      <c r="A57" s="1007"/>
      <c r="B57" s="76"/>
      <c r="C57" s="66"/>
      <c r="D57" s="66"/>
      <c r="E57" s="66"/>
      <c r="F57" s="66"/>
      <c r="G57" s="75"/>
      <c r="H57" s="66"/>
      <c r="I57" s="76"/>
      <c r="J57" s="66"/>
      <c r="K57" s="66"/>
      <c r="L57" s="66"/>
      <c r="M57" s="66"/>
      <c r="N57" s="75"/>
      <c r="O57" s="66"/>
      <c r="P57" s="76"/>
      <c r="Q57" s="66"/>
      <c r="R57" s="66"/>
      <c r="S57" s="66"/>
      <c r="T57" s="66"/>
      <c r="U57" s="75"/>
      <c r="V57" s="70"/>
      <c r="W57" s="76"/>
      <c r="X57" s="66"/>
      <c r="Y57" s="66"/>
      <c r="Z57" s="66"/>
      <c r="AA57" s="66"/>
      <c r="AB57" s="75"/>
      <c r="AD57" s="76"/>
      <c r="AE57" s="66"/>
      <c r="AF57" s="66"/>
      <c r="AG57" s="66"/>
      <c r="AH57" s="66"/>
      <c r="AI57" s="75"/>
      <c r="AK57" s="76"/>
      <c r="AL57" s="66"/>
      <c r="AM57" s="66"/>
      <c r="AN57" s="66"/>
      <c r="AO57" s="66"/>
      <c r="AP57" s="75"/>
    </row>
    <row r="58" spans="1:42" ht="13.5" customHeight="1" x14ac:dyDescent="0.25">
      <c r="A58" s="1007"/>
      <c r="B58" s="949" t="s">
        <v>8</v>
      </c>
      <c r="C58" s="958"/>
      <c r="D58" s="958"/>
      <c r="E58" s="958"/>
      <c r="F58" s="958"/>
      <c r="G58" s="959"/>
      <c r="H58" s="66"/>
      <c r="I58" s="949" t="s">
        <v>409</v>
      </c>
      <c r="J58" s="958"/>
      <c r="K58" s="958"/>
      <c r="L58" s="958"/>
      <c r="M58" s="958"/>
      <c r="N58" s="959"/>
      <c r="O58" s="66"/>
      <c r="P58" s="949" t="s">
        <v>422</v>
      </c>
      <c r="Q58" s="958"/>
      <c r="R58" s="958"/>
      <c r="S58" s="958"/>
      <c r="T58" s="958"/>
      <c r="U58" s="959"/>
      <c r="V58" s="70"/>
      <c r="W58" s="949" t="s">
        <v>412</v>
      </c>
      <c r="X58" s="958"/>
      <c r="Y58" s="958"/>
      <c r="Z58" s="958"/>
      <c r="AA58" s="958"/>
      <c r="AB58" s="959"/>
      <c r="AD58" s="76"/>
      <c r="AE58" s="66"/>
      <c r="AF58" s="66"/>
      <c r="AG58" s="66"/>
      <c r="AH58" s="66"/>
      <c r="AI58" s="75"/>
      <c r="AK58" s="989" t="s">
        <v>413</v>
      </c>
      <c r="AL58" s="961"/>
      <c r="AM58" s="961"/>
      <c r="AN58" s="961"/>
      <c r="AO58" s="961"/>
      <c r="AP58" s="962"/>
    </row>
    <row r="59" spans="1:42" ht="15.75" customHeight="1" x14ac:dyDescent="0.25">
      <c r="A59" s="1007"/>
      <c r="B59" s="960"/>
      <c r="C59" s="961"/>
      <c r="D59" s="961"/>
      <c r="E59" s="961"/>
      <c r="F59" s="961"/>
      <c r="G59" s="962"/>
      <c r="H59" s="66"/>
      <c r="I59" s="960"/>
      <c r="J59" s="961"/>
      <c r="K59" s="961"/>
      <c r="L59" s="961"/>
      <c r="M59" s="961"/>
      <c r="N59" s="962"/>
      <c r="O59" s="66"/>
      <c r="P59" s="960"/>
      <c r="Q59" s="961"/>
      <c r="R59" s="961"/>
      <c r="S59" s="961"/>
      <c r="T59" s="961"/>
      <c r="U59" s="962"/>
      <c r="V59" s="70"/>
      <c r="W59" s="960"/>
      <c r="X59" s="961"/>
      <c r="Y59" s="961"/>
      <c r="Z59" s="961"/>
      <c r="AA59" s="961"/>
      <c r="AB59" s="962"/>
      <c r="AD59" s="101"/>
      <c r="AE59" s="70"/>
      <c r="AF59" s="70"/>
      <c r="AG59" s="70"/>
      <c r="AH59" s="70"/>
      <c r="AI59" s="102"/>
      <c r="AK59" s="960"/>
      <c r="AL59" s="961"/>
      <c r="AM59" s="961"/>
      <c r="AN59" s="961"/>
      <c r="AO59" s="961"/>
      <c r="AP59" s="962"/>
    </row>
    <row r="60" spans="1:42" ht="18.75" customHeight="1" x14ac:dyDescent="0.25">
      <c r="A60" s="1007"/>
      <c r="B60" s="960"/>
      <c r="C60" s="961"/>
      <c r="D60" s="961"/>
      <c r="E60" s="961"/>
      <c r="F60" s="961"/>
      <c r="G60" s="962"/>
      <c r="H60" s="66"/>
      <c r="I60" s="960"/>
      <c r="J60" s="961"/>
      <c r="K60" s="961"/>
      <c r="L60" s="961"/>
      <c r="M60" s="961"/>
      <c r="N60" s="962"/>
      <c r="O60" s="66"/>
      <c r="P60" s="960"/>
      <c r="Q60" s="961"/>
      <c r="R60" s="961"/>
      <c r="S60" s="961"/>
      <c r="T60" s="961"/>
      <c r="U60" s="962"/>
      <c r="V60" s="70"/>
      <c r="W60" s="960"/>
      <c r="X60" s="961"/>
      <c r="Y60" s="961"/>
      <c r="Z60" s="961"/>
      <c r="AA60" s="961"/>
      <c r="AB60" s="962"/>
      <c r="AD60" s="101"/>
      <c r="AE60" s="70"/>
      <c r="AF60" s="70"/>
      <c r="AG60" s="70"/>
      <c r="AH60" s="70"/>
      <c r="AI60" s="102"/>
      <c r="AK60" s="960"/>
      <c r="AL60" s="961"/>
      <c r="AM60" s="961"/>
      <c r="AN60" s="961"/>
      <c r="AO60" s="961"/>
      <c r="AP60" s="962"/>
    </row>
    <row r="61" spans="1:42" ht="9.75" customHeight="1" thickBot="1" x14ac:dyDescent="0.3">
      <c r="A61" s="1008"/>
      <c r="B61" s="963"/>
      <c r="C61" s="964"/>
      <c r="D61" s="964"/>
      <c r="E61" s="964"/>
      <c r="F61" s="964"/>
      <c r="G61" s="965"/>
      <c r="H61" s="66"/>
      <c r="I61" s="963"/>
      <c r="J61" s="964"/>
      <c r="K61" s="964"/>
      <c r="L61" s="964"/>
      <c r="M61" s="964"/>
      <c r="N61" s="965"/>
      <c r="O61" s="66"/>
      <c r="P61" s="963"/>
      <c r="Q61" s="964"/>
      <c r="R61" s="964"/>
      <c r="S61" s="964"/>
      <c r="T61" s="964"/>
      <c r="U61" s="965"/>
      <c r="V61" s="70"/>
      <c r="W61" s="963"/>
      <c r="X61" s="964"/>
      <c r="Y61" s="964"/>
      <c r="Z61" s="964"/>
      <c r="AA61" s="964"/>
      <c r="AB61" s="965"/>
      <c r="AD61" s="103"/>
      <c r="AE61" s="104"/>
      <c r="AF61" s="104"/>
      <c r="AG61" s="104"/>
      <c r="AH61" s="104"/>
      <c r="AI61" s="105"/>
      <c r="AK61" s="963"/>
      <c r="AL61" s="964"/>
      <c r="AM61" s="964"/>
      <c r="AN61" s="964"/>
      <c r="AO61" s="964"/>
      <c r="AP61" s="965"/>
    </row>
    <row r="62" spans="1:42" s="5" customFormat="1" ht="17.25" customHeight="1" thickBot="1" x14ac:dyDescent="0.3">
      <c r="A62" s="966" t="s">
        <v>170</v>
      </c>
      <c r="B62" s="966"/>
      <c r="C62" s="966"/>
      <c r="D62" s="966"/>
      <c r="E62" s="966"/>
      <c r="F62" s="966"/>
      <c r="G62" s="966"/>
      <c r="H62" s="966"/>
      <c r="I62" s="966"/>
      <c r="J62" s="966"/>
      <c r="K62" s="966"/>
      <c r="L62" s="966"/>
      <c r="M62" s="966"/>
      <c r="N62" s="966"/>
      <c r="O62" s="966"/>
      <c r="P62" s="966"/>
      <c r="Q62" s="966"/>
      <c r="R62" s="966"/>
      <c r="S62" s="966"/>
      <c r="T62" s="966"/>
      <c r="U62" s="995"/>
      <c r="W62" s="966" t="s">
        <v>170</v>
      </c>
      <c r="X62" s="966"/>
      <c r="Y62" s="966"/>
      <c r="Z62" s="966"/>
      <c r="AA62" s="966"/>
      <c r="AB62" s="966"/>
      <c r="AC62" s="966"/>
      <c r="AD62" s="966"/>
      <c r="AE62" s="966"/>
      <c r="AF62" s="966"/>
      <c r="AG62" s="966"/>
      <c r="AH62" s="966"/>
      <c r="AI62" s="966"/>
      <c r="AJ62" s="966"/>
      <c r="AK62" s="966"/>
      <c r="AL62" s="966"/>
      <c r="AM62" s="966"/>
      <c r="AN62" s="966"/>
      <c r="AO62" s="966"/>
      <c r="AP62" s="966"/>
    </row>
    <row r="63" spans="1:42" s="7" customFormat="1" ht="18" customHeight="1" thickBot="1" x14ac:dyDescent="0.3">
      <c r="A63" s="996" t="s">
        <v>410</v>
      </c>
      <c r="B63" s="973" t="s">
        <v>182</v>
      </c>
      <c r="C63" s="974"/>
      <c r="D63" s="974"/>
      <c r="E63" s="974"/>
      <c r="F63" s="974"/>
      <c r="G63" s="975"/>
      <c r="H63" s="106"/>
      <c r="I63" s="973" t="s">
        <v>184</v>
      </c>
      <c r="J63" s="974"/>
      <c r="K63" s="974"/>
      <c r="L63" s="974"/>
      <c r="M63" s="974"/>
      <c r="N63" s="975"/>
      <c r="O63" s="106"/>
      <c r="P63" s="973" t="s">
        <v>187</v>
      </c>
      <c r="Q63" s="974"/>
      <c r="R63" s="974"/>
      <c r="S63" s="974"/>
      <c r="T63" s="974"/>
      <c r="U63" s="975"/>
      <c r="V63" s="107"/>
      <c r="W63" s="970" t="s">
        <v>188</v>
      </c>
      <c r="X63" s="971"/>
      <c r="Y63" s="971"/>
      <c r="Z63" s="971"/>
      <c r="AA63" s="971"/>
      <c r="AB63" s="972"/>
      <c r="AC63" s="108"/>
      <c r="AD63" s="970" t="s">
        <v>189</v>
      </c>
      <c r="AE63" s="971"/>
      <c r="AF63" s="971"/>
      <c r="AG63" s="971"/>
      <c r="AH63" s="971"/>
      <c r="AI63" s="972"/>
      <c r="AJ63" s="108"/>
      <c r="AK63" s="970" t="s">
        <v>190</v>
      </c>
      <c r="AL63" s="971"/>
      <c r="AM63" s="971"/>
      <c r="AN63" s="971"/>
      <c r="AO63" s="971"/>
      <c r="AP63" s="972"/>
    </row>
    <row r="64" spans="1:42" ht="16.5" customHeight="1" thickBot="1" x14ac:dyDescent="0.3">
      <c r="A64" s="997"/>
      <c r="B64" s="111"/>
      <c r="C64" s="109"/>
      <c r="D64" s="109"/>
      <c r="E64" s="109"/>
      <c r="F64" s="109"/>
      <c r="G64" s="110"/>
      <c r="H64" s="109"/>
      <c r="I64" s="111"/>
      <c r="J64" s="109"/>
      <c r="K64" s="109"/>
      <c r="L64" s="109"/>
      <c r="M64" s="109"/>
      <c r="N64" s="110"/>
      <c r="O64" s="66"/>
      <c r="P64" s="111"/>
      <c r="Q64" s="109"/>
      <c r="R64" s="109"/>
      <c r="S64" s="109"/>
      <c r="T64" s="109"/>
      <c r="U64" s="110"/>
      <c r="V64" s="70"/>
      <c r="W64" s="112"/>
      <c r="X64" s="113"/>
      <c r="Y64" s="113"/>
      <c r="Z64" s="113"/>
      <c r="AA64" s="113"/>
      <c r="AB64" s="114"/>
      <c r="AD64" s="112"/>
      <c r="AE64" s="113"/>
      <c r="AF64" s="113"/>
      <c r="AG64" s="113"/>
      <c r="AH64" s="113"/>
      <c r="AI64" s="114"/>
      <c r="AK64" s="112"/>
      <c r="AL64" s="113"/>
      <c r="AM64" s="113"/>
      <c r="AN64" s="113"/>
      <c r="AO64" s="113"/>
      <c r="AP64" s="114"/>
    </row>
    <row r="65" spans="1:42" ht="16.5" customHeight="1" x14ac:dyDescent="0.25">
      <c r="A65" s="997"/>
      <c r="B65" s="117"/>
      <c r="C65" s="115"/>
      <c r="D65" s="115"/>
      <c r="E65" s="115"/>
      <c r="F65" s="115"/>
      <c r="G65" s="116"/>
      <c r="H65" s="115"/>
      <c r="I65" s="117"/>
      <c r="J65" s="115"/>
      <c r="K65" s="115"/>
      <c r="L65" s="115"/>
      <c r="M65" s="115"/>
      <c r="N65" s="116"/>
      <c r="O65" s="66"/>
      <c r="P65" s="118"/>
      <c r="Q65" s="119"/>
      <c r="R65" s="119"/>
      <c r="S65" s="119"/>
      <c r="T65" s="119"/>
      <c r="U65" s="120"/>
      <c r="V65" s="70"/>
      <c r="W65" s="118"/>
      <c r="X65" s="119"/>
      <c r="Y65" s="119"/>
      <c r="Z65" s="119"/>
      <c r="AA65" s="119"/>
      <c r="AB65" s="120"/>
      <c r="AD65" s="118"/>
      <c r="AE65" s="119"/>
      <c r="AF65" s="119"/>
      <c r="AG65" s="119"/>
      <c r="AH65" s="119"/>
      <c r="AI65" s="120"/>
      <c r="AK65" s="118"/>
      <c r="AL65" s="119"/>
      <c r="AM65" s="119"/>
      <c r="AN65" s="119"/>
      <c r="AO65" s="119"/>
      <c r="AP65" s="120"/>
    </row>
    <row r="66" spans="1:42" ht="20.25" customHeight="1" x14ac:dyDescent="0.25">
      <c r="A66" s="997"/>
      <c r="B66" s="117"/>
      <c r="C66" s="115"/>
      <c r="D66" s="115"/>
      <c r="E66" s="115"/>
      <c r="F66" s="115"/>
      <c r="G66" s="116"/>
      <c r="H66" s="115"/>
      <c r="I66" s="117"/>
      <c r="J66" s="115"/>
      <c r="K66" s="115"/>
      <c r="L66" s="115"/>
      <c r="M66" s="115"/>
      <c r="N66" s="116"/>
      <c r="O66" s="8"/>
      <c r="P66" s="117"/>
      <c r="Q66" s="115"/>
      <c r="R66" s="115"/>
      <c r="S66" s="115"/>
      <c r="T66" s="115"/>
      <c r="U66" s="116"/>
      <c r="V66" s="8"/>
      <c r="W66" s="117"/>
      <c r="X66" s="115"/>
      <c r="Y66" s="115"/>
      <c r="Z66" s="115"/>
      <c r="AA66" s="115"/>
      <c r="AB66" s="116"/>
      <c r="AD66" s="117"/>
      <c r="AE66" s="115"/>
      <c r="AF66" s="115"/>
      <c r="AG66" s="115"/>
      <c r="AH66" s="115"/>
      <c r="AI66" s="116"/>
      <c r="AK66" s="117"/>
      <c r="AL66" s="115"/>
      <c r="AM66" s="115"/>
      <c r="AN66" s="115"/>
      <c r="AO66" s="115"/>
      <c r="AP66" s="116"/>
    </row>
    <row r="67" spans="1:42" s="66" customFormat="1" ht="17.25" customHeight="1" x14ac:dyDescent="0.25">
      <c r="A67" s="997"/>
      <c r="B67" s="117"/>
      <c r="C67" s="115"/>
      <c r="D67" s="115"/>
      <c r="E67" s="115"/>
      <c r="F67" s="115"/>
      <c r="G67" s="116"/>
      <c r="H67" s="115"/>
      <c r="I67" s="117"/>
      <c r="J67" s="115"/>
      <c r="K67" s="115"/>
      <c r="L67" s="115"/>
      <c r="M67" s="115"/>
      <c r="N67" s="116"/>
      <c r="O67" s="8"/>
      <c r="P67" s="117"/>
      <c r="Q67" s="115"/>
      <c r="R67" s="115"/>
      <c r="S67" s="115"/>
      <c r="T67" s="115"/>
      <c r="U67" s="116"/>
      <c r="V67" s="8"/>
      <c r="W67" s="117"/>
      <c r="X67" s="115"/>
      <c r="Y67" s="115"/>
      <c r="Z67" s="115"/>
      <c r="AA67" s="115"/>
      <c r="AB67" s="116"/>
      <c r="AD67" s="117"/>
      <c r="AE67" s="115"/>
      <c r="AF67" s="115"/>
      <c r="AG67" s="115"/>
      <c r="AH67" s="115"/>
      <c r="AI67" s="116"/>
      <c r="AK67" s="117"/>
      <c r="AL67" s="115"/>
      <c r="AM67" s="115"/>
      <c r="AN67" s="115"/>
      <c r="AO67" s="115"/>
      <c r="AP67" s="116"/>
    </row>
    <row r="68" spans="1:42" ht="20.25" customHeight="1" x14ac:dyDescent="0.25">
      <c r="A68" s="997"/>
      <c r="B68" s="117"/>
      <c r="C68" s="115"/>
      <c r="D68" s="115"/>
      <c r="E68" s="115"/>
      <c r="F68" s="115"/>
      <c r="G68" s="116"/>
      <c r="H68" s="115"/>
      <c r="I68" s="117"/>
      <c r="J68" s="115"/>
      <c r="K68" s="115"/>
      <c r="L68" s="115"/>
      <c r="M68" s="115"/>
      <c r="N68" s="116"/>
      <c r="O68" s="9"/>
      <c r="P68" s="117"/>
      <c r="Q68" s="115"/>
      <c r="R68" s="115"/>
      <c r="S68" s="115"/>
      <c r="T68" s="115"/>
      <c r="U68" s="116"/>
      <c r="V68" s="121"/>
      <c r="W68" s="117"/>
      <c r="X68" s="115"/>
      <c r="Y68" s="115"/>
      <c r="Z68" s="115"/>
      <c r="AA68" s="115"/>
      <c r="AB68" s="116"/>
      <c r="AD68" s="117"/>
      <c r="AE68" s="115"/>
      <c r="AF68" s="115"/>
      <c r="AG68" s="115"/>
      <c r="AH68" s="115"/>
      <c r="AI68" s="116"/>
      <c r="AK68" s="117"/>
      <c r="AL68" s="115"/>
      <c r="AM68" s="115"/>
      <c r="AN68" s="115"/>
      <c r="AO68" s="115"/>
      <c r="AP68" s="116"/>
    </row>
    <row r="69" spans="1:42" s="9" customFormat="1" ht="11.25" customHeight="1" x14ac:dyDescent="0.25">
      <c r="A69" s="997"/>
      <c r="B69" s="122"/>
      <c r="C69" s="99"/>
      <c r="D69" s="99"/>
      <c r="E69" s="99"/>
      <c r="F69" s="99"/>
      <c r="G69" s="100"/>
      <c r="H69" s="99"/>
      <c r="I69" s="122"/>
      <c r="J69" s="99"/>
      <c r="K69" s="99"/>
      <c r="L69" s="99"/>
      <c r="M69" s="99"/>
      <c r="N69" s="100"/>
      <c r="P69" s="122"/>
      <c r="Q69" s="99"/>
      <c r="R69" s="99"/>
      <c r="S69" s="99"/>
      <c r="T69" s="99"/>
      <c r="U69" s="100"/>
      <c r="V69" s="96"/>
      <c r="W69" s="122"/>
      <c r="X69" s="99"/>
      <c r="Y69" s="99"/>
      <c r="Z69" s="99"/>
      <c r="AA69" s="99"/>
      <c r="AB69" s="100"/>
      <c r="AD69" s="122"/>
      <c r="AE69" s="99"/>
      <c r="AF69" s="99"/>
      <c r="AG69" s="99"/>
      <c r="AH69" s="99"/>
      <c r="AI69" s="100"/>
      <c r="AK69" s="122"/>
      <c r="AL69" s="99"/>
      <c r="AM69" s="99"/>
      <c r="AN69" s="99"/>
      <c r="AO69" s="99"/>
      <c r="AP69" s="100"/>
    </row>
    <row r="70" spans="1:42" ht="24.75" customHeight="1" x14ac:dyDescent="0.25">
      <c r="A70" s="997"/>
      <c r="B70" s="76"/>
      <c r="C70" s="66"/>
      <c r="D70" s="66"/>
      <c r="E70" s="66"/>
      <c r="F70" s="66"/>
      <c r="G70" s="75"/>
      <c r="H70" s="66"/>
      <c r="I70" s="76"/>
      <c r="J70" s="66"/>
      <c r="K70" s="66"/>
      <c r="L70" s="66"/>
      <c r="M70" s="66"/>
      <c r="N70" s="75"/>
      <c r="O70" s="9"/>
      <c r="P70" s="76"/>
      <c r="Q70" s="66"/>
      <c r="R70" s="66"/>
      <c r="S70" s="66"/>
      <c r="T70" s="66"/>
      <c r="U70" s="75"/>
      <c r="V70" s="96"/>
      <c r="W70" s="76"/>
      <c r="X70" s="66"/>
      <c r="Y70" s="66"/>
      <c r="Z70" s="66"/>
      <c r="AA70" s="66"/>
      <c r="AB70" s="75"/>
      <c r="AD70" s="76"/>
      <c r="AE70" s="66"/>
      <c r="AF70" s="66"/>
      <c r="AG70" s="66"/>
      <c r="AH70" s="66"/>
      <c r="AI70" s="75"/>
      <c r="AK70" s="76"/>
      <c r="AL70" s="66"/>
      <c r="AM70" s="66"/>
      <c r="AN70" s="66"/>
      <c r="AO70" s="66"/>
      <c r="AP70" s="75"/>
    </row>
    <row r="71" spans="1:42" ht="10.5" customHeight="1" x14ac:dyDescent="0.25">
      <c r="A71" s="997"/>
      <c r="B71" s="76"/>
      <c r="C71" s="66"/>
      <c r="D71" s="66"/>
      <c r="E71" s="66"/>
      <c r="F71" s="66"/>
      <c r="G71" s="75"/>
      <c r="H71" s="66"/>
      <c r="I71" s="76"/>
      <c r="J71" s="66"/>
      <c r="K71" s="66"/>
      <c r="L71" s="66"/>
      <c r="M71" s="66"/>
      <c r="N71" s="75"/>
      <c r="P71" s="76"/>
      <c r="Q71" s="66"/>
      <c r="R71" s="66"/>
      <c r="S71" s="66"/>
      <c r="T71" s="66"/>
      <c r="U71" s="75"/>
      <c r="V71" s="96"/>
      <c r="W71" s="76"/>
      <c r="X71" s="66"/>
      <c r="Y71" s="66"/>
      <c r="Z71" s="66"/>
      <c r="AA71" s="66"/>
      <c r="AB71" s="75"/>
      <c r="AD71" s="76"/>
      <c r="AE71" s="66"/>
      <c r="AF71" s="66"/>
      <c r="AG71" s="66"/>
      <c r="AH71" s="66"/>
      <c r="AI71" s="75"/>
      <c r="AK71" s="76"/>
      <c r="AL71" s="66"/>
      <c r="AM71" s="66"/>
      <c r="AN71" s="66"/>
      <c r="AO71" s="66"/>
      <c r="AP71" s="75"/>
    </row>
    <row r="72" spans="1:42" ht="12" customHeight="1" x14ac:dyDescent="0.25">
      <c r="A72" s="997"/>
      <c r="B72" s="76"/>
      <c r="C72" s="66"/>
      <c r="D72" s="66"/>
      <c r="E72" s="66"/>
      <c r="F72" s="66"/>
      <c r="G72" s="75"/>
      <c r="H72" s="66"/>
      <c r="I72" s="76"/>
      <c r="J72" s="66"/>
      <c r="K72" s="66"/>
      <c r="L72" s="66"/>
      <c r="M72" s="66"/>
      <c r="N72" s="75"/>
      <c r="P72" s="76"/>
      <c r="Q72" s="66"/>
      <c r="R72" s="66"/>
      <c r="S72" s="66"/>
      <c r="T72" s="66"/>
      <c r="U72" s="75"/>
      <c r="V72" s="96"/>
      <c r="W72" s="76"/>
      <c r="X72" s="66"/>
      <c r="Y72" s="66"/>
      <c r="Z72" s="66"/>
      <c r="AA72" s="66"/>
      <c r="AB72" s="75"/>
      <c r="AD72" s="76"/>
      <c r="AE72" s="66"/>
      <c r="AF72" s="66"/>
      <c r="AG72" s="66"/>
      <c r="AH72" s="66"/>
      <c r="AI72" s="75"/>
      <c r="AK72" s="76"/>
      <c r="AL72" s="66"/>
      <c r="AM72" s="66"/>
      <c r="AN72" s="66"/>
      <c r="AO72" s="66"/>
      <c r="AP72" s="75"/>
    </row>
    <row r="73" spans="1:42" ht="31.5" customHeight="1" x14ac:dyDescent="0.25">
      <c r="A73" s="997"/>
      <c r="B73" s="76"/>
      <c r="C73" s="66"/>
      <c r="D73" s="66"/>
      <c r="E73" s="66"/>
      <c r="F73" s="66"/>
      <c r="G73" s="75"/>
      <c r="H73" s="66"/>
      <c r="I73" s="76"/>
      <c r="J73" s="66"/>
      <c r="K73" s="66"/>
      <c r="L73" s="66"/>
      <c r="M73" s="66"/>
      <c r="N73" s="75"/>
      <c r="P73" s="76"/>
      <c r="Q73" s="66"/>
      <c r="R73" s="66"/>
      <c r="S73" s="66"/>
      <c r="T73" s="66"/>
      <c r="U73" s="75"/>
      <c r="V73" s="99"/>
      <c r="W73" s="76"/>
      <c r="X73" s="66"/>
      <c r="Y73" s="66"/>
      <c r="Z73" s="66"/>
      <c r="AA73" s="66"/>
      <c r="AB73" s="75"/>
      <c r="AD73" s="76"/>
      <c r="AE73" s="66"/>
      <c r="AF73" s="66"/>
      <c r="AG73" s="66"/>
      <c r="AH73" s="66"/>
      <c r="AI73" s="75"/>
      <c r="AK73" s="76"/>
      <c r="AL73" s="66"/>
      <c r="AM73" s="66"/>
      <c r="AN73" s="66"/>
      <c r="AO73" s="66"/>
      <c r="AP73" s="75"/>
    </row>
    <row r="74" spans="1:42" ht="9.9" customHeight="1" x14ac:dyDescent="0.25">
      <c r="A74" s="997"/>
      <c r="B74" s="76"/>
      <c r="C74" s="66"/>
      <c r="D74" s="66"/>
      <c r="E74" s="66"/>
      <c r="F74" s="66"/>
      <c r="G74" s="75"/>
      <c r="H74" s="66"/>
      <c r="I74" s="76"/>
      <c r="J74" s="66"/>
      <c r="K74" s="66"/>
      <c r="L74" s="66"/>
      <c r="M74" s="66"/>
      <c r="N74" s="75"/>
      <c r="P74" s="76"/>
      <c r="Q74" s="66"/>
      <c r="R74" s="66"/>
      <c r="S74" s="66"/>
      <c r="T74" s="66"/>
      <c r="U74" s="75"/>
      <c r="V74" s="8"/>
      <c r="W74" s="76"/>
      <c r="X74" s="66"/>
      <c r="Y74" s="66"/>
      <c r="Z74" s="66"/>
      <c r="AA74" s="66"/>
      <c r="AB74" s="75"/>
      <c r="AD74" s="76"/>
      <c r="AE74" s="66"/>
      <c r="AF74" s="66"/>
      <c r="AG74" s="66"/>
      <c r="AH74" s="66"/>
      <c r="AI74" s="75"/>
      <c r="AK74" s="76"/>
      <c r="AL74" s="66"/>
      <c r="AM74" s="66"/>
      <c r="AN74" s="66"/>
      <c r="AO74" s="66"/>
      <c r="AP74" s="75"/>
    </row>
    <row r="75" spans="1:42" ht="9.9" customHeight="1" x14ac:dyDescent="0.25">
      <c r="A75" s="997"/>
      <c r="B75" s="76"/>
      <c r="C75" s="66"/>
      <c r="D75" s="66"/>
      <c r="E75" s="66"/>
      <c r="F75" s="66"/>
      <c r="G75" s="75"/>
      <c r="H75" s="66"/>
      <c r="I75" s="76"/>
      <c r="J75" s="66"/>
      <c r="K75" s="66"/>
      <c r="L75" s="66"/>
      <c r="M75" s="66"/>
      <c r="N75" s="75"/>
      <c r="P75" s="76"/>
      <c r="Q75" s="66"/>
      <c r="R75" s="66"/>
      <c r="S75" s="66"/>
      <c r="T75" s="66"/>
      <c r="U75" s="75"/>
      <c r="V75" s="8"/>
      <c r="W75" s="76"/>
      <c r="X75" s="66"/>
      <c r="Y75" s="66"/>
      <c r="Z75" s="66"/>
      <c r="AA75" s="66"/>
      <c r="AB75" s="75"/>
      <c r="AD75" s="76"/>
      <c r="AE75" s="66"/>
      <c r="AF75" s="66"/>
      <c r="AG75" s="66"/>
      <c r="AH75" s="66"/>
      <c r="AI75" s="75"/>
      <c r="AK75" s="76"/>
      <c r="AL75" s="66"/>
      <c r="AM75" s="66"/>
      <c r="AN75" s="66"/>
      <c r="AO75" s="66"/>
      <c r="AP75" s="75"/>
    </row>
    <row r="76" spans="1:42" ht="9.9" customHeight="1" x14ac:dyDescent="0.25">
      <c r="A76" s="997"/>
      <c r="B76" s="76"/>
      <c r="C76" s="66"/>
      <c r="D76" s="66"/>
      <c r="E76" s="66"/>
      <c r="F76" s="66"/>
      <c r="G76" s="75"/>
      <c r="H76" s="66"/>
      <c r="I76" s="76"/>
      <c r="J76" s="66"/>
      <c r="K76" s="66"/>
      <c r="L76" s="66"/>
      <c r="M76" s="66"/>
      <c r="N76" s="75"/>
      <c r="P76" s="76"/>
      <c r="Q76" s="66"/>
      <c r="R76" s="66"/>
      <c r="S76" s="66"/>
      <c r="T76" s="66"/>
      <c r="U76" s="75"/>
      <c r="V76" s="8"/>
      <c r="W76" s="76"/>
      <c r="X76" s="66"/>
      <c r="Y76" s="66"/>
      <c r="Z76" s="66"/>
      <c r="AA76" s="66"/>
      <c r="AB76" s="75"/>
      <c r="AD76" s="76"/>
      <c r="AE76" s="66"/>
      <c r="AF76" s="66"/>
      <c r="AG76" s="66"/>
      <c r="AH76" s="66"/>
      <c r="AI76" s="75"/>
      <c r="AK76" s="76"/>
      <c r="AL76" s="66"/>
      <c r="AM76" s="66"/>
      <c r="AN76" s="66"/>
      <c r="AO76" s="66"/>
      <c r="AP76" s="75"/>
    </row>
    <row r="77" spans="1:42" ht="9.9" customHeight="1" x14ac:dyDescent="0.25">
      <c r="A77" s="997"/>
      <c r="B77" s="101"/>
      <c r="C77" s="70"/>
      <c r="D77" s="70"/>
      <c r="E77" s="70"/>
      <c r="F77" s="70"/>
      <c r="G77" s="102"/>
      <c r="H77" s="66"/>
      <c r="I77" s="101"/>
      <c r="J77" s="70"/>
      <c r="K77" s="70"/>
      <c r="L77" s="70"/>
      <c r="M77" s="70"/>
      <c r="N77" s="102"/>
      <c r="P77" s="101"/>
      <c r="Q77" s="70"/>
      <c r="R77" s="70"/>
      <c r="S77" s="70"/>
      <c r="T77" s="70"/>
      <c r="U77" s="102"/>
      <c r="V77" s="8"/>
      <c r="W77" s="101"/>
      <c r="X77" s="70"/>
      <c r="Y77" s="70"/>
      <c r="Z77" s="70"/>
      <c r="AA77" s="70"/>
      <c r="AB77" s="102"/>
      <c r="AD77" s="101"/>
      <c r="AE77" s="70"/>
      <c r="AF77" s="70"/>
      <c r="AG77" s="70"/>
      <c r="AH77" s="70"/>
      <c r="AI77" s="102"/>
      <c r="AK77" s="101"/>
      <c r="AL77" s="70"/>
      <c r="AM77" s="70"/>
      <c r="AN77" s="70"/>
      <c r="AO77" s="70"/>
      <c r="AP77" s="102"/>
    </row>
    <row r="78" spans="1:42" ht="9.9" customHeight="1" x14ac:dyDescent="0.25">
      <c r="A78" s="997"/>
      <c r="B78" s="101"/>
      <c r="C78" s="70"/>
      <c r="D78" s="70"/>
      <c r="E78" s="70"/>
      <c r="F78" s="70"/>
      <c r="G78" s="102"/>
      <c r="H78" s="66"/>
      <c r="I78" s="101"/>
      <c r="J78" s="70"/>
      <c r="K78" s="70"/>
      <c r="L78" s="70"/>
      <c r="M78" s="70"/>
      <c r="N78" s="102"/>
      <c r="P78" s="101"/>
      <c r="Q78" s="70"/>
      <c r="R78" s="70"/>
      <c r="S78" s="70"/>
      <c r="T78" s="70"/>
      <c r="U78" s="102"/>
      <c r="V78" s="8"/>
      <c r="W78" s="101"/>
      <c r="X78" s="70"/>
      <c r="Y78" s="70"/>
      <c r="Z78" s="70"/>
      <c r="AA78" s="70"/>
      <c r="AB78" s="102"/>
      <c r="AD78" s="101"/>
      <c r="AE78" s="70"/>
      <c r="AF78" s="70"/>
      <c r="AG78" s="70"/>
      <c r="AH78" s="70"/>
      <c r="AI78" s="102"/>
      <c r="AK78" s="101"/>
      <c r="AL78" s="70"/>
      <c r="AM78" s="70"/>
      <c r="AN78" s="70"/>
      <c r="AO78" s="70"/>
      <c r="AP78" s="102"/>
    </row>
    <row r="79" spans="1:42" ht="9.9" customHeight="1" x14ac:dyDescent="0.25">
      <c r="A79" s="997"/>
      <c r="B79" s="101"/>
      <c r="C79" s="70"/>
      <c r="D79" s="70"/>
      <c r="E79" s="70"/>
      <c r="F79" s="70"/>
      <c r="G79" s="102"/>
      <c r="H79" s="70"/>
      <c r="I79" s="101"/>
      <c r="J79" s="70"/>
      <c r="K79" s="70"/>
      <c r="L79" s="70"/>
      <c r="M79" s="70"/>
      <c r="N79" s="102"/>
      <c r="P79" s="101"/>
      <c r="Q79" s="70"/>
      <c r="R79" s="70"/>
      <c r="S79" s="70"/>
      <c r="T79" s="70"/>
      <c r="U79" s="102"/>
      <c r="V79" s="8"/>
      <c r="W79" s="101"/>
      <c r="X79" s="70"/>
      <c r="Y79" s="70"/>
      <c r="Z79" s="70"/>
      <c r="AA79" s="70"/>
      <c r="AB79" s="102"/>
      <c r="AD79" s="101"/>
      <c r="AE79" s="70"/>
      <c r="AF79" s="70"/>
      <c r="AG79" s="70"/>
      <c r="AH79" s="70"/>
      <c r="AI79" s="102"/>
      <c r="AK79" s="101"/>
      <c r="AL79" s="70"/>
      <c r="AM79" s="70"/>
      <c r="AN79" s="70"/>
      <c r="AO79" s="70"/>
      <c r="AP79" s="102"/>
    </row>
    <row r="80" spans="1:42" ht="5.25" customHeight="1" x14ac:dyDescent="0.25">
      <c r="A80" s="997"/>
      <c r="B80" s="101"/>
      <c r="C80" s="70"/>
      <c r="D80" s="70"/>
      <c r="E80" s="70"/>
      <c r="F80" s="70"/>
      <c r="G80" s="102"/>
      <c r="H80" s="70"/>
      <c r="I80" s="101"/>
      <c r="J80" s="70"/>
      <c r="K80" s="70"/>
      <c r="L80" s="70"/>
      <c r="M80" s="70"/>
      <c r="N80" s="102"/>
      <c r="P80" s="101"/>
      <c r="Q80" s="70"/>
      <c r="R80" s="70"/>
      <c r="S80" s="70"/>
      <c r="T80" s="70"/>
      <c r="U80" s="102"/>
      <c r="V80" s="8"/>
      <c r="W80" s="101"/>
      <c r="X80" s="70"/>
      <c r="Y80" s="70"/>
      <c r="Z80" s="70"/>
      <c r="AA80" s="70"/>
      <c r="AB80" s="102"/>
      <c r="AD80" s="101"/>
      <c r="AE80" s="70"/>
      <c r="AF80" s="70"/>
      <c r="AG80" s="70"/>
      <c r="AH80" s="70"/>
      <c r="AI80" s="102"/>
      <c r="AK80" s="101"/>
      <c r="AL80" s="70"/>
      <c r="AM80" s="70"/>
      <c r="AN80" s="70"/>
      <c r="AO80" s="70"/>
      <c r="AP80" s="102"/>
    </row>
    <row r="81" spans="1:42" ht="5.25" customHeight="1" thickBot="1" x14ac:dyDescent="0.3">
      <c r="A81" s="997"/>
      <c r="B81" s="101"/>
      <c r="C81" s="70"/>
      <c r="D81" s="70"/>
      <c r="E81" s="70"/>
      <c r="F81" s="70"/>
      <c r="G81" s="102"/>
      <c r="H81" s="70"/>
      <c r="I81" s="101"/>
      <c r="J81" s="70"/>
      <c r="K81" s="70"/>
      <c r="L81" s="70"/>
      <c r="M81" s="70"/>
      <c r="N81" s="102"/>
      <c r="P81" s="101"/>
      <c r="Q81" s="70"/>
      <c r="R81" s="70"/>
      <c r="S81" s="70"/>
      <c r="T81" s="70"/>
      <c r="U81" s="102"/>
      <c r="V81" s="8"/>
      <c r="W81" s="101"/>
      <c r="X81" s="70"/>
      <c r="Y81" s="70"/>
      <c r="Z81" s="70"/>
      <c r="AA81" s="70"/>
      <c r="AB81" s="102"/>
      <c r="AD81" s="101"/>
      <c r="AE81" s="70"/>
      <c r="AF81" s="70"/>
      <c r="AG81" s="70"/>
      <c r="AH81" s="70"/>
      <c r="AI81" s="102"/>
      <c r="AK81" s="101"/>
      <c r="AL81" s="70"/>
      <c r="AM81" s="70"/>
      <c r="AN81" s="70"/>
      <c r="AO81" s="70"/>
      <c r="AP81" s="102"/>
    </row>
    <row r="82" spans="1:42" ht="13.5" customHeight="1" x14ac:dyDescent="0.25">
      <c r="A82" s="997"/>
      <c r="B82" s="976" t="s">
        <v>411</v>
      </c>
      <c r="C82" s="977"/>
      <c r="D82" s="977"/>
      <c r="E82" s="977"/>
      <c r="F82" s="977"/>
      <c r="G82" s="978"/>
      <c r="H82" s="7"/>
      <c r="I82" s="976" t="s">
        <v>427</v>
      </c>
      <c r="J82" s="977"/>
      <c r="K82" s="977"/>
      <c r="L82" s="977"/>
      <c r="M82" s="977"/>
      <c r="N82" s="978"/>
      <c r="O82" s="7"/>
      <c r="P82" s="976" t="s">
        <v>9</v>
      </c>
      <c r="Q82" s="977"/>
      <c r="R82" s="977"/>
      <c r="S82" s="977"/>
      <c r="T82" s="977"/>
      <c r="U82" s="978"/>
      <c r="V82" s="5"/>
      <c r="W82" s="985" t="s">
        <v>10</v>
      </c>
      <c r="X82" s="980"/>
      <c r="Y82" s="980"/>
      <c r="Z82" s="980"/>
      <c r="AA82" s="980"/>
      <c r="AB82" s="981"/>
      <c r="AC82" s="7"/>
      <c r="AD82" s="976" t="s">
        <v>11</v>
      </c>
      <c r="AE82" s="977"/>
      <c r="AF82" s="977"/>
      <c r="AG82" s="977"/>
      <c r="AH82" s="977"/>
      <c r="AI82" s="978"/>
      <c r="AJ82" s="7"/>
      <c r="AK82" s="999" t="s">
        <v>424</v>
      </c>
      <c r="AL82" s="1000"/>
      <c r="AM82" s="1000"/>
      <c r="AN82" s="1000"/>
      <c r="AO82" s="1000"/>
      <c r="AP82" s="1001"/>
    </row>
    <row r="83" spans="1:42" ht="9.9" customHeight="1" x14ac:dyDescent="0.25">
      <c r="A83" s="997"/>
      <c r="B83" s="979"/>
      <c r="C83" s="980"/>
      <c r="D83" s="980"/>
      <c r="E83" s="980"/>
      <c r="F83" s="980"/>
      <c r="G83" s="981"/>
      <c r="H83" s="7"/>
      <c r="I83" s="979"/>
      <c r="J83" s="980"/>
      <c r="K83" s="980"/>
      <c r="L83" s="980"/>
      <c r="M83" s="980"/>
      <c r="N83" s="981"/>
      <c r="O83" s="7"/>
      <c r="P83" s="979"/>
      <c r="Q83" s="980"/>
      <c r="R83" s="980"/>
      <c r="S83" s="980"/>
      <c r="T83" s="980"/>
      <c r="U83" s="981"/>
      <c r="V83" s="5"/>
      <c r="W83" s="979"/>
      <c r="X83" s="980"/>
      <c r="Y83" s="980"/>
      <c r="Z83" s="980"/>
      <c r="AA83" s="980"/>
      <c r="AB83" s="981"/>
      <c r="AC83" s="7"/>
      <c r="AD83" s="979"/>
      <c r="AE83" s="980"/>
      <c r="AF83" s="980"/>
      <c r="AG83" s="980"/>
      <c r="AH83" s="980"/>
      <c r="AI83" s="981"/>
      <c r="AJ83" s="7"/>
      <c r="AK83" s="1002"/>
      <c r="AL83" s="1000"/>
      <c r="AM83" s="1000"/>
      <c r="AN83" s="1000"/>
      <c r="AO83" s="1000"/>
      <c r="AP83" s="1001"/>
    </row>
    <row r="84" spans="1:42" ht="12" customHeight="1" x14ac:dyDescent="0.25">
      <c r="A84" s="997"/>
      <c r="B84" s="979"/>
      <c r="C84" s="980"/>
      <c r="D84" s="980"/>
      <c r="E84" s="980"/>
      <c r="F84" s="980"/>
      <c r="G84" s="981"/>
      <c r="H84" s="7"/>
      <c r="I84" s="979"/>
      <c r="J84" s="980"/>
      <c r="K84" s="980"/>
      <c r="L84" s="980"/>
      <c r="M84" s="980"/>
      <c r="N84" s="981"/>
      <c r="O84" s="7"/>
      <c r="P84" s="979"/>
      <c r="Q84" s="980"/>
      <c r="R84" s="980"/>
      <c r="S84" s="980"/>
      <c r="T84" s="980"/>
      <c r="U84" s="981"/>
      <c r="V84" s="5"/>
      <c r="W84" s="979"/>
      <c r="X84" s="980"/>
      <c r="Y84" s="980"/>
      <c r="Z84" s="980"/>
      <c r="AA84" s="980"/>
      <c r="AB84" s="981"/>
      <c r="AC84" s="7"/>
      <c r="AD84" s="979"/>
      <c r="AE84" s="980"/>
      <c r="AF84" s="980"/>
      <c r="AG84" s="980"/>
      <c r="AH84" s="980"/>
      <c r="AI84" s="981"/>
      <c r="AJ84" s="7"/>
      <c r="AK84" s="1002"/>
      <c r="AL84" s="1000"/>
      <c r="AM84" s="1000"/>
      <c r="AN84" s="1000"/>
      <c r="AO84" s="1000"/>
      <c r="AP84" s="1001"/>
    </row>
    <row r="85" spans="1:42" ht="13.5" customHeight="1" x14ac:dyDescent="0.25">
      <c r="A85" s="997"/>
      <c r="B85" s="979"/>
      <c r="C85" s="980"/>
      <c r="D85" s="980"/>
      <c r="E85" s="980"/>
      <c r="F85" s="980"/>
      <c r="G85" s="981"/>
      <c r="H85" s="7"/>
      <c r="I85" s="979"/>
      <c r="J85" s="980"/>
      <c r="K85" s="980"/>
      <c r="L85" s="980"/>
      <c r="M85" s="980"/>
      <c r="N85" s="981"/>
      <c r="O85" s="7"/>
      <c r="P85" s="979"/>
      <c r="Q85" s="980"/>
      <c r="R85" s="980"/>
      <c r="S85" s="980"/>
      <c r="T85" s="980"/>
      <c r="U85" s="981"/>
      <c r="V85" s="5"/>
      <c r="W85" s="979"/>
      <c r="X85" s="980"/>
      <c r="Y85" s="980"/>
      <c r="Z85" s="980"/>
      <c r="AA85" s="980"/>
      <c r="AB85" s="981"/>
      <c r="AC85" s="7"/>
      <c r="AD85" s="979"/>
      <c r="AE85" s="980"/>
      <c r="AF85" s="980"/>
      <c r="AG85" s="980"/>
      <c r="AH85" s="980"/>
      <c r="AI85" s="981"/>
      <c r="AJ85" s="7"/>
      <c r="AK85" s="1002"/>
      <c r="AL85" s="1000"/>
      <c r="AM85" s="1000"/>
      <c r="AN85" s="1000"/>
      <c r="AO85" s="1000"/>
      <c r="AP85" s="1001"/>
    </row>
    <row r="86" spans="1:42" ht="27.75" customHeight="1" thickBot="1" x14ac:dyDescent="0.3">
      <c r="A86" s="998"/>
      <c r="B86" s="982"/>
      <c r="C86" s="983"/>
      <c r="D86" s="983"/>
      <c r="E86" s="983"/>
      <c r="F86" s="983"/>
      <c r="G86" s="984"/>
      <c r="H86" s="7"/>
      <c r="I86" s="982"/>
      <c r="J86" s="983"/>
      <c r="K86" s="983"/>
      <c r="L86" s="983"/>
      <c r="M86" s="983"/>
      <c r="N86" s="984"/>
      <c r="O86" s="7"/>
      <c r="P86" s="982"/>
      <c r="Q86" s="983"/>
      <c r="R86" s="983"/>
      <c r="S86" s="983"/>
      <c r="T86" s="983"/>
      <c r="U86" s="984"/>
      <c r="V86" s="5"/>
      <c r="W86" s="982"/>
      <c r="X86" s="983"/>
      <c r="Y86" s="983"/>
      <c r="Z86" s="983"/>
      <c r="AA86" s="983"/>
      <c r="AB86" s="984"/>
      <c r="AC86" s="7"/>
      <c r="AD86" s="982"/>
      <c r="AE86" s="983"/>
      <c r="AF86" s="983"/>
      <c r="AG86" s="983"/>
      <c r="AH86" s="983"/>
      <c r="AI86" s="984"/>
      <c r="AJ86" s="7"/>
      <c r="AK86" s="1003"/>
      <c r="AL86" s="1004"/>
      <c r="AM86" s="1004"/>
      <c r="AN86" s="1004"/>
      <c r="AO86" s="1004"/>
      <c r="AP86" s="1005"/>
    </row>
    <row r="87" spans="1:42" ht="27.75" customHeight="1" x14ac:dyDescent="0.25">
      <c r="H87" s="66"/>
      <c r="O87" s="66"/>
      <c r="V87" s="8"/>
    </row>
    <row r="88" spans="1:42" ht="9.9" customHeight="1" x14ac:dyDescent="0.25">
      <c r="H88" s="66"/>
      <c r="K88" s="123"/>
      <c r="O88" s="66"/>
      <c r="V88" s="8"/>
    </row>
    <row r="89" spans="1:42" ht="9.9" customHeight="1" x14ac:dyDescent="0.25">
      <c r="H89" s="66"/>
      <c r="O89" s="66"/>
      <c r="V89" s="8"/>
    </row>
    <row r="90" spans="1:42" ht="9.9" customHeight="1" x14ac:dyDescent="0.25">
      <c r="H90" s="66"/>
      <c r="O90" s="66"/>
      <c r="V90" s="8"/>
    </row>
    <row r="91" spans="1:42" ht="4.5" hidden="1" customHeight="1" x14ac:dyDescent="0.25">
      <c r="B91" s="63"/>
      <c r="C91" s="63"/>
      <c r="D91" s="64"/>
      <c r="E91" s="65"/>
      <c r="F91" s="65"/>
      <c r="G91" s="65"/>
      <c r="H91" s="66"/>
      <c r="I91" s="70"/>
      <c r="J91" s="70"/>
      <c r="K91" s="70"/>
      <c r="L91" s="70"/>
      <c r="M91" s="70"/>
      <c r="N91" s="70"/>
      <c r="O91" s="66"/>
      <c r="P91" s="70"/>
      <c r="Q91" s="70"/>
      <c r="R91" s="70"/>
      <c r="S91" s="70"/>
      <c r="T91" s="70"/>
      <c r="U91" s="70"/>
      <c r="V91" s="8"/>
      <c r="W91" s="70"/>
      <c r="X91" s="70"/>
      <c r="Y91" s="70"/>
      <c r="Z91" s="70"/>
      <c r="AA91" s="70"/>
      <c r="AB91" s="70"/>
      <c r="AD91" s="70"/>
      <c r="AE91" s="70"/>
      <c r="AF91" s="70"/>
      <c r="AG91" s="70"/>
      <c r="AH91" s="70"/>
      <c r="AI91" s="70"/>
      <c r="AK91" s="70"/>
      <c r="AL91" s="70"/>
      <c r="AM91" s="70"/>
      <c r="AN91" s="70"/>
      <c r="AO91" s="70"/>
      <c r="AP91" s="70"/>
    </row>
    <row r="92" spans="1:42" s="8" customFormat="1" ht="15" customHeight="1" x14ac:dyDescent="0.25">
      <c r="B92" s="5"/>
      <c r="C92" s="5"/>
      <c r="I92" s="5"/>
      <c r="J92" s="5"/>
      <c r="K92" s="5"/>
      <c r="L92" s="5"/>
      <c r="M92" s="5"/>
      <c r="N92" s="5"/>
    </row>
    <row r="93" spans="1:42" ht="20.25" customHeight="1" x14ac:dyDescent="0.25">
      <c r="H93" s="66"/>
      <c r="V93" s="121"/>
    </row>
    <row r="94" spans="1:42" ht="12" customHeight="1" x14ac:dyDescent="0.25">
      <c r="H94" s="66"/>
      <c r="V94" s="96"/>
    </row>
    <row r="95" spans="1:42" ht="24.75" customHeight="1" x14ac:dyDescent="0.25">
      <c r="H95" s="66"/>
      <c r="V95" s="96"/>
    </row>
    <row r="96" spans="1:42" ht="11.25" customHeight="1" x14ac:dyDescent="0.25">
      <c r="H96" s="66"/>
      <c r="V96" s="96"/>
    </row>
    <row r="97" spans="2:42" ht="11.25" customHeight="1" x14ac:dyDescent="0.25">
      <c r="H97" s="66"/>
      <c r="V97" s="96"/>
    </row>
    <row r="98" spans="2:42" ht="28.5" customHeight="1" x14ac:dyDescent="0.25">
      <c r="H98" s="66"/>
      <c r="V98" s="99"/>
    </row>
    <row r="99" spans="2:42" ht="9.9" customHeight="1" x14ac:dyDescent="0.25">
      <c r="H99" s="66"/>
      <c r="V99" s="8"/>
    </row>
    <row r="100" spans="2:42" ht="9.9" customHeight="1" x14ac:dyDescent="0.25">
      <c r="H100" s="66"/>
      <c r="V100" s="8"/>
    </row>
    <row r="101" spans="2:42" ht="9.9" customHeight="1" x14ac:dyDescent="0.25">
      <c r="H101" s="66"/>
      <c r="V101" s="8"/>
    </row>
    <row r="102" spans="2:42" ht="9.9" customHeight="1" x14ac:dyDescent="0.25">
      <c r="H102" s="66"/>
      <c r="V102" s="8"/>
    </row>
    <row r="103" spans="2:42" ht="9.9" customHeight="1" x14ac:dyDescent="0.25">
      <c r="H103" s="66"/>
      <c r="V103" s="8"/>
    </row>
    <row r="104" spans="2:42" ht="9.9" customHeight="1" x14ac:dyDescent="0.25">
      <c r="H104" s="66"/>
      <c r="V104" s="8"/>
    </row>
    <row r="105" spans="2:42" ht="9.9" customHeight="1" x14ac:dyDescent="0.25">
      <c r="H105" s="66"/>
      <c r="V105" s="8"/>
    </row>
    <row r="106" spans="2:42" ht="9.9" customHeight="1" x14ac:dyDescent="0.25">
      <c r="H106" s="66"/>
      <c r="V106" s="8"/>
    </row>
    <row r="107" spans="2:42" ht="9.9" customHeight="1" x14ac:dyDescent="0.25">
      <c r="H107" s="66"/>
      <c r="V107" s="8"/>
    </row>
    <row r="108" spans="2:42" ht="9.9" customHeight="1" x14ac:dyDescent="0.25">
      <c r="H108" s="66"/>
      <c r="V108" s="8"/>
    </row>
    <row r="109" spans="2:42" ht="9.9" customHeight="1" x14ac:dyDescent="0.25">
      <c r="H109" s="66"/>
      <c r="O109" s="66"/>
      <c r="V109" s="8"/>
    </row>
    <row r="110" spans="2:42" ht="9.9" customHeight="1" x14ac:dyDescent="0.25">
      <c r="H110" s="66"/>
      <c r="O110" s="66"/>
      <c r="V110" s="8"/>
    </row>
    <row r="111" spans="2:42" ht="8.25" customHeight="1" x14ac:dyDescent="0.25">
      <c r="H111" s="66"/>
      <c r="O111" s="66"/>
      <c r="V111" s="8"/>
    </row>
    <row r="112" spans="2:42" ht="9.9" customHeight="1" x14ac:dyDescent="0.25"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8"/>
      <c r="W112" s="66"/>
      <c r="X112" s="66"/>
      <c r="Y112" s="66"/>
      <c r="Z112" s="66"/>
      <c r="AA112" s="66"/>
      <c r="AB112" s="66"/>
      <c r="AD112" s="66"/>
      <c r="AE112" s="66"/>
      <c r="AF112" s="66"/>
      <c r="AG112" s="66"/>
      <c r="AH112" s="66"/>
      <c r="AI112" s="66"/>
      <c r="AK112" s="66"/>
      <c r="AL112" s="66"/>
      <c r="AM112" s="66"/>
      <c r="AN112" s="66"/>
      <c r="AO112" s="66"/>
      <c r="AP112" s="66"/>
    </row>
    <row r="113" spans="2:42" ht="9.9" customHeight="1" x14ac:dyDescent="0.25">
      <c r="B113" s="66"/>
      <c r="C113" s="66"/>
      <c r="D113" s="66"/>
      <c r="E113" s="66"/>
      <c r="F113" s="66"/>
      <c r="G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8"/>
      <c r="W113" s="66"/>
      <c r="X113" s="66"/>
      <c r="Y113" s="66"/>
      <c r="Z113" s="66"/>
      <c r="AA113" s="66"/>
      <c r="AB113" s="66"/>
      <c r="AD113" s="66"/>
      <c r="AE113" s="66"/>
      <c r="AF113" s="66"/>
      <c r="AG113" s="66"/>
      <c r="AH113" s="66"/>
      <c r="AI113" s="66"/>
      <c r="AK113" s="66"/>
      <c r="AL113" s="66"/>
      <c r="AM113" s="66"/>
      <c r="AN113" s="66"/>
      <c r="AO113" s="66"/>
      <c r="AP113" s="66"/>
    </row>
    <row r="114" spans="2:42" x14ac:dyDescent="0.25">
      <c r="B114" s="66"/>
      <c r="C114" s="66"/>
      <c r="D114" s="66"/>
      <c r="E114" s="66"/>
      <c r="F114" s="66"/>
      <c r="G114" s="66"/>
      <c r="V114" s="8"/>
    </row>
    <row r="115" spans="2:42" x14ac:dyDescent="0.25">
      <c r="V115" s="8"/>
    </row>
    <row r="116" spans="2:42" x14ac:dyDescent="0.25">
      <c r="V116" s="8"/>
    </row>
    <row r="117" spans="2:42" x14ac:dyDescent="0.25">
      <c r="V117" s="8"/>
    </row>
    <row r="118" spans="2:42" x14ac:dyDescent="0.25">
      <c r="V118" s="8"/>
    </row>
    <row r="119" spans="2:42" x14ac:dyDescent="0.25">
      <c r="V119" s="8"/>
    </row>
    <row r="120" spans="2:42" x14ac:dyDescent="0.25">
      <c r="V120" s="8"/>
    </row>
    <row r="121" spans="2:42" x14ac:dyDescent="0.25">
      <c r="V121" s="8"/>
    </row>
    <row r="122" spans="2:42" x14ac:dyDescent="0.25">
      <c r="V122" s="8"/>
    </row>
    <row r="123" spans="2:42" x14ac:dyDescent="0.25">
      <c r="V123" s="8"/>
    </row>
    <row r="124" spans="2:42" x14ac:dyDescent="0.25">
      <c r="V124" s="8"/>
    </row>
    <row r="125" spans="2:42" x14ac:dyDescent="0.25">
      <c r="V125" s="8"/>
    </row>
    <row r="126" spans="2:42" x14ac:dyDescent="0.25">
      <c r="V126" s="8"/>
    </row>
    <row r="127" spans="2:42" x14ac:dyDescent="0.25">
      <c r="V127" s="8"/>
    </row>
    <row r="128" spans="2:42" x14ac:dyDescent="0.25">
      <c r="V128" s="8"/>
    </row>
    <row r="129" spans="22:22" x14ac:dyDescent="0.25">
      <c r="V129" s="8"/>
    </row>
    <row r="130" spans="22:22" x14ac:dyDescent="0.25">
      <c r="V130" s="8"/>
    </row>
    <row r="131" spans="22:22" x14ac:dyDescent="0.25">
      <c r="V131" s="8"/>
    </row>
    <row r="132" spans="22:22" x14ac:dyDescent="0.25">
      <c r="V132" s="8"/>
    </row>
  </sheetData>
  <dataConsolidate leftLabels="1" topLabels="1">
    <dataRefs count="1">
      <dataRef ref="P4:W4" sheet="проект" r:id="rId1"/>
    </dataRefs>
  </dataConsolidate>
  <mergeCells count="61">
    <mergeCell ref="B58:G61"/>
    <mergeCell ref="B46:G46"/>
    <mergeCell ref="B42:G43"/>
    <mergeCell ref="I46:N46"/>
    <mergeCell ref="B63:G63"/>
    <mergeCell ref="I63:N63"/>
    <mergeCell ref="B82:G86"/>
    <mergeCell ref="I82:N86"/>
    <mergeCell ref="A28:A43"/>
    <mergeCell ref="A27:U27"/>
    <mergeCell ref="A46:A61"/>
    <mergeCell ref="A45:U45"/>
    <mergeCell ref="I42:N43"/>
    <mergeCell ref="P42:U43"/>
    <mergeCell ref="A2:U2"/>
    <mergeCell ref="A4:A26"/>
    <mergeCell ref="AD4:AI4"/>
    <mergeCell ref="W2:AP2"/>
    <mergeCell ref="A63:A86"/>
    <mergeCell ref="A62:U62"/>
    <mergeCell ref="AK82:AP86"/>
    <mergeCell ref="W58:AB61"/>
    <mergeCell ref="W62:AP62"/>
    <mergeCell ref="AK58:AP61"/>
    <mergeCell ref="P58:U61"/>
    <mergeCell ref="P82:U86"/>
    <mergeCell ref="I58:N61"/>
    <mergeCell ref="W82:AB86"/>
    <mergeCell ref="AD82:AI86"/>
    <mergeCell ref="B1:U1"/>
    <mergeCell ref="W27:AP27"/>
    <mergeCell ref="B22:G26"/>
    <mergeCell ref="I22:N26"/>
    <mergeCell ref="AK22:AP26"/>
    <mergeCell ref="W4:AB4"/>
    <mergeCell ref="AK4:AP4"/>
    <mergeCell ref="AD42:AI43"/>
    <mergeCell ref="P28:U28"/>
    <mergeCell ref="W28:AB28"/>
    <mergeCell ref="AD28:AI28"/>
    <mergeCell ref="P4:U4"/>
    <mergeCell ref="B28:G28"/>
    <mergeCell ref="B4:G4"/>
    <mergeCell ref="I4:N4"/>
    <mergeCell ref="I28:N28"/>
    <mergeCell ref="AK63:AP63"/>
    <mergeCell ref="P63:U63"/>
    <mergeCell ref="W63:AB63"/>
    <mergeCell ref="AD63:AI63"/>
    <mergeCell ref="P46:U46"/>
    <mergeCell ref="P22:U26"/>
    <mergeCell ref="AD52:AI52"/>
    <mergeCell ref="W22:AB26"/>
    <mergeCell ref="AD22:AI26"/>
    <mergeCell ref="W45:AP45"/>
    <mergeCell ref="W46:AB46"/>
    <mergeCell ref="AD46:AI46"/>
    <mergeCell ref="W42:AB43"/>
    <mergeCell ref="AK28:AP28"/>
    <mergeCell ref="AK42:AP43"/>
    <mergeCell ref="AK46:AP46"/>
  </mergeCells>
  <phoneticPr fontId="0" type="noConversion"/>
  <printOptions horizontalCentered="1"/>
  <pageMargins left="0.39370078740157483" right="0.39370078740157483" top="0.39370078740157483" bottom="0.39370078740157483" header="0.23622047244094491" footer="0.19685039370078741"/>
  <pageSetup paperSize="9" scale="81" orientation="landscape" r:id="rId2"/>
  <headerFooter alignWithMargins="0"/>
  <rowBreaks count="2" manualBreakCount="2">
    <brk id="44" max="16383" man="1"/>
    <brk id="86" max="16383" man="1"/>
  </rowBreaks>
  <colBreaks count="1" manualBreakCount="1">
    <brk id="22" max="1048575" man="1"/>
  </colBreaks>
  <cellWatches>
    <cellWatch r="B9"/>
  </cellWatches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HT225"/>
  <sheetViews>
    <sheetView tabSelected="1" zoomScale="85" zoomScaleNormal="85" workbookViewId="0">
      <selection activeCell="N135" sqref="N135"/>
    </sheetView>
  </sheetViews>
  <sheetFormatPr defaultColWidth="10.6640625" defaultRowHeight="13.2" x14ac:dyDescent="0.25"/>
  <cols>
    <col min="1" max="1" width="23.44140625" style="10" customWidth="1"/>
    <col min="2" max="2" width="22.77734375" style="10" customWidth="1"/>
    <col min="3" max="3" width="8.109375" style="10" customWidth="1"/>
    <col min="4" max="7" width="6.6640625" style="10" customWidth="1"/>
    <col min="8" max="8" width="0.77734375" style="10" customWidth="1"/>
    <col min="9" max="9" width="15.44140625" style="8" customWidth="1"/>
    <col min="10" max="13" width="6.6640625" style="8" customWidth="1"/>
    <col min="14" max="14" width="13.6640625" style="8" customWidth="1"/>
    <col min="15" max="15" width="0.77734375" style="8" customWidth="1"/>
    <col min="16" max="16" width="2.33203125" style="8" customWidth="1"/>
    <col min="17" max="17" width="10.77734375" style="10" customWidth="1"/>
    <col min="18" max="18" width="11.77734375" style="10" customWidth="1"/>
    <col min="19" max="19" width="10.44140625" style="10" customWidth="1"/>
    <col min="20" max="20" width="12" style="10" customWidth="1"/>
    <col min="21" max="21" width="9.6640625" style="10" customWidth="1"/>
    <col min="22" max="22" width="0.77734375" style="10" customWidth="1"/>
    <col min="23" max="23" width="4.109375" style="8" customWidth="1"/>
    <col min="24" max="24" width="10.77734375" style="10" customWidth="1"/>
    <col min="25" max="25" width="11.77734375" style="10" customWidth="1"/>
    <col min="26" max="26" width="10.44140625" style="10" customWidth="1"/>
    <col min="27" max="27" width="12" style="10" customWidth="1"/>
    <col min="28" max="28" width="10.77734375" style="10" customWidth="1"/>
    <col min="29" max="29" width="1" style="10" customWidth="1"/>
    <col min="30" max="30" width="2.33203125" style="8" customWidth="1"/>
    <col min="31" max="31" width="10.77734375" style="10" customWidth="1"/>
    <col min="32" max="32" width="11.77734375" style="10" customWidth="1"/>
    <col min="33" max="33" width="10.44140625" style="10" customWidth="1"/>
    <col min="34" max="34" width="12" style="10" customWidth="1"/>
    <col min="35" max="35" width="10.77734375" style="10" customWidth="1"/>
    <col min="36" max="36" width="0.77734375" style="10" customWidth="1"/>
    <col min="37" max="37" width="2.33203125" style="8" customWidth="1"/>
    <col min="38" max="38" width="10.77734375" style="10" customWidth="1"/>
    <col min="39" max="39" width="11.77734375" style="10" customWidth="1"/>
    <col min="40" max="40" width="10.44140625" style="10" customWidth="1"/>
    <col min="41" max="41" width="12" style="10" customWidth="1"/>
    <col min="42" max="42" width="10.77734375" style="10" customWidth="1"/>
    <col min="43" max="43" width="6.6640625" style="10" customWidth="1"/>
    <col min="44" max="45" width="6.6640625" style="66" customWidth="1"/>
    <col min="46" max="46" width="17.109375" style="66" customWidth="1"/>
    <col min="47" max="47" width="0.109375" style="66" customWidth="1"/>
    <col min="48" max="48" width="15.109375" style="66" hidden="1" customWidth="1"/>
    <col min="49" max="49" width="14.44140625" style="66" hidden="1" customWidth="1"/>
    <col min="50" max="50" width="15.33203125" style="66" hidden="1" customWidth="1"/>
    <col min="51" max="51" width="15.77734375" style="66" hidden="1" customWidth="1"/>
    <col min="52" max="52" width="15" style="66" hidden="1" customWidth="1"/>
    <col min="53" max="53" width="16.109375" style="66" customWidth="1"/>
    <col min="54" max="54" width="7" style="66" customWidth="1"/>
    <col min="55" max="55" width="7.44140625" style="66" customWidth="1"/>
    <col min="56" max="56" width="5.6640625" style="66" customWidth="1"/>
    <col min="57" max="57" width="6.109375" style="66" customWidth="1"/>
    <col min="58" max="58" width="7" style="66" customWidth="1"/>
    <col min="59" max="60" width="8.109375" style="66" customWidth="1"/>
    <col min="61" max="61" width="12.77734375" style="66" customWidth="1"/>
    <col min="62" max="62" width="6.6640625" style="66" customWidth="1"/>
    <col min="63" max="63" width="6.109375" style="66" customWidth="1"/>
    <col min="64" max="64" width="5.77734375" style="66" customWidth="1"/>
    <col min="65" max="65" width="7.6640625" style="66" customWidth="1"/>
    <col min="66" max="66" width="6.44140625" style="66" customWidth="1"/>
    <col min="67" max="67" width="6" style="66" customWidth="1"/>
    <col min="68" max="68" width="6.6640625" style="66" customWidth="1"/>
    <col min="69" max="69" width="15.33203125" style="66" customWidth="1"/>
    <col min="70" max="70" width="6.6640625" style="66" customWidth="1"/>
    <col min="71" max="71" width="5.77734375" style="66" customWidth="1"/>
    <col min="72" max="72" width="6.109375" style="66" customWidth="1"/>
    <col min="73" max="73" width="7" style="66" customWidth="1"/>
    <col min="74" max="74" width="5.44140625" style="66" customWidth="1"/>
    <col min="75" max="75" width="6.6640625" style="66" customWidth="1"/>
    <col min="76" max="76" width="6" style="66" customWidth="1"/>
    <col min="77" max="77" width="15.6640625" style="66" customWidth="1"/>
    <col min="78" max="79" width="6.44140625" style="66" customWidth="1"/>
    <col min="80" max="82" width="10.6640625" style="66" customWidth="1"/>
    <col min="83" max="83" width="6.6640625" style="66" customWidth="1"/>
    <col min="84" max="84" width="7" style="66" customWidth="1"/>
    <col min="85" max="228" width="10.6640625" style="66" customWidth="1"/>
    <col min="229" max="16384" width="10.6640625" style="10"/>
  </cols>
  <sheetData>
    <row r="1" spans="1:228" s="9" customFormat="1" ht="15" customHeight="1" x14ac:dyDescent="0.25">
      <c r="B1" s="986" t="s">
        <v>158</v>
      </c>
      <c r="C1" s="986"/>
      <c r="D1" s="986"/>
      <c r="E1" s="986"/>
      <c r="F1" s="986"/>
      <c r="G1" s="986"/>
      <c r="H1" s="986"/>
      <c r="I1" s="986"/>
      <c r="J1" s="986"/>
      <c r="K1" s="986"/>
      <c r="L1" s="986"/>
      <c r="M1" s="986"/>
      <c r="N1" s="986"/>
      <c r="O1" s="986"/>
      <c r="P1" s="986"/>
      <c r="Q1" s="986"/>
      <c r="R1" s="986"/>
      <c r="S1" s="986"/>
      <c r="T1" s="986"/>
      <c r="U1" s="986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</row>
    <row r="2" spans="1:228" s="125" customFormat="1" ht="15" customHeight="1" thickBot="1" x14ac:dyDescent="0.3">
      <c r="A2" s="966" t="s">
        <v>295</v>
      </c>
      <c r="B2" s="966"/>
      <c r="C2" s="966"/>
      <c r="D2" s="966"/>
      <c r="E2" s="966"/>
      <c r="F2" s="966"/>
      <c r="G2" s="966"/>
      <c r="H2" s="966"/>
      <c r="I2" s="966"/>
      <c r="J2" s="966"/>
      <c r="K2" s="966"/>
      <c r="L2" s="966"/>
      <c r="M2" s="966"/>
      <c r="N2" s="966"/>
      <c r="O2" s="966"/>
      <c r="P2" s="966"/>
      <c r="Q2" s="966"/>
      <c r="R2" s="966"/>
      <c r="S2" s="966"/>
      <c r="T2" s="966"/>
      <c r="U2" s="995"/>
      <c r="V2" s="124"/>
      <c r="W2" s="1033" t="s">
        <v>177</v>
      </c>
      <c r="X2" s="1034"/>
      <c r="Y2" s="1034"/>
      <c r="Z2" s="1034"/>
      <c r="AA2" s="1034"/>
      <c r="AB2" s="1034"/>
      <c r="AC2" s="1034"/>
      <c r="AD2" s="1034"/>
      <c r="AE2" s="1034"/>
      <c r="AF2" s="1034"/>
      <c r="AG2" s="1034"/>
      <c r="AH2" s="1034"/>
      <c r="AI2" s="1034"/>
      <c r="AJ2" s="1034"/>
      <c r="AK2" s="1034"/>
      <c r="AL2" s="1034"/>
      <c r="AM2" s="1034"/>
      <c r="AN2" s="1034"/>
      <c r="AO2" s="1034"/>
      <c r="AP2" s="1035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</row>
    <row r="3" spans="1:228" s="9" customFormat="1" ht="12.75" hidden="1" customHeight="1" thickBot="1" x14ac:dyDescent="0.3">
      <c r="B3" s="5" t="s">
        <v>29</v>
      </c>
      <c r="C3" s="5"/>
      <c r="D3" s="5"/>
      <c r="E3" s="5"/>
      <c r="F3" s="5"/>
      <c r="G3" s="5"/>
      <c r="H3" s="5"/>
      <c r="I3" s="5" t="s">
        <v>29</v>
      </c>
      <c r="J3" s="5"/>
      <c r="K3" s="5"/>
      <c r="L3" s="5"/>
      <c r="M3" s="5"/>
      <c r="N3" s="5"/>
      <c r="O3" s="5"/>
      <c r="P3" s="5" t="s">
        <v>29</v>
      </c>
      <c r="Q3" s="5"/>
      <c r="R3" s="5"/>
      <c r="S3" s="5"/>
      <c r="T3" s="5"/>
      <c r="U3" s="5"/>
      <c r="V3" s="5"/>
      <c r="W3" s="5" t="s">
        <v>29</v>
      </c>
      <c r="X3" s="5"/>
      <c r="Y3" s="5"/>
      <c r="Z3" s="5"/>
      <c r="AA3" s="5"/>
      <c r="AB3" s="5"/>
      <c r="AC3" s="5"/>
      <c r="AD3" s="5" t="s">
        <v>29</v>
      </c>
      <c r="AE3" s="5"/>
      <c r="AF3" s="5"/>
      <c r="AG3" s="5"/>
      <c r="AH3" s="5"/>
      <c r="AI3" s="5"/>
      <c r="AJ3" s="5"/>
      <c r="AK3" s="5" t="s">
        <v>29</v>
      </c>
      <c r="AL3" s="5"/>
      <c r="AM3" s="5"/>
      <c r="AN3" s="5"/>
      <c r="AO3" s="5"/>
      <c r="AP3" s="5"/>
      <c r="AQ3" s="5"/>
      <c r="AR3" s="5"/>
      <c r="AS3" s="5"/>
      <c r="AT3" s="5" t="s">
        <v>58</v>
      </c>
      <c r="AU3" s="5"/>
      <c r="AV3" s="5"/>
      <c r="AW3" s="5"/>
      <c r="AX3" s="5"/>
      <c r="AY3" s="5"/>
      <c r="AZ3" s="5"/>
      <c r="BA3" s="1015" t="s">
        <v>39</v>
      </c>
      <c r="BB3" s="1015"/>
      <c r="BC3" s="1015"/>
      <c r="BD3" s="1015"/>
      <c r="BE3" s="1015"/>
      <c r="BF3" s="1015"/>
      <c r="BG3" s="1015"/>
      <c r="BH3" s="1015"/>
      <c r="BI3" s="1015" t="s">
        <v>37</v>
      </c>
      <c r="BJ3" s="1015"/>
      <c r="BK3" s="1015"/>
      <c r="BL3" s="1015"/>
      <c r="BM3" s="1015"/>
      <c r="BN3" s="1015"/>
      <c r="BO3" s="1015"/>
      <c r="BP3" s="1015"/>
      <c r="BQ3" s="1015" t="s">
        <v>40</v>
      </c>
      <c r="BR3" s="1015"/>
      <c r="BS3" s="1015"/>
      <c r="BT3" s="1015"/>
      <c r="BU3" s="1015"/>
      <c r="BV3" s="1015"/>
      <c r="BW3" s="1015"/>
      <c r="BX3" s="1015"/>
      <c r="BY3" s="1015" t="s">
        <v>38</v>
      </c>
      <c r="BZ3" s="1015"/>
      <c r="CA3" s="1015"/>
      <c r="CB3" s="1015"/>
      <c r="CC3" s="1015"/>
      <c r="CD3" s="1015"/>
      <c r="CE3" s="1015"/>
      <c r="CF3" s="1015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</row>
    <row r="4" spans="1:228" s="4" customFormat="1" ht="3.75" hidden="1" customHeight="1" thickBot="1" x14ac:dyDescent="0.3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127"/>
      <c r="AR4" s="127"/>
      <c r="AS4" s="127"/>
      <c r="AT4" s="128" t="s">
        <v>59</v>
      </c>
      <c r="AU4" s="129" t="s">
        <v>60</v>
      </c>
      <c r="AV4" s="129" t="s">
        <v>34</v>
      </c>
      <c r="AW4" s="129" t="s">
        <v>33</v>
      </c>
      <c r="AX4" s="129" t="s">
        <v>48</v>
      </c>
      <c r="AY4" s="129" t="s">
        <v>61</v>
      </c>
      <c r="AZ4" s="129" t="s">
        <v>62</v>
      </c>
      <c r="BA4" s="130" t="s">
        <v>30</v>
      </c>
      <c r="BB4" s="130"/>
      <c r="BC4" s="130"/>
      <c r="BD4" s="130"/>
      <c r="BE4" s="130"/>
      <c r="BF4" s="130"/>
      <c r="BG4" s="130"/>
      <c r="BH4" s="130"/>
      <c r="BI4" s="7"/>
      <c r="BJ4" s="130" t="s">
        <v>30</v>
      </c>
      <c r="BK4" s="130"/>
      <c r="BL4" s="130"/>
      <c r="BM4" s="130"/>
      <c r="BN4" s="130"/>
      <c r="BO4" s="130"/>
      <c r="BP4" s="130"/>
      <c r="BQ4" s="7"/>
      <c r="BR4" s="130" t="s">
        <v>30</v>
      </c>
      <c r="BS4" s="130"/>
      <c r="BT4" s="130"/>
      <c r="BU4" s="130"/>
      <c r="BV4" s="130"/>
      <c r="BW4" s="130"/>
      <c r="BX4" s="130"/>
      <c r="BY4" s="7"/>
      <c r="BZ4" s="130" t="s">
        <v>30</v>
      </c>
      <c r="CA4" s="130"/>
      <c r="CB4" s="130"/>
      <c r="CC4" s="130"/>
      <c r="CD4" s="130"/>
      <c r="CE4" s="130"/>
      <c r="CF4" s="130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</row>
    <row r="5" spans="1:228" s="7" customFormat="1" ht="17.25" customHeight="1" thickBot="1" x14ac:dyDescent="0.35">
      <c r="A5" s="1036" t="s">
        <v>415</v>
      </c>
      <c r="B5" s="1030" t="s">
        <v>182</v>
      </c>
      <c r="C5" s="1031"/>
      <c r="D5" s="1031"/>
      <c r="E5" s="1031"/>
      <c r="F5" s="1031"/>
      <c r="G5" s="1032"/>
      <c r="H5" s="131"/>
      <c r="I5" s="1030" t="s">
        <v>184</v>
      </c>
      <c r="J5" s="1031"/>
      <c r="K5" s="1031"/>
      <c r="L5" s="1031"/>
      <c r="M5" s="1031"/>
      <c r="N5" s="1032"/>
      <c r="O5" s="131"/>
      <c r="P5" s="1030" t="s">
        <v>186</v>
      </c>
      <c r="Q5" s="1031"/>
      <c r="R5" s="1031"/>
      <c r="S5" s="1031"/>
      <c r="T5" s="1031"/>
      <c r="U5" s="1032"/>
      <c r="V5" s="132"/>
      <c r="W5" s="1030" t="s">
        <v>188</v>
      </c>
      <c r="X5" s="1031"/>
      <c r="Y5" s="1031"/>
      <c r="Z5" s="1031"/>
      <c r="AA5" s="1031"/>
      <c r="AB5" s="1032"/>
      <c r="AC5" s="133"/>
      <c r="AD5" s="1030" t="s">
        <v>189</v>
      </c>
      <c r="AE5" s="1031"/>
      <c r="AF5" s="1031"/>
      <c r="AG5" s="1031"/>
      <c r="AH5" s="1031"/>
      <c r="AI5" s="1032"/>
      <c r="AJ5" s="133"/>
      <c r="AK5" s="1030" t="s">
        <v>190</v>
      </c>
      <c r="AL5" s="1031"/>
      <c r="AM5" s="1031"/>
      <c r="AN5" s="1031"/>
      <c r="AO5" s="1031"/>
      <c r="AP5" s="1032"/>
    </row>
    <row r="6" spans="1:228" ht="17.25" customHeight="1" thickBot="1" x14ac:dyDescent="0.3">
      <c r="A6" s="1037"/>
      <c r="B6" s="90"/>
      <c r="C6" s="134"/>
      <c r="D6" s="134"/>
      <c r="E6" s="134"/>
      <c r="F6" s="134"/>
      <c r="G6" s="135"/>
      <c r="H6" s="66"/>
      <c r="I6" s="90"/>
      <c r="J6" s="134"/>
      <c r="K6" s="134"/>
      <c r="L6" s="134"/>
      <c r="M6" s="134"/>
      <c r="N6" s="135"/>
      <c r="O6" s="136"/>
      <c r="P6" s="90"/>
      <c r="Q6" s="134"/>
      <c r="R6" s="134"/>
      <c r="S6" s="134"/>
      <c r="T6" s="134"/>
      <c r="U6" s="135"/>
      <c r="V6" s="136"/>
      <c r="W6" s="137"/>
      <c r="X6" s="11"/>
      <c r="Y6" s="11"/>
      <c r="Z6" s="11"/>
      <c r="AA6" s="11"/>
      <c r="AB6" s="12"/>
      <c r="AC6" s="136"/>
      <c r="AD6" s="137"/>
      <c r="AE6" s="11"/>
      <c r="AF6" s="11"/>
      <c r="AG6" s="11"/>
      <c r="AH6" s="11"/>
      <c r="AI6" s="12"/>
      <c r="AJ6" s="136"/>
      <c r="AK6" s="137"/>
      <c r="AL6" s="11"/>
      <c r="AM6" s="11"/>
      <c r="AN6" s="11"/>
      <c r="AO6" s="11"/>
      <c r="AP6" s="12"/>
      <c r="AQ6" s="136"/>
      <c r="AR6" s="136"/>
      <c r="AS6" s="136"/>
      <c r="AT6" s="13"/>
      <c r="AU6" s="138"/>
      <c r="AV6" s="138"/>
      <c r="AW6" s="138"/>
      <c r="AX6" s="138"/>
      <c r="AY6" s="138"/>
      <c r="AZ6" s="138"/>
      <c r="BA6" s="8"/>
      <c r="BB6" s="130"/>
      <c r="BC6" s="130"/>
      <c r="BD6" s="130"/>
      <c r="BE6" s="130"/>
      <c r="BF6" s="130"/>
      <c r="BG6" s="130"/>
      <c r="BH6" s="130"/>
      <c r="BI6" s="8"/>
      <c r="BJ6" s="126"/>
      <c r="BK6" s="126"/>
      <c r="BL6" s="130"/>
      <c r="BM6" s="130"/>
      <c r="BN6" s="130"/>
      <c r="BO6" s="126"/>
      <c r="BP6" s="126"/>
      <c r="BQ6" s="8"/>
      <c r="BR6" s="126"/>
      <c r="BS6" s="126"/>
      <c r="BT6" s="126"/>
      <c r="BU6" s="126"/>
      <c r="BV6" s="126"/>
      <c r="BW6" s="126"/>
      <c r="BX6" s="126"/>
      <c r="BY6" s="8"/>
      <c r="BZ6" s="126"/>
      <c r="CA6" s="126"/>
      <c r="CB6" s="126"/>
      <c r="CC6" s="126"/>
      <c r="CD6" s="126"/>
      <c r="CE6" s="126"/>
      <c r="CF6" s="126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</row>
    <row r="7" spans="1:228" ht="29.25" customHeight="1" x14ac:dyDescent="0.25">
      <c r="A7" s="1037"/>
      <c r="B7" s="561"/>
      <c r="C7" s="140"/>
      <c r="D7" s="140"/>
      <c r="E7" s="140"/>
      <c r="F7" s="140"/>
      <c r="G7" s="141"/>
      <c r="I7" s="142"/>
      <c r="J7" s="140"/>
      <c r="K7" s="140"/>
      <c r="L7" s="140"/>
      <c r="M7" s="140"/>
      <c r="N7" s="141"/>
      <c r="O7" s="143"/>
      <c r="P7" s="142"/>
      <c r="Q7" s="140"/>
      <c r="R7" s="140"/>
      <c r="S7" s="140"/>
      <c r="T7" s="140"/>
      <c r="U7" s="141"/>
      <c r="V7" s="143"/>
      <c r="W7" s="144"/>
      <c r="X7" s="145"/>
      <c r="Y7" s="145"/>
      <c r="Z7" s="145"/>
      <c r="AA7" s="145"/>
      <c r="AB7" s="146"/>
      <c r="AC7" s="143"/>
      <c r="AD7" s="142"/>
      <c r="AE7" s="140"/>
      <c r="AF7" s="140"/>
      <c r="AG7" s="140"/>
      <c r="AH7" s="140"/>
      <c r="AI7" s="141"/>
      <c r="AJ7" s="143"/>
      <c r="AK7" s="142"/>
      <c r="AL7" s="140"/>
      <c r="AM7" s="140"/>
      <c r="AN7" s="140"/>
      <c r="AO7" s="140"/>
      <c r="AP7" s="141"/>
      <c r="AQ7" s="143"/>
      <c r="AR7" s="143"/>
      <c r="AS7" s="143"/>
      <c r="AT7" s="147"/>
      <c r="AU7" s="138"/>
      <c r="AV7" s="138"/>
      <c r="AW7" s="138"/>
      <c r="AX7" s="138"/>
      <c r="AY7" s="138"/>
      <c r="AZ7" s="138"/>
      <c r="BA7" s="5"/>
      <c r="BB7" s="140"/>
      <c r="BC7" s="140"/>
      <c r="BD7" s="140"/>
      <c r="BE7" s="140"/>
      <c r="BF7" s="140"/>
      <c r="BG7" s="140"/>
      <c r="BH7" s="138"/>
      <c r="BI7" s="139"/>
      <c r="BJ7" s="143"/>
      <c r="BK7" s="143"/>
      <c r="BL7" s="143"/>
      <c r="BM7" s="143"/>
      <c r="BN7" s="143"/>
      <c r="BO7" s="143"/>
      <c r="BP7" s="138"/>
      <c r="BQ7" s="139"/>
      <c r="BR7" s="138"/>
      <c r="BS7" s="138"/>
      <c r="BT7" s="143"/>
      <c r="BU7" s="143"/>
      <c r="BV7" s="143"/>
      <c r="BW7" s="138"/>
      <c r="BX7" s="138"/>
      <c r="BY7" s="143"/>
      <c r="BZ7" s="143"/>
      <c r="CA7" s="143"/>
      <c r="CB7" s="143"/>
      <c r="CC7" s="143"/>
      <c r="CD7" s="143"/>
      <c r="CE7" s="138"/>
      <c r="CF7" s="13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228" ht="19.5" customHeight="1" x14ac:dyDescent="0.25">
      <c r="A8" s="1037"/>
      <c r="B8" s="561"/>
      <c r="C8" s="140"/>
      <c r="D8" s="140"/>
      <c r="E8" s="140"/>
      <c r="F8" s="140"/>
      <c r="G8" s="141"/>
      <c r="I8" s="142"/>
      <c r="J8" s="140"/>
      <c r="K8" s="140"/>
      <c r="L8" s="140"/>
      <c r="M8" s="140"/>
      <c r="N8" s="141"/>
      <c r="O8" s="143"/>
      <c r="P8" s="142"/>
      <c r="Q8" s="140"/>
      <c r="R8" s="140"/>
      <c r="S8" s="140"/>
      <c r="T8" s="140"/>
      <c r="U8" s="141"/>
      <c r="V8" s="143"/>
      <c r="W8" s="142"/>
      <c r="X8" s="140"/>
      <c r="Y8" s="140"/>
      <c r="Z8" s="140"/>
      <c r="AA8" s="140"/>
      <c r="AB8" s="141"/>
      <c r="AC8" s="143"/>
      <c r="AD8" s="142"/>
      <c r="AE8" s="140"/>
      <c r="AF8" s="140"/>
      <c r="AG8" s="140"/>
      <c r="AH8" s="140"/>
      <c r="AI8" s="141"/>
      <c r="AJ8" s="143"/>
      <c r="AK8" s="142"/>
      <c r="AL8" s="140"/>
      <c r="AM8" s="140"/>
      <c r="AN8" s="140"/>
      <c r="AO8" s="140"/>
      <c r="AP8" s="141"/>
      <c r="AQ8" s="143"/>
      <c r="AR8" s="143"/>
      <c r="AS8" s="143"/>
      <c r="AT8" s="148"/>
      <c r="AU8" s="138"/>
      <c r="AV8" s="138"/>
      <c r="AW8" s="138"/>
      <c r="AX8" s="138"/>
      <c r="AY8" s="138"/>
      <c r="AZ8" s="138"/>
      <c r="BA8" s="5"/>
      <c r="BB8" s="140"/>
      <c r="BC8" s="140"/>
      <c r="BD8" s="140"/>
      <c r="BE8" s="140"/>
      <c r="BF8" s="140"/>
      <c r="BG8" s="143"/>
      <c r="BH8" s="138"/>
      <c r="BI8" s="139"/>
      <c r="BJ8" s="143"/>
      <c r="BK8" s="143"/>
      <c r="BL8" s="143"/>
      <c r="BM8" s="143"/>
      <c r="BN8" s="143"/>
      <c r="BO8" s="143"/>
      <c r="BP8" s="138"/>
      <c r="BQ8" s="139"/>
      <c r="BR8" s="138"/>
      <c r="BS8" s="138"/>
      <c r="BT8" s="143"/>
      <c r="BU8" s="143"/>
      <c r="BV8" s="143"/>
      <c r="BW8" s="138"/>
      <c r="BX8" s="138"/>
      <c r="BY8" s="143"/>
      <c r="BZ8" s="143"/>
      <c r="CA8" s="143"/>
      <c r="CB8" s="143"/>
      <c r="CC8" s="143"/>
      <c r="CD8" s="143"/>
      <c r="CE8" s="138"/>
      <c r="CF8" s="13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</row>
    <row r="9" spans="1:228" ht="21" customHeight="1" x14ac:dyDescent="0.25">
      <c r="A9" s="1037"/>
      <c r="B9" s="561"/>
      <c r="C9" s="140"/>
      <c r="D9" s="140"/>
      <c r="E9" s="140"/>
      <c r="F9" s="140"/>
      <c r="G9" s="141"/>
      <c r="I9" s="142"/>
      <c r="J9" s="140"/>
      <c r="K9" s="140"/>
      <c r="L9" s="140"/>
      <c r="M9" s="140"/>
      <c r="N9" s="141"/>
      <c r="O9" s="143"/>
      <c r="P9" s="142"/>
      <c r="Q9" s="140"/>
      <c r="R9" s="140"/>
      <c r="S9" s="140"/>
      <c r="T9" s="140"/>
      <c r="U9" s="141"/>
      <c r="V9" s="143"/>
      <c r="W9" s="142"/>
      <c r="X9" s="140"/>
      <c r="Y9" s="140"/>
      <c r="Z9" s="140"/>
      <c r="AA9" s="140"/>
      <c r="AB9" s="141"/>
      <c r="AC9" s="143"/>
      <c r="AD9" s="142"/>
      <c r="AE9" s="140"/>
      <c r="AF9" s="140"/>
      <c r="AG9" s="140"/>
      <c r="AH9" s="140"/>
      <c r="AI9" s="141"/>
      <c r="AJ9" s="143"/>
      <c r="AK9" s="142"/>
      <c r="AL9" s="140"/>
      <c r="AM9" s="140"/>
      <c r="AN9" s="140"/>
      <c r="AO9" s="140"/>
      <c r="AP9" s="141"/>
      <c r="AQ9" s="143"/>
      <c r="AR9" s="143"/>
      <c r="AS9" s="143"/>
      <c r="AT9" s="8"/>
      <c r="AU9" s="8"/>
      <c r="AV9" s="143"/>
      <c r="AW9" s="143"/>
      <c r="AX9" s="143"/>
      <c r="AY9" s="143"/>
      <c r="AZ9" s="143"/>
      <c r="BA9" s="5"/>
      <c r="BB9" s="140"/>
      <c r="BC9" s="140"/>
      <c r="BD9" s="140"/>
      <c r="BE9" s="140"/>
      <c r="BF9" s="140"/>
      <c r="BG9" s="143"/>
      <c r="BH9" s="138"/>
      <c r="BI9" s="139"/>
      <c r="BJ9" s="143"/>
      <c r="BK9" s="143"/>
      <c r="BL9" s="143"/>
      <c r="BM9" s="143"/>
      <c r="BN9" s="143"/>
      <c r="BO9" s="143"/>
      <c r="BP9" s="138"/>
      <c r="BQ9" s="139"/>
      <c r="BR9" s="138"/>
      <c r="BS9" s="138"/>
      <c r="BT9" s="143"/>
      <c r="BU9" s="143"/>
      <c r="BV9" s="143"/>
      <c r="BW9" s="138"/>
      <c r="BX9" s="138"/>
      <c r="BY9" s="143"/>
      <c r="BZ9" s="143"/>
      <c r="CA9" s="143"/>
      <c r="CB9" s="143"/>
      <c r="CC9" s="143"/>
      <c r="CD9" s="143"/>
      <c r="CE9" s="138"/>
      <c r="CF9" s="13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</row>
    <row r="10" spans="1:228" ht="15.75" customHeight="1" x14ac:dyDescent="0.25">
      <c r="A10" s="1037"/>
      <c r="B10" s="95"/>
      <c r="C10" s="149"/>
      <c r="D10" s="149"/>
      <c r="E10" s="149"/>
      <c r="F10" s="149"/>
      <c r="G10" s="150"/>
      <c r="I10" s="95"/>
      <c r="J10" s="149"/>
      <c r="K10" s="149"/>
      <c r="L10" s="149"/>
      <c r="M10" s="149"/>
      <c r="N10" s="150"/>
      <c r="O10" s="149"/>
      <c r="P10" s="95"/>
      <c r="Q10" s="149"/>
      <c r="R10" s="149"/>
      <c r="S10" s="149"/>
      <c r="T10" s="149"/>
      <c r="U10" s="150"/>
      <c r="V10" s="149"/>
      <c r="W10" s="95"/>
      <c r="X10" s="149"/>
      <c r="Y10" s="149"/>
      <c r="Z10" s="149"/>
      <c r="AA10" s="149"/>
      <c r="AB10" s="150"/>
      <c r="AC10" s="149"/>
      <c r="AD10" s="95"/>
      <c r="AE10" s="149"/>
      <c r="AF10" s="149"/>
      <c r="AG10" s="149"/>
      <c r="AH10" s="149"/>
      <c r="AI10" s="150"/>
      <c r="AJ10" s="149"/>
      <c r="AK10" s="95"/>
      <c r="AL10" s="149"/>
      <c r="AM10" s="149"/>
      <c r="AN10" s="149"/>
      <c r="AO10" s="149"/>
      <c r="AP10" s="150"/>
      <c r="AQ10" s="149"/>
      <c r="AR10" s="99"/>
      <c r="AS10" s="149"/>
      <c r="AT10" s="149"/>
      <c r="AU10" s="149"/>
      <c r="AV10" s="149"/>
      <c r="AW10" s="149"/>
      <c r="AX10" s="149"/>
      <c r="AY10" s="149"/>
      <c r="AZ10" s="149"/>
      <c r="BA10" s="151"/>
      <c r="BB10" s="149"/>
      <c r="BC10" s="149"/>
      <c r="BD10" s="149"/>
      <c r="BE10" s="149"/>
      <c r="BF10" s="149"/>
      <c r="BG10" s="149"/>
      <c r="BH10" s="149"/>
      <c r="BI10" s="151"/>
      <c r="BJ10" s="149"/>
      <c r="BK10" s="149"/>
      <c r="BL10" s="149"/>
      <c r="BM10" s="149"/>
      <c r="BN10" s="149"/>
      <c r="BO10" s="149"/>
      <c r="BP10" s="149"/>
      <c r="BQ10" s="151"/>
      <c r="BR10" s="149"/>
      <c r="BS10" s="149"/>
      <c r="BT10" s="149"/>
      <c r="BU10" s="149"/>
      <c r="BV10" s="149"/>
      <c r="BW10" s="149"/>
      <c r="BX10" s="149"/>
      <c r="BY10" s="143"/>
      <c r="BZ10" s="143"/>
      <c r="CA10" s="143"/>
      <c r="CB10" s="143"/>
      <c r="CC10" s="143"/>
      <c r="CD10" s="143"/>
      <c r="CE10" s="149"/>
      <c r="CF10" s="149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</row>
    <row r="11" spans="1:228" ht="9.9" customHeight="1" x14ac:dyDescent="0.25">
      <c r="A11" s="1037"/>
      <c r="B11" s="61"/>
      <c r="C11" s="58"/>
      <c r="D11" s="59"/>
      <c r="E11" s="60"/>
      <c r="F11" s="60"/>
      <c r="G11" s="62"/>
      <c r="I11" s="61"/>
      <c r="J11" s="58"/>
      <c r="K11" s="59"/>
      <c r="L11" s="60"/>
      <c r="M11" s="60"/>
      <c r="N11" s="62"/>
      <c r="P11" s="61"/>
      <c r="Q11" s="58"/>
      <c r="R11" s="59"/>
      <c r="S11" s="60"/>
      <c r="T11" s="60"/>
      <c r="U11" s="62"/>
      <c r="V11" s="8"/>
      <c r="W11" s="61"/>
      <c r="X11" s="58"/>
      <c r="Y11" s="59"/>
      <c r="Z11" s="60"/>
      <c r="AA11" s="60"/>
      <c r="AB11" s="62"/>
      <c r="AC11" s="8"/>
      <c r="AD11" s="61"/>
      <c r="AE11" s="58"/>
      <c r="AF11" s="59"/>
      <c r="AG11" s="60"/>
      <c r="AH11" s="60"/>
      <c r="AI11" s="62"/>
      <c r="AJ11" s="8"/>
      <c r="AK11" s="61"/>
      <c r="AL11" s="58"/>
      <c r="AM11" s="59"/>
      <c r="AN11" s="60"/>
      <c r="AO11" s="60"/>
      <c r="AP11" s="62"/>
      <c r="AQ11" s="8"/>
      <c r="AR11" s="8"/>
      <c r="AS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</row>
    <row r="12" spans="1:228" ht="9.9" customHeight="1" x14ac:dyDescent="0.25">
      <c r="A12" s="1037"/>
      <c r="B12" s="61"/>
      <c r="C12" s="58"/>
      <c r="D12" s="59"/>
      <c r="E12" s="60"/>
      <c r="F12" s="60"/>
      <c r="G12" s="62"/>
      <c r="I12" s="61"/>
      <c r="J12" s="58"/>
      <c r="K12" s="59"/>
      <c r="L12" s="60"/>
      <c r="M12" s="60"/>
      <c r="N12" s="62"/>
      <c r="P12" s="61"/>
      <c r="Q12" s="58"/>
      <c r="R12" s="59"/>
      <c r="S12" s="60"/>
      <c r="T12" s="60"/>
      <c r="U12" s="62"/>
      <c r="V12" s="8"/>
      <c r="W12" s="61"/>
      <c r="X12" s="58"/>
      <c r="Y12" s="59"/>
      <c r="Z12" s="60"/>
      <c r="AA12" s="60"/>
      <c r="AB12" s="62"/>
      <c r="AC12" s="8"/>
      <c r="AD12" s="61"/>
      <c r="AE12" s="58"/>
      <c r="AF12" s="59"/>
      <c r="AG12" s="60"/>
      <c r="AH12" s="60"/>
      <c r="AI12" s="62"/>
      <c r="AJ12" s="8"/>
      <c r="AK12" s="61"/>
      <c r="AL12" s="58"/>
      <c r="AM12" s="59"/>
      <c r="AN12" s="60"/>
      <c r="AO12" s="60"/>
      <c r="AP12" s="62"/>
      <c r="AQ12" s="8"/>
      <c r="AR12" s="8"/>
      <c r="AS12" s="8"/>
      <c r="BI12" s="8"/>
      <c r="BJ12" s="8"/>
      <c r="BK12" s="8"/>
      <c r="BL12" s="8"/>
      <c r="BM12" s="8"/>
      <c r="BN12" s="8"/>
      <c r="BO12" s="8"/>
      <c r="BP12" s="8"/>
    </row>
    <row r="13" spans="1:228" ht="9.9" customHeight="1" x14ac:dyDescent="0.25">
      <c r="A13" s="1037"/>
      <c r="B13" s="61"/>
      <c r="C13" s="58"/>
      <c r="D13" s="59"/>
      <c r="E13" s="60"/>
      <c r="F13" s="60"/>
      <c r="G13" s="62"/>
      <c r="I13" s="61"/>
      <c r="J13" s="58"/>
      <c r="K13" s="59"/>
      <c r="L13" s="60"/>
      <c r="M13" s="60"/>
      <c r="N13" s="62"/>
      <c r="P13" s="61"/>
      <c r="Q13" s="58"/>
      <c r="R13" s="59"/>
      <c r="S13" s="60"/>
      <c r="T13" s="60"/>
      <c r="U13" s="62"/>
      <c r="V13" s="8"/>
      <c r="W13" s="61"/>
      <c r="X13" s="58"/>
      <c r="Y13" s="59"/>
      <c r="Z13" s="60"/>
      <c r="AA13" s="60"/>
      <c r="AB13" s="62"/>
      <c r="AC13" s="8"/>
      <c r="AD13" s="61"/>
      <c r="AE13" s="58"/>
      <c r="AF13" s="59"/>
      <c r="AG13" s="60"/>
      <c r="AH13" s="60"/>
      <c r="AI13" s="62"/>
      <c r="AJ13" s="8"/>
      <c r="AK13" s="61"/>
      <c r="AL13" s="58"/>
      <c r="AM13" s="59"/>
      <c r="AN13" s="60"/>
      <c r="AO13" s="60"/>
      <c r="AP13" s="62"/>
      <c r="AQ13" s="8"/>
      <c r="AR13" s="8"/>
      <c r="AS13" s="8"/>
    </row>
    <row r="14" spans="1:228" ht="9.9" customHeight="1" x14ac:dyDescent="0.25">
      <c r="A14" s="1037"/>
      <c r="B14" s="61"/>
      <c r="C14" s="58"/>
      <c r="D14" s="59"/>
      <c r="E14" s="60"/>
      <c r="F14" s="60"/>
      <c r="G14" s="62"/>
      <c r="I14" s="61"/>
      <c r="J14" s="58"/>
      <c r="K14" s="59"/>
      <c r="L14" s="60"/>
      <c r="M14" s="60"/>
      <c r="N14" s="62"/>
      <c r="P14" s="61"/>
      <c r="Q14" s="58"/>
      <c r="R14" s="59"/>
      <c r="S14" s="60"/>
      <c r="T14" s="60"/>
      <c r="U14" s="62"/>
      <c r="V14" s="8"/>
      <c r="W14" s="61"/>
      <c r="X14" s="58"/>
      <c r="Y14" s="59"/>
      <c r="Z14" s="60"/>
      <c r="AA14" s="60"/>
      <c r="AB14" s="62"/>
      <c r="AC14" s="8"/>
      <c r="AD14" s="61"/>
      <c r="AE14" s="58"/>
      <c r="AF14" s="59"/>
      <c r="AG14" s="60"/>
      <c r="AH14" s="60"/>
      <c r="AI14" s="62"/>
      <c r="AJ14" s="8"/>
      <c r="AK14" s="61"/>
      <c r="AL14" s="58"/>
      <c r="AM14" s="59"/>
      <c r="AN14" s="60"/>
      <c r="AO14" s="60"/>
      <c r="AP14" s="62"/>
      <c r="AQ14" s="8"/>
      <c r="AR14" s="8"/>
      <c r="AS14" s="8"/>
    </row>
    <row r="15" spans="1:228" ht="6.75" customHeight="1" x14ac:dyDescent="0.25">
      <c r="A15" s="1037"/>
      <c r="B15" s="67"/>
      <c r="C15" s="63"/>
      <c r="D15" s="64"/>
      <c r="E15" s="65"/>
      <c r="F15" s="65"/>
      <c r="G15" s="68"/>
      <c r="I15" s="67"/>
      <c r="J15" s="63"/>
      <c r="K15" s="64"/>
      <c r="L15" s="65"/>
      <c r="M15" s="65"/>
      <c r="N15" s="68"/>
      <c r="P15" s="67"/>
      <c r="Q15" s="63"/>
      <c r="R15" s="64"/>
      <c r="S15" s="65"/>
      <c r="T15" s="65"/>
      <c r="U15" s="68"/>
      <c r="V15" s="8"/>
      <c r="W15" s="67"/>
      <c r="X15" s="63"/>
      <c r="Y15" s="64"/>
      <c r="Z15" s="65"/>
      <c r="AA15" s="65"/>
      <c r="AB15" s="68"/>
      <c r="AC15" s="8"/>
      <c r="AD15" s="67"/>
      <c r="AE15" s="63"/>
      <c r="AF15" s="64"/>
      <c r="AG15" s="65"/>
      <c r="AH15" s="65"/>
      <c r="AI15" s="68"/>
      <c r="AJ15" s="8"/>
      <c r="AK15" s="67"/>
      <c r="AL15" s="63"/>
      <c r="AM15" s="64"/>
      <c r="AN15" s="65"/>
      <c r="AO15" s="65"/>
      <c r="AP15" s="68"/>
      <c r="AQ15" s="8"/>
      <c r="AR15" s="8"/>
      <c r="AS15" s="8"/>
    </row>
    <row r="16" spans="1:228" ht="0.75" hidden="1" customHeight="1" x14ac:dyDescent="0.25">
      <c r="A16" s="1037"/>
      <c r="B16" s="67"/>
      <c r="C16" s="63"/>
      <c r="D16" s="64"/>
      <c r="E16" s="65"/>
      <c r="F16" s="65"/>
      <c r="G16" s="68"/>
      <c r="I16" s="67"/>
      <c r="J16" s="63"/>
      <c r="K16" s="64"/>
      <c r="L16" s="65"/>
      <c r="M16" s="65"/>
      <c r="N16" s="68"/>
      <c r="P16" s="67"/>
      <c r="Q16" s="63"/>
      <c r="R16" s="64"/>
      <c r="S16" s="65"/>
      <c r="T16" s="65"/>
      <c r="U16" s="68"/>
      <c r="V16" s="8"/>
      <c r="W16" s="67"/>
      <c r="X16" s="63"/>
      <c r="Y16" s="64"/>
      <c r="Z16" s="65"/>
      <c r="AA16" s="65"/>
      <c r="AB16" s="68"/>
      <c r="AC16" s="8"/>
      <c r="AD16" s="67"/>
      <c r="AE16" s="63"/>
      <c r="AF16" s="64"/>
      <c r="AG16" s="65"/>
      <c r="AH16" s="65"/>
      <c r="AI16" s="68"/>
      <c r="AJ16" s="8"/>
      <c r="AK16" s="67"/>
      <c r="AL16" s="63"/>
      <c r="AM16" s="64"/>
      <c r="AN16" s="65"/>
      <c r="AO16" s="65"/>
      <c r="AP16" s="68"/>
      <c r="AQ16" s="8"/>
      <c r="AR16" s="8"/>
      <c r="AS16" s="8"/>
    </row>
    <row r="17" spans="1:228" ht="9.75" hidden="1" customHeight="1" x14ac:dyDescent="0.25">
      <c r="A17" s="1037"/>
      <c r="B17" s="67"/>
      <c r="C17" s="63"/>
      <c r="D17" s="64"/>
      <c r="E17" s="65"/>
      <c r="F17" s="65"/>
      <c r="G17" s="68"/>
      <c r="I17" s="67"/>
      <c r="J17" s="63"/>
      <c r="K17" s="64"/>
      <c r="L17" s="65"/>
      <c r="M17" s="65"/>
      <c r="N17" s="68"/>
      <c r="P17" s="67"/>
      <c r="Q17" s="63"/>
      <c r="R17" s="64"/>
      <c r="S17" s="65"/>
      <c r="T17" s="65"/>
      <c r="U17" s="68"/>
      <c r="V17" s="8"/>
      <c r="W17" s="67"/>
      <c r="X17" s="63"/>
      <c r="Y17" s="64"/>
      <c r="Z17" s="65"/>
      <c r="AA17" s="65"/>
      <c r="AB17" s="68"/>
      <c r="AC17" s="8"/>
      <c r="AD17" s="67"/>
      <c r="AE17" s="63"/>
      <c r="AF17" s="64"/>
      <c r="AG17" s="65"/>
      <c r="AH17" s="65"/>
      <c r="AI17" s="68"/>
      <c r="AJ17" s="8"/>
      <c r="AK17" s="67"/>
      <c r="AL17" s="63"/>
      <c r="AM17" s="64"/>
      <c r="AN17" s="65"/>
      <c r="AO17" s="65"/>
      <c r="AP17" s="68"/>
      <c r="AQ17" s="8"/>
      <c r="AR17" s="8"/>
      <c r="AS17" s="8"/>
    </row>
    <row r="18" spans="1:228" ht="9.75" hidden="1" customHeight="1" x14ac:dyDescent="0.25">
      <c r="A18" s="1037"/>
      <c r="B18" s="67"/>
      <c r="C18" s="63"/>
      <c r="D18" s="64"/>
      <c r="E18" s="65"/>
      <c r="F18" s="65"/>
      <c r="G18" s="68"/>
      <c r="I18" s="67"/>
      <c r="J18" s="63"/>
      <c r="K18" s="64"/>
      <c r="L18" s="65"/>
      <c r="M18" s="65"/>
      <c r="N18" s="68"/>
      <c r="P18" s="67"/>
      <c r="Q18" s="63"/>
      <c r="R18" s="64"/>
      <c r="S18" s="65"/>
      <c r="T18" s="65"/>
      <c r="U18" s="68"/>
      <c r="V18" s="8"/>
      <c r="W18" s="67"/>
      <c r="X18" s="63"/>
      <c r="Y18" s="64"/>
      <c r="Z18" s="65"/>
      <c r="AA18" s="65"/>
      <c r="AB18" s="68"/>
      <c r="AC18" s="8"/>
      <c r="AD18" s="67"/>
      <c r="AE18" s="63"/>
      <c r="AF18" s="64"/>
      <c r="AG18" s="65"/>
      <c r="AH18" s="65"/>
      <c r="AI18" s="68"/>
      <c r="AJ18" s="8"/>
      <c r="AK18" s="67"/>
      <c r="AL18" s="63"/>
      <c r="AM18" s="64"/>
      <c r="AN18" s="65"/>
      <c r="AO18" s="65"/>
      <c r="AP18" s="68"/>
      <c r="AQ18" s="8"/>
      <c r="AR18" s="8"/>
      <c r="AS18" s="8"/>
    </row>
    <row r="19" spans="1:228" s="9" customFormat="1" ht="15" customHeight="1" thickBot="1" x14ac:dyDescent="0.3">
      <c r="A19" s="1037"/>
      <c r="B19" s="540"/>
      <c r="C19" s="158"/>
      <c r="D19" s="159"/>
      <c r="E19" s="160"/>
      <c r="F19" s="160"/>
      <c r="G19" s="539"/>
      <c r="I19" s="540"/>
      <c r="J19" s="158"/>
      <c r="K19" s="159"/>
      <c r="L19" s="160"/>
      <c r="M19" s="160"/>
      <c r="N19" s="539"/>
      <c r="O19" s="8"/>
      <c r="P19" s="540"/>
      <c r="Q19" s="158"/>
      <c r="R19" s="159"/>
      <c r="S19" s="160"/>
      <c r="T19" s="160"/>
      <c r="U19" s="539"/>
      <c r="V19" s="8"/>
      <c r="W19" s="540"/>
      <c r="X19" s="158"/>
      <c r="Y19" s="159"/>
      <c r="Z19" s="160"/>
      <c r="AA19" s="160"/>
      <c r="AB19" s="539"/>
      <c r="AC19" s="8"/>
      <c r="AD19" s="540"/>
      <c r="AE19" s="158"/>
      <c r="AF19" s="159"/>
      <c r="AG19" s="160"/>
      <c r="AH19" s="160"/>
      <c r="AI19" s="539"/>
      <c r="AJ19" s="8"/>
      <c r="AK19" s="540"/>
      <c r="AL19" s="158"/>
      <c r="AM19" s="159"/>
      <c r="AN19" s="160"/>
      <c r="AO19" s="160"/>
      <c r="AP19" s="539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</row>
    <row r="20" spans="1:228" s="9" customFormat="1" ht="9.75" customHeight="1" x14ac:dyDescent="0.25">
      <c r="A20" s="1037"/>
      <c r="B20" s="1009" t="s">
        <v>414</v>
      </c>
      <c r="C20" s="1010"/>
      <c r="D20" s="1010"/>
      <c r="E20" s="1010"/>
      <c r="F20" s="1010"/>
      <c r="G20" s="1011"/>
      <c r="I20" s="1039" t="s">
        <v>434</v>
      </c>
      <c r="J20" s="1027"/>
      <c r="K20" s="1027"/>
      <c r="L20" s="1027"/>
      <c r="M20" s="1027"/>
      <c r="N20" s="1028"/>
      <c r="O20" s="5"/>
      <c r="P20" s="1009" t="s">
        <v>393</v>
      </c>
      <c r="Q20" s="1010"/>
      <c r="R20" s="1010"/>
      <c r="S20" s="1010"/>
      <c r="T20" s="1010"/>
      <c r="U20" s="1011"/>
      <c r="V20" s="5"/>
      <c r="W20" s="1009" t="s">
        <v>428</v>
      </c>
      <c r="X20" s="1010"/>
      <c r="Y20" s="1010"/>
      <c r="Z20" s="1010"/>
      <c r="AA20" s="1010"/>
      <c r="AB20" s="1011"/>
      <c r="AC20" s="5"/>
      <c r="AD20" s="1009" t="s">
        <v>394</v>
      </c>
      <c r="AE20" s="1010"/>
      <c r="AF20" s="1010"/>
      <c r="AG20" s="1010"/>
      <c r="AH20" s="1010"/>
      <c r="AI20" s="1011"/>
      <c r="AJ20" s="5"/>
      <c r="AK20" s="1009" t="s">
        <v>1</v>
      </c>
      <c r="AL20" s="1010"/>
      <c r="AM20" s="1010"/>
      <c r="AN20" s="1010"/>
      <c r="AO20" s="1010"/>
      <c r="AP20" s="1011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</row>
    <row r="21" spans="1:228" s="9" customFormat="1" ht="9.75" customHeight="1" x14ac:dyDescent="0.25">
      <c r="A21" s="1037"/>
      <c r="B21" s="1026"/>
      <c r="C21" s="1027"/>
      <c r="D21" s="1027"/>
      <c r="E21" s="1027"/>
      <c r="F21" s="1027"/>
      <c r="G21" s="1028"/>
      <c r="I21" s="1026"/>
      <c r="J21" s="1027"/>
      <c r="K21" s="1027"/>
      <c r="L21" s="1027"/>
      <c r="M21" s="1027"/>
      <c r="N21" s="1028"/>
      <c r="O21" s="5"/>
      <c r="P21" s="1026"/>
      <c r="Q21" s="1027"/>
      <c r="R21" s="1027"/>
      <c r="S21" s="1027"/>
      <c r="T21" s="1027"/>
      <c r="U21" s="1028"/>
      <c r="V21" s="5"/>
      <c r="W21" s="1026"/>
      <c r="X21" s="1027"/>
      <c r="Y21" s="1027"/>
      <c r="Z21" s="1027"/>
      <c r="AA21" s="1027"/>
      <c r="AB21" s="1028"/>
      <c r="AC21" s="5"/>
      <c r="AD21" s="1026"/>
      <c r="AE21" s="1027"/>
      <c r="AF21" s="1027"/>
      <c r="AG21" s="1027"/>
      <c r="AH21" s="1027"/>
      <c r="AI21" s="1028"/>
      <c r="AJ21" s="5"/>
      <c r="AK21" s="1026"/>
      <c r="AL21" s="1027"/>
      <c r="AM21" s="1027"/>
      <c r="AN21" s="1027"/>
      <c r="AO21" s="1027"/>
      <c r="AP21" s="102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</row>
    <row r="22" spans="1:228" s="9" customFormat="1" ht="9.75" customHeight="1" x14ac:dyDescent="0.25">
      <c r="A22" s="1037"/>
      <c r="B22" s="1026"/>
      <c r="C22" s="1027"/>
      <c r="D22" s="1027"/>
      <c r="E22" s="1027"/>
      <c r="F22" s="1027"/>
      <c r="G22" s="1028"/>
      <c r="I22" s="1026"/>
      <c r="J22" s="1027"/>
      <c r="K22" s="1027"/>
      <c r="L22" s="1027"/>
      <c r="M22" s="1027"/>
      <c r="N22" s="1028"/>
      <c r="O22" s="5"/>
      <c r="P22" s="1026"/>
      <c r="Q22" s="1027"/>
      <c r="R22" s="1027"/>
      <c r="S22" s="1027"/>
      <c r="T22" s="1027"/>
      <c r="U22" s="1028"/>
      <c r="V22" s="5"/>
      <c r="W22" s="1026"/>
      <c r="X22" s="1027"/>
      <c r="Y22" s="1027"/>
      <c r="Z22" s="1027"/>
      <c r="AA22" s="1027"/>
      <c r="AB22" s="1028"/>
      <c r="AC22" s="5"/>
      <c r="AD22" s="1026"/>
      <c r="AE22" s="1027"/>
      <c r="AF22" s="1027"/>
      <c r="AG22" s="1027"/>
      <c r="AH22" s="1027"/>
      <c r="AI22" s="1028"/>
      <c r="AJ22" s="5"/>
      <c r="AK22" s="1026"/>
      <c r="AL22" s="1027"/>
      <c r="AM22" s="1027"/>
      <c r="AN22" s="1027"/>
      <c r="AO22" s="1027"/>
      <c r="AP22" s="102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</row>
    <row r="23" spans="1:228" s="9" customFormat="1" ht="9.75" hidden="1" customHeight="1" x14ac:dyDescent="0.25">
      <c r="A23" s="1037"/>
      <c r="B23" s="1026"/>
      <c r="C23" s="1027"/>
      <c r="D23" s="1027"/>
      <c r="E23" s="1027"/>
      <c r="F23" s="1027"/>
      <c r="G23" s="1028"/>
      <c r="I23" s="1026"/>
      <c r="J23" s="1027"/>
      <c r="K23" s="1027"/>
      <c r="L23" s="1027"/>
      <c r="M23" s="1027"/>
      <c r="N23" s="1028"/>
      <c r="O23" s="5"/>
      <c r="P23" s="1026"/>
      <c r="Q23" s="1027"/>
      <c r="R23" s="1027"/>
      <c r="S23" s="1027"/>
      <c r="T23" s="1027"/>
      <c r="U23" s="1028"/>
      <c r="V23" s="5"/>
      <c r="W23" s="1026"/>
      <c r="X23" s="1027"/>
      <c r="Y23" s="1027"/>
      <c r="Z23" s="1027"/>
      <c r="AA23" s="1027"/>
      <c r="AB23" s="1028"/>
      <c r="AC23" s="5"/>
      <c r="AD23" s="1026"/>
      <c r="AE23" s="1027"/>
      <c r="AF23" s="1027"/>
      <c r="AG23" s="1027"/>
      <c r="AH23" s="1027"/>
      <c r="AI23" s="1028"/>
      <c r="AJ23" s="5"/>
      <c r="AK23" s="1026"/>
      <c r="AL23" s="1027"/>
      <c r="AM23" s="1027"/>
      <c r="AN23" s="1027"/>
      <c r="AO23" s="1027"/>
      <c r="AP23" s="102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</row>
    <row r="24" spans="1:228" s="9" customFormat="1" ht="1.5" customHeight="1" x14ac:dyDescent="0.25">
      <c r="A24" s="1037"/>
      <c r="B24" s="1026"/>
      <c r="C24" s="1027"/>
      <c r="D24" s="1027"/>
      <c r="E24" s="1027"/>
      <c r="F24" s="1027"/>
      <c r="G24" s="1028"/>
      <c r="I24" s="1026"/>
      <c r="J24" s="1027"/>
      <c r="K24" s="1027"/>
      <c r="L24" s="1027"/>
      <c r="M24" s="1027"/>
      <c r="N24" s="1028"/>
      <c r="O24" s="5"/>
      <c r="P24" s="1026"/>
      <c r="Q24" s="1027"/>
      <c r="R24" s="1027"/>
      <c r="S24" s="1027"/>
      <c r="T24" s="1027"/>
      <c r="U24" s="1028"/>
      <c r="V24" s="5"/>
      <c r="W24" s="1026"/>
      <c r="X24" s="1027"/>
      <c r="Y24" s="1027"/>
      <c r="Z24" s="1027"/>
      <c r="AA24" s="1027"/>
      <c r="AB24" s="1028"/>
      <c r="AC24" s="5"/>
      <c r="AD24" s="1026"/>
      <c r="AE24" s="1027"/>
      <c r="AF24" s="1027"/>
      <c r="AG24" s="1027"/>
      <c r="AH24" s="1027"/>
      <c r="AI24" s="1028"/>
      <c r="AJ24" s="5"/>
      <c r="AK24" s="1026"/>
      <c r="AL24" s="1027"/>
      <c r="AM24" s="1027"/>
      <c r="AN24" s="1027"/>
      <c r="AO24" s="1027"/>
      <c r="AP24" s="102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</row>
    <row r="25" spans="1:228" s="9" customFormat="1" ht="11.25" customHeight="1" x14ac:dyDescent="0.25">
      <c r="A25" s="1037"/>
      <c r="B25" s="1026"/>
      <c r="C25" s="1027"/>
      <c r="D25" s="1027"/>
      <c r="E25" s="1027"/>
      <c r="F25" s="1027"/>
      <c r="G25" s="1028"/>
      <c r="I25" s="1026"/>
      <c r="J25" s="1027"/>
      <c r="K25" s="1027"/>
      <c r="L25" s="1027"/>
      <c r="M25" s="1027"/>
      <c r="N25" s="1028"/>
      <c r="O25" s="5"/>
      <c r="P25" s="1026"/>
      <c r="Q25" s="1027"/>
      <c r="R25" s="1027"/>
      <c r="S25" s="1027"/>
      <c r="T25" s="1027"/>
      <c r="U25" s="1028"/>
      <c r="V25" s="5"/>
      <c r="W25" s="1026"/>
      <c r="X25" s="1027"/>
      <c r="Y25" s="1027"/>
      <c r="Z25" s="1027"/>
      <c r="AA25" s="1027"/>
      <c r="AB25" s="1028"/>
      <c r="AC25" s="5"/>
      <c r="AD25" s="1026"/>
      <c r="AE25" s="1027"/>
      <c r="AF25" s="1027"/>
      <c r="AG25" s="1027"/>
      <c r="AH25" s="1027"/>
      <c r="AI25" s="1028"/>
      <c r="AJ25" s="5"/>
      <c r="AK25" s="1026"/>
      <c r="AL25" s="1027"/>
      <c r="AM25" s="1027"/>
      <c r="AN25" s="1027"/>
      <c r="AO25" s="1027"/>
      <c r="AP25" s="102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</row>
    <row r="26" spans="1:228" s="9" customFormat="1" ht="9" customHeight="1" x14ac:dyDescent="0.25">
      <c r="A26" s="1037"/>
      <c r="B26" s="1026"/>
      <c r="C26" s="1027"/>
      <c r="D26" s="1027"/>
      <c r="E26" s="1027"/>
      <c r="F26" s="1027"/>
      <c r="G26" s="1028"/>
      <c r="I26" s="1026"/>
      <c r="J26" s="1027"/>
      <c r="K26" s="1027"/>
      <c r="L26" s="1027"/>
      <c r="M26" s="1027"/>
      <c r="N26" s="1028"/>
      <c r="O26" s="5"/>
      <c r="P26" s="1026"/>
      <c r="Q26" s="1027"/>
      <c r="R26" s="1027"/>
      <c r="S26" s="1027"/>
      <c r="T26" s="1027"/>
      <c r="U26" s="1028"/>
      <c r="V26" s="5"/>
      <c r="W26" s="1026"/>
      <c r="X26" s="1027"/>
      <c r="Y26" s="1027"/>
      <c r="Z26" s="1027"/>
      <c r="AA26" s="1027"/>
      <c r="AB26" s="1028"/>
      <c r="AC26" s="5"/>
      <c r="AD26" s="1026"/>
      <c r="AE26" s="1027"/>
      <c r="AF26" s="1027"/>
      <c r="AG26" s="1027"/>
      <c r="AH26" s="1027"/>
      <c r="AI26" s="1028"/>
      <c r="AJ26" s="5"/>
      <c r="AK26" s="1026"/>
      <c r="AL26" s="1027"/>
      <c r="AM26" s="1027"/>
      <c r="AN26" s="1027"/>
      <c r="AO26" s="1027"/>
      <c r="AP26" s="102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</row>
    <row r="27" spans="1:228" s="9" customFormat="1" ht="6" hidden="1" customHeight="1" thickBot="1" x14ac:dyDescent="0.3">
      <c r="A27" s="1037"/>
      <c r="B27" s="1026"/>
      <c r="C27" s="1027"/>
      <c r="D27" s="1027"/>
      <c r="E27" s="1027"/>
      <c r="F27" s="1027"/>
      <c r="G27" s="1028"/>
      <c r="I27" s="1026"/>
      <c r="J27" s="1027"/>
      <c r="K27" s="1027"/>
      <c r="L27" s="1027"/>
      <c r="M27" s="1027"/>
      <c r="N27" s="1028"/>
      <c r="O27" s="5"/>
      <c r="P27" s="1026"/>
      <c r="Q27" s="1027"/>
      <c r="R27" s="1027"/>
      <c r="S27" s="1027"/>
      <c r="T27" s="1027"/>
      <c r="U27" s="1028"/>
      <c r="V27" s="5"/>
      <c r="W27" s="1026"/>
      <c r="X27" s="1027"/>
      <c r="Y27" s="1027"/>
      <c r="Z27" s="1027"/>
      <c r="AA27" s="1027"/>
      <c r="AB27" s="1028"/>
      <c r="AC27" s="5"/>
      <c r="AD27" s="1026"/>
      <c r="AE27" s="1027"/>
      <c r="AF27" s="1027"/>
      <c r="AG27" s="1027"/>
      <c r="AH27" s="1027"/>
      <c r="AI27" s="1028"/>
      <c r="AJ27" s="5"/>
      <c r="AK27" s="1026"/>
      <c r="AL27" s="1027"/>
      <c r="AM27" s="1027"/>
      <c r="AN27" s="1027"/>
      <c r="AO27" s="1027"/>
      <c r="AP27" s="102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</row>
    <row r="28" spans="1:228" s="9" customFormat="1" ht="7.5" customHeight="1" thickBot="1" x14ac:dyDescent="0.3">
      <c r="A28" s="1038"/>
      <c r="B28" s="1012"/>
      <c r="C28" s="1013"/>
      <c r="D28" s="1013"/>
      <c r="E28" s="1013"/>
      <c r="F28" s="1013"/>
      <c r="G28" s="1014"/>
      <c r="I28" s="1012"/>
      <c r="J28" s="1013"/>
      <c r="K28" s="1013"/>
      <c r="L28" s="1013"/>
      <c r="M28" s="1013"/>
      <c r="N28" s="1014"/>
      <c r="O28" s="5"/>
      <c r="P28" s="1012"/>
      <c r="Q28" s="1013"/>
      <c r="R28" s="1013"/>
      <c r="S28" s="1013"/>
      <c r="T28" s="1013"/>
      <c r="U28" s="1014"/>
      <c r="V28" s="5"/>
      <c r="W28" s="1012"/>
      <c r="X28" s="1013"/>
      <c r="Y28" s="1013"/>
      <c r="Z28" s="1013"/>
      <c r="AA28" s="1013"/>
      <c r="AB28" s="1014"/>
      <c r="AC28" s="5"/>
      <c r="AD28" s="1012"/>
      <c r="AE28" s="1013"/>
      <c r="AF28" s="1013"/>
      <c r="AG28" s="1013"/>
      <c r="AH28" s="1013"/>
      <c r="AI28" s="1014"/>
      <c r="AJ28" s="5"/>
      <c r="AK28" s="1012"/>
      <c r="AL28" s="1013"/>
      <c r="AM28" s="1013"/>
      <c r="AN28" s="1013"/>
      <c r="AO28" s="1013"/>
      <c r="AP28" s="1014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</row>
    <row r="29" spans="1:228" s="125" customFormat="1" ht="33" customHeight="1" thickBot="1" x14ac:dyDescent="0.3">
      <c r="A29" s="966" t="s">
        <v>296</v>
      </c>
      <c r="B29" s="966"/>
      <c r="C29" s="966"/>
      <c r="D29" s="966"/>
      <c r="E29" s="966"/>
      <c r="F29" s="966"/>
      <c r="G29" s="966"/>
      <c r="H29" s="966"/>
      <c r="I29" s="966"/>
      <c r="J29" s="966"/>
      <c r="K29" s="966"/>
      <c r="L29" s="966"/>
      <c r="M29" s="966"/>
      <c r="N29" s="966"/>
      <c r="O29" s="966"/>
      <c r="P29" s="966"/>
      <c r="Q29" s="966"/>
      <c r="R29" s="966"/>
      <c r="S29" s="966"/>
      <c r="T29" s="966"/>
      <c r="U29" s="966"/>
      <c r="V29" s="124"/>
      <c r="W29" s="1029" t="s">
        <v>192</v>
      </c>
      <c r="X29" s="1029"/>
      <c r="Y29" s="1029"/>
      <c r="Z29" s="1029"/>
      <c r="AA29" s="1029"/>
      <c r="AB29" s="1029"/>
      <c r="AC29" s="1029"/>
      <c r="AD29" s="1029"/>
      <c r="AE29" s="1029"/>
      <c r="AF29" s="1029"/>
      <c r="AG29" s="1029"/>
      <c r="AH29" s="1029"/>
      <c r="AI29" s="1029"/>
      <c r="AJ29" s="1029"/>
      <c r="AK29" s="1029"/>
      <c r="AL29" s="1029"/>
      <c r="AM29" s="1029"/>
      <c r="AN29" s="1029"/>
      <c r="AO29" s="1029"/>
      <c r="AP29" s="1029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4"/>
      <c r="BI29" s="124"/>
      <c r="BJ29" s="124"/>
      <c r="BK29" s="124"/>
      <c r="BL29" s="124"/>
      <c r="BM29" s="124"/>
      <c r="BN29" s="124"/>
      <c r="BO29" s="124"/>
      <c r="BP29" s="124"/>
      <c r="BQ29" s="124"/>
      <c r="BR29" s="124"/>
      <c r="BS29" s="124"/>
      <c r="BT29" s="124"/>
      <c r="BU29" s="124"/>
      <c r="BV29" s="124"/>
      <c r="BW29" s="124"/>
      <c r="BX29" s="124"/>
      <c r="BY29" s="124"/>
      <c r="BZ29" s="124"/>
      <c r="CA29" s="124"/>
      <c r="CB29" s="124"/>
      <c r="CC29" s="124"/>
      <c r="CD29" s="124"/>
      <c r="CE29" s="124"/>
      <c r="CF29" s="124"/>
      <c r="CG29" s="124"/>
      <c r="CH29" s="124"/>
      <c r="CI29" s="124"/>
      <c r="CJ29" s="124"/>
      <c r="CK29" s="124"/>
      <c r="CL29" s="124"/>
      <c r="CM29" s="124"/>
      <c r="CN29" s="124"/>
      <c r="CO29" s="124"/>
      <c r="CP29" s="124"/>
      <c r="CQ29" s="124"/>
      <c r="CR29" s="124"/>
      <c r="CS29" s="124"/>
      <c r="CT29" s="124"/>
      <c r="CU29" s="124"/>
      <c r="CV29" s="124"/>
      <c r="CW29" s="124"/>
      <c r="CX29" s="124"/>
      <c r="CY29" s="124"/>
      <c r="CZ29" s="124"/>
      <c r="DA29" s="124"/>
      <c r="DB29" s="124"/>
      <c r="DC29" s="124"/>
      <c r="DD29" s="124"/>
      <c r="DE29" s="124"/>
      <c r="DF29" s="124"/>
      <c r="DG29" s="124"/>
      <c r="DH29" s="124"/>
      <c r="DI29" s="124"/>
      <c r="DJ29" s="124"/>
      <c r="DK29" s="124"/>
      <c r="DL29" s="124"/>
      <c r="DM29" s="124"/>
      <c r="DN29" s="124"/>
      <c r="DO29" s="124"/>
      <c r="DP29" s="124"/>
      <c r="DQ29" s="124"/>
      <c r="DR29" s="124"/>
      <c r="DS29" s="124"/>
      <c r="DT29" s="124"/>
      <c r="DU29" s="124"/>
      <c r="DV29" s="124"/>
      <c r="DW29" s="124"/>
      <c r="DX29" s="124"/>
      <c r="DY29" s="124"/>
      <c r="DZ29" s="124"/>
      <c r="EA29" s="124"/>
      <c r="EB29" s="124"/>
      <c r="EC29" s="124"/>
      <c r="ED29" s="124"/>
      <c r="EE29" s="124"/>
      <c r="EF29" s="124"/>
      <c r="EG29" s="124"/>
      <c r="EH29" s="124"/>
      <c r="EI29" s="124"/>
      <c r="EJ29" s="124"/>
      <c r="EK29" s="124"/>
      <c r="EL29" s="124"/>
      <c r="EM29" s="124"/>
      <c r="EN29" s="124"/>
      <c r="EO29" s="124"/>
      <c r="EP29" s="124"/>
      <c r="EQ29" s="124"/>
      <c r="ER29" s="124"/>
      <c r="ES29" s="124"/>
      <c r="ET29" s="124"/>
      <c r="EU29" s="124"/>
      <c r="EV29" s="124"/>
      <c r="EW29" s="124"/>
      <c r="EX29" s="124"/>
      <c r="EY29" s="124"/>
      <c r="EZ29" s="124"/>
      <c r="FA29" s="124"/>
      <c r="FB29" s="124"/>
      <c r="FC29" s="124"/>
      <c r="FD29" s="124"/>
      <c r="FE29" s="124"/>
      <c r="FF29" s="124"/>
      <c r="FG29" s="124"/>
      <c r="FH29" s="124"/>
      <c r="FI29" s="124"/>
      <c r="FJ29" s="124"/>
      <c r="FK29" s="124"/>
      <c r="FL29" s="124"/>
      <c r="FM29" s="124"/>
      <c r="FN29" s="124"/>
      <c r="FO29" s="124"/>
      <c r="FP29" s="124"/>
      <c r="FQ29" s="124"/>
      <c r="FR29" s="124"/>
      <c r="FS29" s="124"/>
      <c r="FT29" s="124"/>
      <c r="FU29" s="124"/>
      <c r="FV29" s="124"/>
      <c r="FW29" s="124"/>
      <c r="FX29" s="124"/>
      <c r="FY29" s="124"/>
      <c r="FZ29" s="124"/>
      <c r="GA29" s="124"/>
      <c r="GB29" s="124"/>
      <c r="GC29" s="124"/>
      <c r="GD29" s="124"/>
      <c r="GE29" s="124"/>
      <c r="GF29" s="124"/>
      <c r="GG29" s="124"/>
      <c r="GH29" s="124"/>
      <c r="GI29" s="124"/>
      <c r="GJ29" s="124"/>
      <c r="GK29" s="124"/>
      <c r="GL29" s="124"/>
      <c r="GM29" s="124"/>
      <c r="GN29" s="124"/>
      <c r="GO29" s="124"/>
      <c r="GP29" s="124"/>
      <c r="GQ29" s="124"/>
      <c r="GR29" s="124"/>
      <c r="GS29" s="124"/>
      <c r="GT29" s="124"/>
      <c r="GU29" s="124"/>
      <c r="GV29" s="124"/>
      <c r="GW29" s="124"/>
      <c r="GX29" s="124"/>
      <c r="GY29" s="124"/>
      <c r="GZ29" s="124"/>
      <c r="HA29" s="124"/>
      <c r="HB29" s="124"/>
      <c r="HC29" s="124"/>
      <c r="HD29" s="124"/>
      <c r="HE29" s="124"/>
      <c r="HF29" s="124"/>
      <c r="HG29" s="124"/>
      <c r="HH29" s="124"/>
      <c r="HI29" s="124"/>
      <c r="HJ29" s="124"/>
      <c r="HK29" s="124"/>
      <c r="HL29" s="124"/>
      <c r="HM29" s="124"/>
      <c r="HN29" s="124"/>
      <c r="HO29" s="124"/>
      <c r="HP29" s="124"/>
      <c r="HQ29" s="124"/>
      <c r="HR29" s="124"/>
      <c r="HS29" s="124"/>
      <c r="HT29" s="124"/>
    </row>
    <row r="30" spans="1:228" s="7" customFormat="1" ht="16.5" customHeight="1" thickBot="1" x14ac:dyDescent="0.3">
      <c r="A30" s="996" t="s">
        <v>416</v>
      </c>
      <c r="B30" s="970" t="s">
        <v>182</v>
      </c>
      <c r="C30" s="971"/>
      <c r="D30" s="971"/>
      <c r="E30" s="971"/>
      <c r="F30" s="971"/>
      <c r="G30" s="972"/>
      <c r="H30" s="46"/>
      <c r="I30" s="970" t="s">
        <v>185</v>
      </c>
      <c r="J30" s="971"/>
      <c r="K30" s="971"/>
      <c r="L30" s="971"/>
      <c r="M30" s="971"/>
      <c r="N30" s="972"/>
      <c r="O30" s="46"/>
      <c r="P30" s="970" t="s">
        <v>187</v>
      </c>
      <c r="Q30" s="971"/>
      <c r="R30" s="971"/>
      <c r="S30" s="971"/>
      <c r="T30" s="971"/>
      <c r="U30" s="972"/>
      <c r="V30" s="47"/>
      <c r="W30" s="970" t="s">
        <v>188</v>
      </c>
      <c r="X30" s="971"/>
      <c r="Y30" s="971"/>
      <c r="Z30" s="971"/>
      <c r="AA30" s="971"/>
      <c r="AB30" s="972"/>
      <c r="AC30" s="48"/>
      <c r="AD30" s="970" t="s">
        <v>189</v>
      </c>
      <c r="AE30" s="971"/>
      <c r="AF30" s="971"/>
      <c r="AG30" s="971"/>
      <c r="AH30" s="971"/>
      <c r="AI30" s="972"/>
      <c r="AJ30" s="48" t="s">
        <v>129</v>
      </c>
      <c r="AK30" s="970" t="s">
        <v>193</v>
      </c>
      <c r="AL30" s="971"/>
      <c r="AM30" s="971"/>
      <c r="AN30" s="971"/>
      <c r="AO30" s="971"/>
      <c r="AP30" s="972"/>
    </row>
    <row r="31" spans="1:228" ht="9.75" customHeight="1" x14ac:dyDescent="0.25">
      <c r="A31" s="997"/>
      <c r="B31" s="67"/>
      <c r="C31" s="63"/>
      <c r="D31" s="64"/>
      <c r="E31" s="65"/>
      <c r="F31" s="65"/>
      <c r="G31" s="68"/>
      <c r="H31" s="66"/>
      <c r="I31" s="67"/>
      <c r="J31" s="63"/>
      <c r="K31" s="64"/>
      <c r="L31" s="65"/>
      <c r="M31" s="65"/>
      <c r="N31" s="68"/>
      <c r="P31" s="67"/>
      <c r="Q31" s="63"/>
      <c r="R31" s="64"/>
      <c r="S31" s="65"/>
      <c r="T31" s="65"/>
      <c r="U31" s="68"/>
      <c r="V31" s="70"/>
      <c r="W31" s="152"/>
      <c r="X31" s="153"/>
      <c r="Y31" s="154"/>
      <c r="Z31" s="155"/>
      <c r="AA31" s="155"/>
      <c r="AB31" s="156"/>
      <c r="AC31" s="70"/>
      <c r="AD31" s="152"/>
      <c r="AE31" s="153"/>
      <c r="AF31" s="154"/>
      <c r="AG31" s="155"/>
      <c r="AH31" s="155"/>
      <c r="AI31" s="156"/>
      <c r="AJ31" s="70"/>
      <c r="AK31" s="152"/>
      <c r="AL31" s="153"/>
      <c r="AM31" s="154"/>
      <c r="AN31" s="155"/>
      <c r="AO31" s="155"/>
      <c r="AP31" s="156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</row>
    <row r="32" spans="1:228" ht="9.75" customHeight="1" x14ac:dyDescent="0.25">
      <c r="A32" s="997"/>
      <c r="B32" s="67"/>
      <c r="C32" s="63"/>
      <c r="D32" s="64"/>
      <c r="E32" s="65"/>
      <c r="F32" s="65"/>
      <c r="G32" s="68"/>
      <c r="H32" s="66"/>
      <c r="I32" s="67"/>
      <c r="J32" s="63"/>
      <c r="K32" s="64"/>
      <c r="L32" s="65"/>
      <c r="M32" s="65"/>
      <c r="N32" s="68"/>
      <c r="P32" s="67"/>
      <c r="Q32" s="63"/>
      <c r="R32" s="64"/>
      <c r="S32" s="65"/>
      <c r="T32" s="65"/>
      <c r="U32" s="68"/>
      <c r="V32" s="70"/>
      <c r="W32" s="67"/>
      <c r="X32" s="63"/>
      <c r="Y32" s="64"/>
      <c r="Z32" s="65"/>
      <c r="AA32" s="65"/>
      <c r="AB32" s="68"/>
      <c r="AC32" s="70"/>
      <c r="AD32" s="67"/>
      <c r="AE32" s="63"/>
      <c r="AF32" s="64"/>
      <c r="AG32" s="65"/>
      <c r="AH32" s="65"/>
      <c r="AI32" s="68"/>
      <c r="AJ32" s="70"/>
      <c r="AK32" s="67"/>
      <c r="AL32" s="63"/>
      <c r="AM32" s="64"/>
      <c r="AN32" s="65"/>
      <c r="AO32" s="65"/>
      <c r="AP32" s="68"/>
      <c r="AQ32" s="66"/>
    </row>
    <row r="33" spans="1:43" ht="9.75" customHeight="1" x14ac:dyDescent="0.25">
      <c r="A33" s="997"/>
      <c r="B33" s="67"/>
      <c r="C33" s="63"/>
      <c r="D33" s="64"/>
      <c r="E33" s="65"/>
      <c r="F33" s="65"/>
      <c r="G33" s="68"/>
      <c r="H33" s="66"/>
      <c r="I33" s="67"/>
      <c r="J33" s="63"/>
      <c r="K33" s="64"/>
      <c r="L33" s="65"/>
      <c r="M33" s="65"/>
      <c r="N33" s="68"/>
      <c r="P33" s="67"/>
      <c r="Q33" s="63"/>
      <c r="R33" s="64"/>
      <c r="S33" s="65"/>
      <c r="T33" s="65"/>
      <c r="U33" s="68"/>
      <c r="V33" s="70"/>
      <c r="W33" s="67"/>
      <c r="X33" s="63"/>
      <c r="Y33" s="64"/>
      <c r="Z33" s="65"/>
      <c r="AA33" s="65"/>
      <c r="AB33" s="68"/>
      <c r="AC33" s="70"/>
      <c r="AD33" s="67"/>
      <c r="AE33" s="63"/>
      <c r="AF33" s="64"/>
      <c r="AG33" s="65"/>
      <c r="AH33" s="65"/>
      <c r="AI33" s="68"/>
      <c r="AJ33" s="70"/>
      <c r="AK33" s="67"/>
      <c r="AL33" s="63"/>
      <c r="AM33" s="64"/>
      <c r="AN33" s="65"/>
      <c r="AO33" s="65"/>
      <c r="AP33" s="68"/>
      <c r="AQ33" s="66"/>
    </row>
    <row r="34" spans="1:43" ht="9.75" customHeight="1" x14ac:dyDescent="0.25">
      <c r="A34" s="997"/>
      <c r="B34" s="67"/>
      <c r="C34" s="63"/>
      <c r="D34" s="64"/>
      <c r="E34" s="65"/>
      <c r="F34" s="65"/>
      <c r="G34" s="68"/>
      <c r="H34" s="66"/>
      <c r="I34" s="67"/>
      <c r="J34" s="63"/>
      <c r="K34" s="64"/>
      <c r="L34" s="65"/>
      <c r="M34" s="65"/>
      <c r="N34" s="68"/>
      <c r="P34" s="67"/>
      <c r="Q34" s="63"/>
      <c r="R34" s="64"/>
      <c r="S34" s="65"/>
      <c r="T34" s="65"/>
      <c r="U34" s="68"/>
      <c r="V34" s="70"/>
      <c r="W34" s="67"/>
      <c r="X34" s="63"/>
      <c r="Y34" s="64"/>
      <c r="Z34" s="65"/>
      <c r="AA34" s="65"/>
      <c r="AB34" s="68"/>
      <c r="AC34" s="70"/>
      <c r="AD34" s="67"/>
      <c r="AE34" s="63"/>
      <c r="AF34" s="64"/>
      <c r="AG34" s="65"/>
      <c r="AH34" s="65"/>
      <c r="AI34" s="68"/>
      <c r="AJ34" s="70"/>
      <c r="AK34" s="67"/>
      <c r="AL34" s="63"/>
      <c r="AM34" s="64"/>
      <c r="AN34" s="65"/>
      <c r="AO34" s="65"/>
      <c r="AP34" s="68"/>
      <c r="AQ34" s="66"/>
    </row>
    <row r="35" spans="1:43" ht="9.75" customHeight="1" x14ac:dyDescent="0.25">
      <c r="A35" s="997"/>
      <c r="B35" s="67"/>
      <c r="C35" s="63"/>
      <c r="D35" s="64"/>
      <c r="E35" s="65"/>
      <c r="F35" s="65"/>
      <c r="G35" s="68"/>
      <c r="H35" s="66"/>
      <c r="I35" s="67"/>
      <c r="J35" s="63"/>
      <c r="K35" s="64"/>
      <c r="L35" s="65"/>
      <c r="M35" s="65"/>
      <c r="N35" s="68"/>
      <c r="P35" s="67"/>
      <c r="Q35" s="63"/>
      <c r="R35" s="64"/>
      <c r="S35" s="65"/>
      <c r="T35" s="65"/>
      <c r="U35" s="68"/>
      <c r="V35" s="70"/>
      <c r="W35" s="67"/>
      <c r="X35" s="63"/>
      <c r="Y35" s="64"/>
      <c r="Z35" s="65"/>
      <c r="AA35" s="65"/>
      <c r="AB35" s="68"/>
      <c r="AC35" s="70"/>
      <c r="AD35" s="67"/>
      <c r="AE35" s="63"/>
      <c r="AF35" s="64"/>
      <c r="AG35" s="65"/>
      <c r="AH35" s="65"/>
      <c r="AI35" s="68"/>
      <c r="AJ35" s="70"/>
      <c r="AK35" s="67"/>
      <c r="AL35" s="63"/>
      <c r="AM35" s="64"/>
      <c r="AN35" s="65"/>
      <c r="AO35" s="65"/>
      <c r="AP35" s="68"/>
      <c r="AQ35" s="66"/>
    </row>
    <row r="36" spans="1:43" ht="9.75" customHeight="1" x14ac:dyDescent="0.25">
      <c r="A36" s="997"/>
      <c r="B36" s="67"/>
      <c r="C36" s="63"/>
      <c r="D36" s="64"/>
      <c r="E36" s="65"/>
      <c r="F36" s="65"/>
      <c r="G36" s="68"/>
      <c r="H36" s="66"/>
      <c r="I36" s="67"/>
      <c r="J36" s="63"/>
      <c r="K36" s="64"/>
      <c r="L36" s="65"/>
      <c r="M36" s="65"/>
      <c r="N36" s="68"/>
      <c r="P36" s="67"/>
      <c r="Q36" s="63"/>
      <c r="R36" s="64"/>
      <c r="S36" s="65"/>
      <c r="T36" s="65"/>
      <c r="U36" s="68"/>
      <c r="V36" s="70"/>
      <c r="W36" s="67"/>
      <c r="X36" s="63"/>
      <c r="Y36" s="64"/>
      <c r="Z36" s="65"/>
      <c r="AA36" s="65"/>
      <c r="AB36" s="68"/>
      <c r="AC36" s="70"/>
      <c r="AD36" s="67"/>
      <c r="AE36" s="63"/>
      <c r="AF36" s="64"/>
      <c r="AG36" s="65"/>
      <c r="AH36" s="65"/>
      <c r="AI36" s="68"/>
      <c r="AJ36" s="70"/>
      <c r="AK36" s="67"/>
      <c r="AL36" s="63"/>
      <c r="AM36" s="64"/>
      <c r="AN36" s="65"/>
      <c r="AO36" s="65"/>
      <c r="AP36" s="68"/>
      <c r="AQ36" s="66"/>
    </row>
    <row r="37" spans="1:43" ht="9.75" customHeight="1" x14ac:dyDescent="0.25">
      <c r="A37" s="997"/>
      <c r="B37" s="67"/>
      <c r="C37" s="63"/>
      <c r="D37" s="64"/>
      <c r="E37" s="65"/>
      <c r="F37" s="65"/>
      <c r="G37" s="68"/>
      <c r="H37" s="66"/>
      <c r="I37" s="67"/>
      <c r="J37" s="63"/>
      <c r="K37" s="64"/>
      <c r="L37" s="65"/>
      <c r="M37" s="65"/>
      <c r="N37" s="68"/>
      <c r="P37" s="67"/>
      <c r="Q37" s="63"/>
      <c r="R37" s="64"/>
      <c r="S37" s="65"/>
      <c r="T37" s="65"/>
      <c r="U37" s="68"/>
      <c r="V37" s="70"/>
      <c r="W37" s="67"/>
      <c r="X37" s="63"/>
      <c r="Y37" s="64"/>
      <c r="Z37" s="65"/>
      <c r="AA37" s="65"/>
      <c r="AB37" s="68"/>
      <c r="AC37" s="70"/>
      <c r="AD37" s="67"/>
      <c r="AE37" s="63"/>
      <c r="AF37" s="64"/>
      <c r="AG37" s="65"/>
      <c r="AH37" s="65"/>
      <c r="AI37" s="68"/>
      <c r="AJ37" s="70"/>
      <c r="AK37" s="67"/>
      <c r="AL37" s="63"/>
      <c r="AM37" s="64"/>
      <c r="AN37" s="65"/>
      <c r="AO37" s="65"/>
      <c r="AP37" s="68"/>
      <c r="AQ37" s="66"/>
    </row>
    <row r="38" spans="1:43" ht="9.75" customHeight="1" x14ac:dyDescent="0.25">
      <c r="A38" s="997"/>
      <c r="B38" s="67"/>
      <c r="C38" s="63"/>
      <c r="D38" s="64"/>
      <c r="E38" s="65"/>
      <c r="F38" s="65"/>
      <c r="G38" s="68"/>
      <c r="H38" s="66"/>
      <c r="I38" s="67"/>
      <c r="J38" s="63"/>
      <c r="K38" s="64"/>
      <c r="L38" s="65"/>
      <c r="M38" s="65"/>
      <c r="N38" s="68"/>
      <c r="P38" s="67"/>
      <c r="Q38" s="63"/>
      <c r="R38" s="64"/>
      <c r="S38" s="65"/>
      <c r="T38" s="65"/>
      <c r="U38" s="68"/>
      <c r="V38" s="70"/>
      <c r="W38" s="67"/>
      <c r="X38" s="63"/>
      <c r="Y38" s="64"/>
      <c r="Z38" s="65"/>
      <c r="AA38" s="65"/>
      <c r="AB38" s="68"/>
      <c r="AC38" s="70"/>
      <c r="AD38" s="67"/>
      <c r="AE38" s="63"/>
      <c r="AF38" s="64"/>
      <c r="AG38" s="65"/>
      <c r="AH38" s="65"/>
      <c r="AI38" s="68"/>
      <c r="AJ38" s="70"/>
      <c r="AK38" s="67"/>
      <c r="AL38" s="63"/>
      <c r="AM38" s="64"/>
      <c r="AN38" s="65"/>
      <c r="AO38" s="65"/>
      <c r="AP38" s="68"/>
      <c r="AQ38" s="66"/>
    </row>
    <row r="39" spans="1:43" ht="9.75" customHeight="1" x14ac:dyDescent="0.25">
      <c r="A39" s="997"/>
      <c r="B39" s="67"/>
      <c r="C39" s="63"/>
      <c r="D39" s="64"/>
      <c r="E39" s="65"/>
      <c r="F39" s="65"/>
      <c r="G39" s="68"/>
      <c r="H39" s="66"/>
      <c r="I39" s="67"/>
      <c r="J39" s="63"/>
      <c r="K39" s="64"/>
      <c r="L39" s="65"/>
      <c r="M39" s="65"/>
      <c r="N39" s="68"/>
      <c r="P39" s="67"/>
      <c r="Q39" s="63"/>
      <c r="R39" s="64"/>
      <c r="S39" s="65"/>
      <c r="T39" s="65"/>
      <c r="U39" s="68"/>
      <c r="V39" s="70"/>
      <c r="W39" s="67"/>
      <c r="X39" s="63"/>
      <c r="Y39" s="64"/>
      <c r="Z39" s="65"/>
      <c r="AA39" s="65"/>
      <c r="AB39" s="68"/>
      <c r="AC39" s="70"/>
      <c r="AD39" s="67"/>
      <c r="AE39" s="63"/>
      <c r="AF39" s="64"/>
      <c r="AG39" s="65"/>
      <c r="AH39" s="65"/>
      <c r="AI39" s="68"/>
      <c r="AJ39" s="70"/>
      <c r="AK39" s="67"/>
      <c r="AL39" s="63"/>
      <c r="AM39" s="64"/>
      <c r="AN39" s="65"/>
      <c r="AO39" s="65"/>
      <c r="AP39" s="68"/>
      <c r="AQ39" s="66"/>
    </row>
    <row r="40" spans="1:43" ht="9.75" customHeight="1" x14ac:dyDescent="0.25">
      <c r="A40" s="997"/>
      <c r="B40" s="67"/>
      <c r="C40" s="63"/>
      <c r="D40" s="64"/>
      <c r="E40" s="65"/>
      <c r="F40" s="65"/>
      <c r="G40" s="68"/>
      <c r="H40" s="66"/>
      <c r="I40" s="67"/>
      <c r="J40" s="63"/>
      <c r="K40" s="64"/>
      <c r="L40" s="65"/>
      <c r="M40" s="65"/>
      <c r="N40" s="68"/>
      <c r="P40" s="67"/>
      <c r="Q40" s="63"/>
      <c r="R40" s="64"/>
      <c r="S40" s="65"/>
      <c r="T40" s="65"/>
      <c r="U40" s="68"/>
      <c r="V40" s="70"/>
      <c r="W40" s="67"/>
      <c r="X40" s="63"/>
      <c r="Y40" s="64"/>
      <c r="Z40" s="65"/>
      <c r="AA40" s="65"/>
      <c r="AB40" s="68"/>
      <c r="AC40" s="70"/>
      <c r="AD40" s="67"/>
      <c r="AE40" s="63"/>
      <c r="AF40" s="64"/>
      <c r="AG40" s="65"/>
      <c r="AH40" s="65"/>
      <c r="AI40" s="68"/>
      <c r="AJ40" s="70"/>
      <c r="AK40" s="67"/>
      <c r="AL40" s="63"/>
      <c r="AM40" s="64"/>
      <c r="AN40" s="65"/>
      <c r="AO40" s="65"/>
      <c r="AP40" s="68"/>
      <c r="AQ40" s="66"/>
    </row>
    <row r="41" spans="1:43" ht="9.75" customHeight="1" x14ac:dyDescent="0.25">
      <c r="A41" s="997"/>
      <c r="B41" s="67"/>
      <c r="C41" s="63"/>
      <c r="D41" s="64"/>
      <c r="E41" s="65"/>
      <c r="F41" s="65"/>
      <c r="G41" s="68"/>
      <c r="H41" s="66"/>
      <c r="I41" s="67"/>
      <c r="J41" s="63"/>
      <c r="K41" s="64"/>
      <c r="L41" s="65"/>
      <c r="M41" s="65"/>
      <c r="N41" s="68"/>
      <c r="P41" s="67"/>
      <c r="Q41" s="63"/>
      <c r="R41" s="64"/>
      <c r="S41" s="65"/>
      <c r="T41" s="65"/>
      <c r="U41" s="68"/>
      <c r="V41" s="70"/>
      <c r="W41" s="67"/>
      <c r="X41" s="63"/>
      <c r="Y41" s="64"/>
      <c r="Z41" s="65"/>
      <c r="AA41" s="65"/>
      <c r="AB41" s="68"/>
      <c r="AC41" s="70"/>
      <c r="AD41" s="67"/>
      <c r="AE41" s="63"/>
      <c r="AF41" s="64"/>
      <c r="AG41" s="65"/>
      <c r="AH41" s="65"/>
      <c r="AI41" s="68"/>
      <c r="AJ41" s="70"/>
      <c r="AK41" s="67"/>
      <c r="AL41" s="63"/>
      <c r="AM41" s="64"/>
      <c r="AN41" s="65"/>
      <c r="AO41" s="65"/>
      <c r="AP41" s="68"/>
      <c r="AQ41" s="66"/>
    </row>
    <row r="42" spans="1:43" ht="9.75" customHeight="1" x14ac:dyDescent="0.25">
      <c r="A42" s="997"/>
      <c r="B42" s="67"/>
      <c r="C42" s="63"/>
      <c r="D42" s="64"/>
      <c r="E42" s="65"/>
      <c r="F42" s="65"/>
      <c r="G42" s="68"/>
      <c r="H42" s="66"/>
      <c r="I42" s="67"/>
      <c r="J42" s="63"/>
      <c r="K42" s="64"/>
      <c r="L42" s="65"/>
      <c r="M42" s="65"/>
      <c r="N42" s="68"/>
      <c r="P42" s="67"/>
      <c r="Q42" s="63"/>
      <c r="R42" s="64"/>
      <c r="S42" s="65"/>
      <c r="T42" s="65"/>
      <c r="U42" s="68"/>
      <c r="V42" s="70"/>
      <c r="W42" s="67"/>
      <c r="X42" s="63"/>
      <c r="Y42" s="64"/>
      <c r="Z42" s="65"/>
      <c r="AA42" s="65"/>
      <c r="AB42" s="68"/>
      <c r="AC42" s="70"/>
      <c r="AD42" s="67"/>
      <c r="AE42" s="63"/>
      <c r="AF42" s="64"/>
      <c r="AG42" s="65"/>
      <c r="AH42" s="65"/>
      <c r="AI42" s="68"/>
      <c r="AJ42" s="70"/>
      <c r="AK42" s="67"/>
      <c r="AL42" s="63"/>
      <c r="AM42" s="64"/>
      <c r="AN42" s="65"/>
      <c r="AO42" s="65"/>
      <c r="AP42" s="68"/>
      <c r="AQ42" s="66"/>
    </row>
    <row r="43" spans="1:43" ht="9.75" customHeight="1" x14ac:dyDescent="0.25">
      <c r="A43" s="997"/>
      <c r="B43" s="67"/>
      <c r="C43" s="63"/>
      <c r="D43" s="64"/>
      <c r="E43" s="65"/>
      <c r="F43" s="65"/>
      <c r="G43" s="68"/>
      <c r="H43" s="66"/>
      <c r="I43" s="67"/>
      <c r="J43" s="63"/>
      <c r="K43" s="64"/>
      <c r="L43" s="65"/>
      <c r="M43" s="65"/>
      <c r="N43" s="68"/>
      <c r="P43" s="67"/>
      <c r="Q43" s="63"/>
      <c r="R43" s="64"/>
      <c r="S43" s="65"/>
      <c r="T43" s="65"/>
      <c r="U43" s="68"/>
      <c r="V43" s="70"/>
      <c r="W43" s="67"/>
      <c r="X43" s="63"/>
      <c r="Y43" s="64"/>
      <c r="Z43" s="65"/>
      <c r="AA43" s="65"/>
      <c r="AB43" s="68"/>
      <c r="AC43" s="70"/>
      <c r="AD43" s="67"/>
      <c r="AE43" s="63"/>
      <c r="AF43" s="64"/>
      <c r="AG43" s="65"/>
      <c r="AH43" s="65"/>
      <c r="AI43" s="68"/>
      <c r="AJ43" s="70"/>
      <c r="AK43" s="67"/>
      <c r="AL43" s="63"/>
      <c r="AM43" s="64"/>
      <c r="AN43" s="65"/>
      <c r="AO43" s="65"/>
      <c r="AP43" s="68"/>
      <c r="AQ43" s="66"/>
    </row>
    <row r="44" spans="1:43" ht="9.75" customHeight="1" x14ac:dyDescent="0.25">
      <c r="A44" s="997"/>
      <c r="B44" s="67"/>
      <c r="C44" s="63"/>
      <c r="D44" s="64"/>
      <c r="E44" s="65"/>
      <c r="F44" s="65"/>
      <c r="G44" s="68"/>
      <c r="H44" s="66"/>
      <c r="I44" s="67"/>
      <c r="J44" s="63"/>
      <c r="K44" s="64"/>
      <c r="L44" s="65"/>
      <c r="M44" s="65"/>
      <c r="N44" s="68"/>
      <c r="P44" s="67"/>
      <c r="Q44" s="63"/>
      <c r="R44" s="64"/>
      <c r="S44" s="65"/>
      <c r="T44" s="65"/>
      <c r="U44" s="68"/>
      <c r="V44" s="70"/>
      <c r="W44" s="67"/>
      <c r="X44" s="63"/>
      <c r="Y44" s="64"/>
      <c r="Z44" s="65"/>
      <c r="AA44" s="65"/>
      <c r="AB44" s="68"/>
      <c r="AC44" s="70"/>
      <c r="AD44" s="67"/>
      <c r="AE44" s="63"/>
      <c r="AF44" s="64"/>
      <c r="AG44" s="65"/>
      <c r="AH44" s="65"/>
      <c r="AI44" s="68"/>
      <c r="AJ44" s="70"/>
      <c r="AK44" s="67"/>
      <c r="AL44" s="63"/>
      <c r="AM44" s="64"/>
      <c r="AN44" s="65"/>
      <c r="AO44" s="65"/>
      <c r="AP44" s="68"/>
      <c r="AQ44" s="66"/>
    </row>
    <row r="45" spans="1:43" ht="9.75" customHeight="1" x14ac:dyDescent="0.25">
      <c r="A45" s="997"/>
      <c r="B45" s="67"/>
      <c r="C45" s="63"/>
      <c r="D45" s="64"/>
      <c r="E45" s="65"/>
      <c r="F45" s="65"/>
      <c r="G45" s="68"/>
      <c r="H45" s="66"/>
      <c r="I45" s="67"/>
      <c r="J45" s="63"/>
      <c r="K45" s="64"/>
      <c r="L45" s="65"/>
      <c r="M45" s="65"/>
      <c r="N45" s="68"/>
      <c r="P45" s="67"/>
      <c r="Q45" s="63"/>
      <c r="R45" s="64"/>
      <c r="S45" s="65"/>
      <c r="T45" s="65"/>
      <c r="U45" s="68"/>
      <c r="V45" s="70"/>
      <c r="W45" s="67"/>
      <c r="X45" s="63"/>
      <c r="Y45" s="64"/>
      <c r="Z45" s="65"/>
      <c r="AA45" s="65"/>
      <c r="AB45" s="68"/>
      <c r="AC45" s="70"/>
      <c r="AD45" s="67"/>
      <c r="AE45" s="63"/>
      <c r="AF45" s="64"/>
      <c r="AG45" s="65"/>
      <c r="AH45" s="65"/>
      <c r="AI45" s="68"/>
      <c r="AJ45" s="70"/>
      <c r="AK45" s="67"/>
      <c r="AL45" s="63"/>
      <c r="AM45" s="64"/>
      <c r="AN45" s="65"/>
      <c r="AO45" s="65"/>
      <c r="AP45" s="68"/>
      <c r="AQ45" s="66"/>
    </row>
    <row r="46" spans="1:43" ht="9.75" customHeight="1" x14ac:dyDescent="0.25">
      <c r="A46" s="997"/>
      <c r="B46" s="67"/>
      <c r="C46" s="63"/>
      <c r="D46" s="64"/>
      <c r="E46" s="65"/>
      <c r="F46" s="65"/>
      <c r="G46" s="68"/>
      <c r="H46" s="7"/>
      <c r="I46" s="67"/>
      <c r="J46" s="63"/>
      <c r="K46" s="64"/>
      <c r="L46" s="65"/>
      <c r="M46" s="65"/>
      <c r="N46" s="68"/>
      <c r="O46" s="5"/>
      <c r="P46" s="67"/>
      <c r="Q46" s="63"/>
      <c r="R46" s="64"/>
      <c r="S46" s="65"/>
      <c r="T46" s="65"/>
      <c r="U46" s="68"/>
      <c r="V46" s="157"/>
      <c r="W46" s="87"/>
      <c r="X46" s="88"/>
      <c r="Y46" s="88"/>
      <c r="Z46" s="88"/>
      <c r="AA46" s="88"/>
      <c r="AB46" s="89"/>
      <c r="AC46" s="157"/>
      <c r="AD46" s="67"/>
      <c r="AE46" s="63"/>
      <c r="AF46" s="64"/>
      <c r="AG46" s="65"/>
      <c r="AH46" s="65"/>
      <c r="AI46" s="68"/>
      <c r="AJ46" s="157"/>
      <c r="AK46" s="67"/>
      <c r="AL46" s="63"/>
      <c r="AM46" s="64"/>
      <c r="AN46" s="65"/>
      <c r="AO46" s="65"/>
      <c r="AP46" s="68"/>
      <c r="AQ46" s="66"/>
    </row>
    <row r="47" spans="1:43" ht="9.75" hidden="1" customHeight="1" x14ac:dyDescent="0.25">
      <c r="A47" s="997"/>
      <c r="B47" s="67"/>
      <c r="C47" s="63"/>
      <c r="D47" s="64"/>
      <c r="E47" s="65"/>
      <c r="F47" s="65"/>
      <c r="G47" s="68"/>
      <c r="H47" s="7"/>
      <c r="I47" s="67"/>
      <c r="J47" s="63"/>
      <c r="K47" s="64"/>
      <c r="L47" s="65"/>
      <c r="M47" s="65"/>
      <c r="N47" s="68"/>
      <c r="O47" s="5"/>
      <c r="P47" s="67"/>
      <c r="Q47" s="63"/>
      <c r="R47" s="64"/>
      <c r="S47" s="65"/>
      <c r="T47" s="65"/>
      <c r="U47" s="68"/>
      <c r="V47" s="157"/>
      <c r="W47" s="87"/>
      <c r="X47" s="88"/>
      <c r="Y47" s="88"/>
      <c r="Z47" s="88"/>
      <c r="AA47" s="88"/>
      <c r="AB47" s="89"/>
      <c r="AC47" s="157"/>
      <c r="AD47" s="67"/>
      <c r="AE47" s="63"/>
      <c r="AF47" s="64"/>
      <c r="AG47" s="65"/>
      <c r="AH47" s="65"/>
      <c r="AI47" s="68"/>
      <c r="AJ47" s="157"/>
      <c r="AK47" s="67"/>
      <c r="AL47" s="63"/>
      <c r="AM47" s="64"/>
      <c r="AN47" s="65"/>
      <c r="AO47" s="65"/>
      <c r="AP47" s="68"/>
      <c r="AQ47" s="66"/>
    </row>
    <row r="48" spans="1:43" ht="9.75" customHeight="1" x14ac:dyDescent="0.25">
      <c r="A48" s="997"/>
      <c r="B48" s="67"/>
      <c r="C48" s="63"/>
      <c r="D48" s="64"/>
      <c r="E48" s="65"/>
      <c r="F48" s="65"/>
      <c r="G48" s="68"/>
      <c r="H48" s="7"/>
      <c r="I48" s="67"/>
      <c r="J48" s="63"/>
      <c r="K48" s="64"/>
      <c r="L48" s="65"/>
      <c r="M48" s="65"/>
      <c r="N48" s="68"/>
      <c r="O48" s="5"/>
      <c r="P48" s="67"/>
      <c r="Q48" s="63"/>
      <c r="R48" s="64"/>
      <c r="S48" s="65"/>
      <c r="T48" s="65"/>
      <c r="U48" s="68"/>
      <c r="V48" s="157"/>
      <c r="W48" s="87"/>
      <c r="X48" s="88"/>
      <c r="Y48" s="88"/>
      <c r="Z48" s="88"/>
      <c r="AA48" s="88"/>
      <c r="AB48" s="89"/>
      <c r="AC48" s="157"/>
      <c r="AD48" s="67"/>
      <c r="AE48" s="63"/>
      <c r="AF48" s="64"/>
      <c r="AG48" s="65"/>
      <c r="AH48" s="65"/>
      <c r="AI48" s="68"/>
      <c r="AJ48" s="157"/>
      <c r="AK48" s="67"/>
      <c r="AL48" s="63"/>
      <c r="AM48" s="64"/>
      <c r="AN48" s="65"/>
      <c r="AO48" s="65"/>
      <c r="AP48" s="68"/>
      <c r="AQ48" s="66"/>
    </row>
    <row r="49" spans="1:228" ht="9.75" customHeight="1" thickBot="1" x14ac:dyDescent="0.3">
      <c r="A49" s="997"/>
      <c r="B49" s="67"/>
      <c r="C49" s="63"/>
      <c r="D49" s="64"/>
      <c r="E49" s="65"/>
      <c r="F49" s="65"/>
      <c r="G49" s="68"/>
      <c r="H49" s="7"/>
      <c r="I49" s="67"/>
      <c r="J49" s="63"/>
      <c r="K49" s="64"/>
      <c r="L49" s="65"/>
      <c r="M49" s="65"/>
      <c r="N49" s="68"/>
      <c r="O49" s="5"/>
      <c r="P49" s="67"/>
      <c r="Q49" s="63"/>
      <c r="R49" s="64"/>
      <c r="S49" s="65"/>
      <c r="T49" s="65"/>
      <c r="U49" s="68"/>
      <c r="V49" s="157"/>
      <c r="W49" s="87"/>
      <c r="X49" s="88"/>
      <c r="Y49" s="88"/>
      <c r="Z49" s="88"/>
      <c r="AA49" s="88"/>
      <c r="AB49" s="89"/>
      <c r="AC49" s="157"/>
      <c r="AD49" s="67"/>
      <c r="AE49" s="63"/>
      <c r="AF49" s="64"/>
      <c r="AG49" s="65"/>
      <c r="AH49" s="65"/>
      <c r="AI49" s="68"/>
      <c r="AJ49" s="157"/>
      <c r="AK49" s="67"/>
      <c r="AL49" s="63"/>
      <c r="AM49" s="64"/>
      <c r="AN49" s="65"/>
      <c r="AO49" s="65"/>
      <c r="AP49" s="68"/>
      <c r="AQ49" s="66"/>
    </row>
    <row r="50" spans="1:228" s="9" customFormat="1" ht="9.75" customHeight="1" x14ac:dyDescent="0.25">
      <c r="A50" s="997"/>
      <c r="B50" s="1009" t="s">
        <v>395</v>
      </c>
      <c r="C50" s="1010"/>
      <c r="D50" s="1010"/>
      <c r="E50" s="1010"/>
      <c r="F50" s="1010"/>
      <c r="G50" s="1011"/>
      <c r="H50" s="5"/>
      <c r="I50" s="1009" t="s">
        <v>417</v>
      </c>
      <c r="J50" s="1010"/>
      <c r="K50" s="1010"/>
      <c r="L50" s="1010"/>
      <c r="M50" s="1010"/>
      <c r="N50" s="1011"/>
      <c r="O50" s="5"/>
      <c r="P50" s="1009" t="s">
        <v>0</v>
      </c>
      <c r="Q50" s="1010"/>
      <c r="R50" s="1010"/>
      <c r="S50" s="1010"/>
      <c r="T50" s="1010"/>
      <c r="U50" s="1011"/>
      <c r="V50" s="5"/>
      <c r="W50" s="1009" t="s">
        <v>396</v>
      </c>
      <c r="X50" s="1010"/>
      <c r="Y50" s="1010"/>
      <c r="Z50" s="1010"/>
      <c r="AA50" s="1010"/>
      <c r="AB50" s="1011"/>
      <c r="AC50" s="5"/>
      <c r="AD50" s="1017" t="s">
        <v>397</v>
      </c>
      <c r="AE50" s="1018"/>
      <c r="AF50" s="1018"/>
      <c r="AG50" s="1018"/>
      <c r="AH50" s="1018"/>
      <c r="AI50" s="1019"/>
      <c r="AJ50" s="5"/>
      <c r="AK50" s="1009" t="s">
        <v>398</v>
      </c>
      <c r="AL50" s="1010"/>
      <c r="AM50" s="1010"/>
      <c r="AN50" s="1010"/>
      <c r="AO50" s="1010"/>
      <c r="AP50" s="1011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</row>
    <row r="51" spans="1:228" s="9" customFormat="1" ht="9.75" customHeight="1" x14ac:dyDescent="0.25">
      <c r="A51" s="997"/>
      <c r="B51" s="1026"/>
      <c r="C51" s="1027"/>
      <c r="D51" s="1027"/>
      <c r="E51" s="1027"/>
      <c r="F51" s="1027"/>
      <c r="G51" s="1028"/>
      <c r="H51" s="5"/>
      <c r="I51" s="1026"/>
      <c r="J51" s="1027"/>
      <c r="K51" s="1027"/>
      <c r="L51" s="1027"/>
      <c r="M51" s="1027"/>
      <c r="N51" s="1028"/>
      <c r="O51" s="5"/>
      <c r="P51" s="1026"/>
      <c r="Q51" s="1027"/>
      <c r="R51" s="1027"/>
      <c r="S51" s="1027"/>
      <c r="T51" s="1027"/>
      <c r="U51" s="1028"/>
      <c r="V51" s="5"/>
      <c r="W51" s="1026"/>
      <c r="X51" s="1027"/>
      <c r="Y51" s="1027"/>
      <c r="Z51" s="1027"/>
      <c r="AA51" s="1027"/>
      <c r="AB51" s="1028"/>
      <c r="AC51" s="5"/>
      <c r="AD51" s="1020"/>
      <c r="AE51" s="1021"/>
      <c r="AF51" s="1021"/>
      <c r="AG51" s="1021"/>
      <c r="AH51" s="1021"/>
      <c r="AI51" s="1022"/>
      <c r="AJ51" s="5"/>
      <c r="AK51" s="1026"/>
      <c r="AL51" s="1027"/>
      <c r="AM51" s="1027"/>
      <c r="AN51" s="1027"/>
      <c r="AO51" s="1027"/>
      <c r="AP51" s="102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</row>
    <row r="52" spans="1:228" s="9" customFormat="1" ht="9.75" customHeight="1" x14ac:dyDescent="0.25">
      <c r="A52" s="997"/>
      <c r="B52" s="1026"/>
      <c r="C52" s="1027"/>
      <c r="D52" s="1027"/>
      <c r="E52" s="1027"/>
      <c r="F52" s="1027"/>
      <c r="G52" s="1028"/>
      <c r="H52" s="5"/>
      <c r="I52" s="1026"/>
      <c r="J52" s="1027"/>
      <c r="K52" s="1027"/>
      <c r="L52" s="1027"/>
      <c r="M52" s="1027"/>
      <c r="N52" s="1028"/>
      <c r="O52" s="5"/>
      <c r="P52" s="1026"/>
      <c r="Q52" s="1027"/>
      <c r="R52" s="1027"/>
      <c r="S52" s="1027"/>
      <c r="T52" s="1027"/>
      <c r="U52" s="1028"/>
      <c r="V52" s="5"/>
      <c r="W52" s="1026"/>
      <c r="X52" s="1027"/>
      <c r="Y52" s="1027"/>
      <c r="Z52" s="1027"/>
      <c r="AA52" s="1027"/>
      <c r="AB52" s="1028"/>
      <c r="AC52" s="5"/>
      <c r="AD52" s="1020"/>
      <c r="AE52" s="1021"/>
      <c r="AF52" s="1021"/>
      <c r="AG52" s="1021"/>
      <c r="AH52" s="1021"/>
      <c r="AI52" s="1022"/>
      <c r="AJ52" s="5"/>
      <c r="AK52" s="1026"/>
      <c r="AL52" s="1027"/>
      <c r="AM52" s="1027"/>
      <c r="AN52" s="1027"/>
      <c r="AO52" s="1027"/>
      <c r="AP52" s="102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</row>
    <row r="53" spans="1:228" s="9" customFormat="1" ht="9.75" customHeight="1" x14ac:dyDescent="0.25">
      <c r="A53" s="997"/>
      <c r="B53" s="1026"/>
      <c r="C53" s="1027"/>
      <c r="D53" s="1027"/>
      <c r="E53" s="1027"/>
      <c r="F53" s="1027"/>
      <c r="G53" s="1028"/>
      <c r="H53" s="5"/>
      <c r="I53" s="1026"/>
      <c r="J53" s="1027"/>
      <c r="K53" s="1027"/>
      <c r="L53" s="1027"/>
      <c r="M53" s="1027"/>
      <c r="N53" s="1028"/>
      <c r="O53" s="5"/>
      <c r="P53" s="1026"/>
      <c r="Q53" s="1027"/>
      <c r="R53" s="1027"/>
      <c r="S53" s="1027"/>
      <c r="T53" s="1027"/>
      <c r="U53" s="1028"/>
      <c r="V53" s="5"/>
      <c r="W53" s="1026"/>
      <c r="X53" s="1027"/>
      <c r="Y53" s="1027"/>
      <c r="Z53" s="1027"/>
      <c r="AA53" s="1027"/>
      <c r="AB53" s="1028"/>
      <c r="AC53" s="5"/>
      <c r="AD53" s="1020"/>
      <c r="AE53" s="1021"/>
      <c r="AF53" s="1021"/>
      <c r="AG53" s="1021"/>
      <c r="AH53" s="1021"/>
      <c r="AI53" s="1022"/>
      <c r="AJ53" s="5"/>
      <c r="AK53" s="1026"/>
      <c r="AL53" s="1027"/>
      <c r="AM53" s="1027"/>
      <c r="AN53" s="1027"/>
      <c r="AO53" s="1027"/>
      <c r="AP53" s="102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</row>
    <row r="54" spans="1:228" s="9" customFormat="1" ht="3.75" customHeight="1" x14ac:dyDescent="0.25">
      <c r="A54" s="997"/>
      <c r="B54" s="1026"/>
      <c r="C54" s="1027"/>
      <c r="D54" s="1027"/>
      <c r="E54" s="1027"/>
      <c r="F54" s="1027"/>
      <c r="G54" s="1028"/>
      <c r="H54" s="5"/>
      <c r="I54" s="1026"/>
      <c r="J54" s="1027"/>
      <c r="K54" s="1027"/>
      <c r="L54" s="1027"/>
      <c r="M54" s="1027"/>
      <c r="N54" s="1028"/>
      <c r="O54" s="5"/>
      <c r="P54" s="1026"/>
      <c r="Q54" s="1027"/>
      <c r="R54" s="1027"/>
      <c r="S54" s="1027"/>
      <c r="T54" s="1027"/>
      <c r="U54" s="1028"/>
      <c r="V54" s="5"/>
      <c r="W54" s="1026"/>
      <c r="X54" s="1027"/>
      <c r="Y54" s="1027"/>
      <c r="Z54" s="1027"/>
      <c r="AA54" s="1027"/>
      <c r="AB54" s="1028"/>
      <c r="AC54" s="5"/>
      <c r="AD54" s="1020"/>
      <c r="AE54" s="1021"/>
      <c r="AF54" s="1021"/>
      <c r="AG54" s="1021"/>
      <c r="AH54" s="1021"/>
      <c r="AI54" s="1022"/>
      <c r="AJ54" s="5"/>
      <c r="AK54" s="1026"/>
      <c r="AL54" s="1027"/>
      <c r="AM54" s="1027"/>
      <c r="AN54" s="1027"/>
      <c r="AO54" s="1027"/>
      <c r="AP54" s="102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</row>
    <row r="55" spans="1:228" s="9" customFormat="1" ht="5.25" hidden="1" customHeight="1" x14ac:dyDescent="0.25">
      <c r="A55" s="997"/>
      <c r="B55" s="1026"/>
      <c r="C55" s="1027"/>
      <c r="D55" s="1027"/>
      <c r="E55" s="1027"/>
      <c r="F55" s="1027"/>
      <c r="G55" s="1028"/>
      <c r="H55" s="5"/>
      <c r="I55" s="1026"/>
      <c r="J55" s="1027"/>
      <c r="K55" s="1027"/>
      <c r="L55" s="1027"/>
      <c r="M55" s="1027"/>
      <c r="N55" s="1028"/>
      <c r="O55" s="5"/>
      <c r="P55" s="1026"/>
      <c r="Q55" s="1027"/>
      <c r="R55" s="1027"/>
      <c r="S55" s="1027"/>
      <c r="T55" s="1027"/>
      <c r="U55" s="1028"/>
      <c r="V55" s="5"/>
      <c r="W55" s="1026"/>
      <c r="X55" s="1027"/>
      <c r="Y55" s="1027"/>
      <c r="Z55" s="1027"/>
      <c r="AA55" s="1027"/>
      <c r="AB55" s="1028"/>
      <c r="AC55" s="5"/>
      <c r="AD55" s="1020"/>
      <c r="AE55" s="1021"/>
      <c r="AF55" s="1021"/>
      <c r="AG55" s="1021"/>
      <c r="AH55" s="1021"/>
      <c r="AI55" s="1022"/>
      <c r="AJ55" s="5"/>
      <c r="AK55" s="1026"/>
      <c r="AL55" s="1027"/>
      <c r="AM55" s="1027"/>
      <c r="AN55" s="1027"/>
      <c r="AO55" s="1027"/>
      <c r="AP55" s="102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</row>
    <row r="56" spans="1:228" s="9" customFormat="1" ht="2.25" customHeight="1" x14ac:dyDescent="0.25">
      <c r="A56" s="997"/>
      <c r="B56" s="1026"/>
      <c r="C56" s="1027"/>
      <c r="D56" s="1027"/>
      <c r="E56" s="1027"/>
      <c r="F56" s="1027"/>
      <c r="G56" s="1028"/>
      <c r="H56" s="5"/>
      <c r="I56" s="1026"/>
      <c r="J56" s="1027"/>
      <c r="K56" s="1027"/>
      <c r="L56" s="1027"/>
      <c r="M56" s="1027"/>
      <c r="N56" s="1028"/>
      <c r="O56" s="5"/>
      <c r="P56" s="1026"/>
      <c r="Q56" s="1027"/>
      <c r="R56" s="1027"/>
      <c r="S56" s="1027"/>
      <c r="T56" s="1027"/>
      <c r="U56" s="1028"/>
      <c r="V56" s="5"/>
      <c r="W56" s="1026"/>
      <c r="X56" s="1027"/>
      <c r="Y56" s="1027"/>
      <c r="Z56" s="1027"/>
      <c r="AA56" s="1027"/>
      <c r="AB56" s="1028"/>
      <c r="AC56" s="5"/>
      <c r="AD56" s="1020"/>
      <c r="AE56" s="1021"/>
      <c r="AF56" s="1021"/>
      <c r="AG56" s="1021"/>
      <c r="AH56" s="1021"/>
      <c r="AI56" s="1022"/>
      <c r="AJ56" s="5"/>
      <c r="AK56" s="1026"/>
      <c r="AL56" s="1027"/>
      <c r="AM56" s="1027"/>
      <c r="AN56" s="1027"/>
      <c r="AO56" s="1027"/>
      <c r="AP56" s="102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</row>
    <row r="57" spans="1:228" s="9" customFormat="1" ht="9" customHeight="1" thickBot="1" x14ac:dyDescent="0.3">
      <c r="A57" s="998"/>
      <c r="B57" s="1012"/>
      <c r="C57" s="1013"/>
      <c r="D57" s="1013"/>
      <c r="E57" s="1013"/>
      <c r="F57" s="1013"/>
      <c r="G57" s="1014"/>
      <c r="H57" s="5"/>
      <c r="I57" s="1012"/>
      <c r="J57" s="1013"/>
      <c r="K57" s="1013"/>
      <c r="L57" s="1013"/>
      <c r="M57" s="1013"/>
      <c r="N57" s="1014"/>
      <c r="O57" s="5"/>
      <c r="P57" s="1012"/>
      <c r="Q57" s="1013"/>
      <c r="R57" s="1013"/>
      <c r="S57" s="1013"/>
      <c r="T57" s="1013"/>
      <c r="U57" s="1014"/>
      <c r="V57" s="5"/>
      <c r="W57" s="1012"/>
      <c r="X57" s="1013"/>
      <c r="Y57" s="1013"/>
      <c r="Z57" s="1013"/>
      <c r="AA57" s="1013"/>
      <c r="AB57" s="1014"/>
      <c r="AC57" s="5"/>
      <c r="AD57" s="1023"/>
      <c r="AE57" s="1024"/>
      <c r="AF57" s="1024"/>
      <c r="AG57" s="1024"/>
      <c r="AH57" s="1024"/>
      <c r="AI57" s="1025"/>
      <c r="AJ57" s="5"/>
      <c r="AK57" s="1012"/>
      <c r="AL57" s="1013"/>
      <c r="AM57" s="1013"/>
      <c r="AN57" s="1013"/>
      <c r="AO57" s="1013"/>
      <c r="AP57" s="1014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</row>
    <row r="58" spans="1:228" ht="3.75" customHeight="1" x14ac:dyDescent="0.25">
      <c r="A58" s="66"/>
      <c r="B58" s="63"/>
      <c r="C58" s="63"/>
      <c r="D58" s="64"/>
      <c r="E58" s="65"/>
      <c r="F58" s="65"/>
      <c r="G58" s="65"/>
      <c r="H58" s="66"/>
      <c r="I58" s="63"/>
      <c r="J58" s="63"/>
      <c r="K58" s="64"/>
      <c r="L58" s="65"/>
      <c r="M58" s="65"/>
      <c r="N58" s="65"/>
      <c r="P58" s="63"/>
      <c r="Q58" s="63"/>
      <c r="R58" s="64"/>
      <c r="S58" s="65"/>
      <c r="T58" s="65"/>
      <c r="U58" s="65"/>
      <c r="V58" s="70"/>
      <c r="W58" s="63"/>
      <c r="X58" s="63"/>
      <c r="Y58" s="64"/>
      <c r="Z58" s="65"/>
      <c r="AA58" s="65"/>
      <c r="AB58" s="65"/>
      <c r="AC58" s="70"/>
      <c r="AD58" s="63"/>
      <c r="AE58" s="63"/>
      <c r="AF58" s="64"/>
      <c r="AG58" s="65"/>
      <c r="AH58" s="65"/>
      <c r="AI58" s="65"/>
      <c r="AJ58" s="70"/>
      <c r="AK58" s="63"/>
      <c r="AL58" s="63"/>
      <c r="AM58" s="64"/>
      <c r="AN58" s="65"/>
      <c r="AO58" s="65"/>
      <c r="AP58" s="65"/>
      <c r="AQ58" s="66"/>
    </row>
    <row r="59" spans="1:228" s="125" customFormat="1" ht="32.25" customHeight="1" thickBot="1" x14ac:dyDescent="0.3">
      <c r="A59" s="1043" t="s">
        <v>418</v>
      </c>
      <c r="B59" s="1044"/>
      <c r="C59" s="1044"/>
      <c r="D59" s="1044"/>
      <c r="E59" s="1044"/>
      <c r="F59" s="1044"/>
      <c r="G59" s="1044"/>
      <c r="H59" s="1045"/>
      <c r="I59" s="1044"/>
      <c r="J59" s="1044"/>
      <c r="K59" s="1044"/>
      <c r="L59" s="1044"/>
      <c r="M59" s="1044"/>
      <c r="N59" s="1044"/>
      <c r="O59" s="1045"/>
      <c r="P59" s="1044"/>
      <c r="Q59" s="1044"/>
      <c r="R59" s="1044"/>
      <c r="S59" s="1044"/>
      <c r="T59" s="1044"/>
      <c r="U59" s="1046"/>
      <c r="V59" s="124"/>
      <c r="W59" s="1040" t="s">
        <v>200</v>
      </c>
      <c r="X59" s="1041"/>
      <c r="Y59" s="1041"/>
      <c r="Z59" s="1041"/>
      <c r="AA59" s="1041"/>
      <c r="AB59" s="1041"/>
      <c r="AC59" s="1034"/>
      <c r="AD59" s="1041"/>
      <c r="AE59" s="1041"/>
      <c r="AF59" s="1041"/>
      <c r="AG59" s="1041"/>
      <c r="AH59" s="1041"/>
      <c r="AI59" s="1041"/>
      <c r="AJ59" s="1034"/>
      <c r="AK59" s="1041"/>
      <c r="AL59" s="1041"/>
      <c r="AM59" s="1041"/>
      <c r="AN59" s="1041"/>
      <c r="AO59" s="1041"/>
      <c r="AP59" s="1042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/>
      <c r="BY59" s="124"/>
      <c r="BZ59" s="124"/>
      <c r="CA59" s="124"/>
      <c r="CB59" s="124"/>
      <c r="CC59" s="124"/>
      <c r="CD59" s="124"/>
      <c r="CE59" s="124"/>
      <c r="CF59" s="124"/>
      <c r="CG59" s="124"/>
      <c r="CH59" s="124"/>
      <c r="CI59" s="124"/>
      <c r="CJ59" s="124"/>
      <c r="CK59" s="124"/>
      <c r="CL59" s="124"/>
      <c r="CM59" s="124"/>
      <c r="CN59" s="124"/>
      <c r="CO59" s="124"/>
      <c r="CP59" s="124"/>
      <c r="CQ59" s="124"/>
      <c r="CR59" s="124"/>
      <c r="CS59" s="124"/>
      <c r="CT59" s="124"/>
      <c r="CU59" s="124"/>
      <c r="CV59" s="124"/>
      <c r="CW59" s="124"/>
      <c r="CX59" s="124"/>
      <c r="CY59" s="124"/>
      <c r="CZ59" s="124"/>
      <c r="DA59" s="124"/>
      <c r="DB59" s="124"/>
      <c r="DC59" s="124"/>
      <c r="DD59" s="124"/>
      <c r="DE59" s="124"/>
      <c r="DF59" s="124"/>
      <c r="DG59" s="124"/>
      <c r="DH59" s="124"/>
      <c r="DI59" s="124"/>
      <c r="DJ59" s="124"/>
      <c r="DK59" s="124"/>
      <c r="DL59" s="124"/>
      <c r="DM59" s="124"/>
      <c r="DN59" s="124"/>
      <c r="DO59" s="124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24"/>
      <c r="EC59" s="124"/>
      <c r="ED59" s="124"/>
      <c r="EE59" s="124"/>
      <c r="EF59" s="124"/>
      <c r="EG59" s="124"/>
      <c r="EH59" s="124"/>
      <c r="EI59" s="124"/>
      <c r="EJ59" s="124"/>
      <c r="EK59" s="124"/>
      <c r="EL59" s="124"/>
      <c r="EM59" s="124"/>
      <c r="EN59" s="124"/>
      <c r="EO59" s="124"/>
      <c r="EP59" s="124"/>
      <c r="EQ59" s="124"/>
      <c r="ER59" s="124"/>
      <c r="ES59" s="124"/>
      <c r="ET59" s="124"/>
      <c r="EU59" s="124"/>
      <c r="EV59" s="124"/>
      <c r="EW59" s="124"/>
      <c r="EX59" s="124"/>
      <c r="EY59" s="124"/>
      <c r="EZ59" s="124"/>
      <c r="FA59" s="124"/>
      <c r="FB59" s="124"/>
      <c r="FC59" s="124"/>
      <c r="FD59" s="124"/>
      <c r="FE59" s="124"/>
      <c r="FF59" s="124"/>
      <c r="FG59" s="124"/>
      <c r="FH59" s="124"/>
      <c r="FI59" s="124"/>
      <c r="FJ59" s="124"/>
      <c r="FK59" s="124"/>
      <c r="FL59" s="124"/>
      <c r="FM59" s="124"/>
      <c r="FN59" s="124"/>
      <c r="FO59" s="124"/>
      <c r="FP59" s="124"/>
      <c r="FQ59" s="124"/>
      <c r="FR59" s="124"/>
      <c r="FS59" s="124"/>
      <c r="FT59" s="124"/>
      <c r="FU59" s="124"/>
      <c r="FV59" s="124"/>
      <c r="FW59" s="124"/>
      <c r="FX59" s="124"/>
      <c r="FY59" s="124"/>
      <c r="FZ59" s="124"/>
      <c r="GA59" s="124"/>
      <c r="GB59" s="124"/>
      <c r="GC59" s="124"/>
      <c r="GD59" s="124"/>
      <c r="GE59" s="124"/>
      <c r="GF59" s="124"/>
      <c r="GG59" s="124"/>
      <c r="GH59" s="124"/>
      <c r="GI59" s="124"/>
      <c r="GJ59" s="124"/>
      <c r="GK59" s="124"/>
      <c r="GL59" s="124"/>
      <c r="GM59" s="124"/>
      <c r="GN59" s="124"/>
      <c r="GO59" s="124"/>
      <c r="GP59" s="124"/>
      <c r="GQ59" s="124"/>
      <c r="GR59" s="124"/>
      <c r="GS59" s="124"/>
      <c r="GT59" s="124"/>
      <c r="GU59" s="124"/>
      <c r="GV59" s="124"/>
      <c r="GW59" s="124"/>
      <c r="GX59" s="124"/>
      <c r="GY59" s="124"/>
      <c r="GZ59" s="124"/>
      <c r="HA59" s="124"/>
      <c r="HB59" s="124"/>
      <c r="HC59" s="124"/>
      <c r="HD59" s="124"/>
      <c r="HE59" s="124"/>
      <c r="HF59" s="124"/>
      <c r="HG59" s="124"/>
      <c r="HH59" s="124"/>
      <c r="HI59" s="124"/>
      <c r="HJ59" s="124"/>
      <c r="HK59" s="124"/>
      <c r="HL59" s="124"/>
      <c r="HM59" s="124"/>
      <c r="HN59" s="124"/>
      <c r="HO59" s="124"/>
      <c r="HP59" s="124"/>
      <c r="HQ59" s="124"/>
      <c r="HR59" s="124"/>
      <c r="HS59" s="124"/>
      <c r="HT59" s="124"/>
    </row>
    <row r="60" spans="1:228" s="7" customFormat="1" ht="16.5" customHeight="1" thickBot="1" x14ac:dyDescent="0.3">
      <c r="A60" s="996" t="s">
        <v>4</v>
      </c>
      <c r="B60" s="970" t="s">
        <v>183</v>
      </c>
      <c r="C60" s="971"/>
      <c r="D60" s="971"/>
      <c r="E60" s="971"/>
      <c r="F60" s="971"/>
      <c r="G60" s="972"/>
      <c r="H60" s="46"/>
      <c r="I60" s="970" t="s">
        <v>184</v>
      </c>
      <c r="J60" s="971"/>
      <c r="K60" s="971"/>
      <c r="L60" s="971"/>
      <c r="M60" s="971"/>
      <c r="N60" s="972"/>
      <c r="O60" s="46"/>
      <c r="P60" s="967" t="s">
        <v>187</v>
      </c>
      <c r="Q60" s="968"/>
      <c r="R60" s="968"/>
      <c r="S60" s="968"/>
      <c r="T60" s="968"/>
      <c r="U60" s="969"/>
      <c r="V60" s="47"/>
      <c r="W60" s="970" t="s">
        <v>188</v>
      </c>
      <c r="X60" s="971"/>
      <c r="Y60" s="971"/>
      <c r="Z60" s="971"/>
      <c r="AA60" s="971"/>
      <c r="AB60" s="972"/>
      <c r="AC60" s="48"/>
      <c r="AD60" s="970" t="s">
        <v>189</v>
      </c>
      <c r="AE60" s="971"/>
      <c r="AF60" s="971"/>
      <c r="AG60" s="971"/>
      <c r="AH60" s="971"/>
      <c r="AI60" s="972"/>
      <c r="AJ60" s="48"/>
      <c r="AK60" s="970" t="s">
        <v>190</v>
      </c>
      <c r="AL60" s="971"/>
      <c r="AM60" s="971"/>
      <c r="AN60" s="971"/>
      <c r="AO60" s="971"/>
      <c r="AP60" s="972"/>
    </row>
    <row r="61" spans="1:228" ht="9.75" customHeight="1" x14ac:dyDescent="0.25">
      <c r="A61" s="997"/>
      <c r="B61" s="67"/>
      <c r="C61" s="63"/>
      <c r="D61" s="64"/>
      <c r="E61" s="65"/>
      <c r="F61" s="65"/>
      <c r="G61" s="68"/>
      <c r="H61" s="66"/>
      <c r="I61" s="67"/>
      <c r="J61" s="63"/>
      <c r="K61" s="64"/>
      <c r="L61" s="65"/>
      <c r="M61" s="65"/>
      <c r="N61" s="68"/>
      <c r="P61" s="67"/>
      <c r="Q61" s="63"/>
      <c r="R61" s="64"/>
      <c r="S61" s="65"/>
      <c r="T61" s="65"/>
      <c r="U61" s="68"/>
      <c r="V61" s="70"/>
      <c r="W61" s="152"/>
      <c r="X61" s="534"/>
      <c r="Y61" s="154"/>
      <c r="Z61" s="155"/>
      <c r="AA61" s="155"/>
      <c r="AB61" s="156"/>
      <c r="AC61" s="70"/>
      <c r="AD61" s="152"/>
      <c r="AE61" s="153"/>
      <c r="AF61" s="154"/>
      <c r="AG61" s="155"/>
      <c r="AH61" s="155"/>
      <c r="AI61" s="156"/>
      <c r="AJ61" s="70"/>
      <c r="AK61" s="152"/>
      <c r="AL61" s="153"/>
      <c r="AM61" s="154"/>
      <c r="AN61" s="155"/>
      <c r="AO61" s="155"/>
      <c r="AP61" s="156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</row>
    <row r="62" spans="1:228" ht="9.75" customHeight="1" x14ac:dyDescent="0.25">
      <c r="A62" s="997"/>
      <c r="B62" s="67"/>
      <c r="C62" s="63"/>
      <c r="D62" s="64"/>
      <c r="E62" s="65"/>
      <c r="F62" s="65"/>
      <c r="G62" s="68"/>
      <c r="H62" s="66"/>
      <c r="I62" s="67"/>
      <c r="J62" s="63"/>
      <c r="K62" s="64"/>
      <c r="L62" s="65"/>
      <c r="M62" s="65"/>
      <c r="N62" s="68"/>
      <c r="P62" s="67"/>
      <c r="Q62" s="63"/>
      <c r="R62" s="64"/>
      <c r="S62" s="65"/>
      <c r="T62" s="65"/>
      <c r="U62" s="68"/>
      <c r="V62" s="70"/>
      <c r="W62" s="67"/>
      <c r="X62" s="63"/>
      <c r="Y62" s="64"/>
      <c r="Z62" s="65"/>
      <c r="AA62" s="65"/>
      <c r="AB62" s="68"/>
      <c r="AC62" s="70"/>
      <c r="AD62" s="67"/>
      <c r="AE62" s="63"/>
      <c r="AF62" s="64"/>
      <c r="AG62" s="65"/>
      <c r="AH62" s="65"/>
      <c r="AI62" s="68"/>
      <c r="AJ62" s="70"/>
      <c r="AK62" s="67"/>
      <c r="AL62" s="63"/>
      <c r="AM62" s="64"/>
      <c r="AN62" s="65"/>
      <c r="AO62" s="65"/>
      <c r="AP62" s="68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</row>
    <row r="63" spans="1:228" ht="9.75" customHeight="1" x14ac:dyDescent="0.25">
      <c r="A63" s="997"/>
      <c r="B63" s="67"/>
      <c r="C63" s="63"/>
      <c r="D63" s="64"/>
      <c r="E63" s="65"/>
      <c r="F63" s="65"/>
      <c r="G63" s="68"/>
      <c r="H63" s="66"/>
      <c r="I63" s="67"/>
      <c r="J63" s="63"/>
      <c r="K63" s="64"/>
      <c r="L63" s="65"/>
      <c r="M63" s="65"/>
      <c r="N63" s="68"/>
      <c r="P63" s="67"/>
      <c r="Q63" s="63"/>
      <c r="R63" s="64"/>
      <c r="S63" s="65"/>
      <c r="T63" s="65"/>
      <c r="U63" s="68"/>
      <c r="V63" s="70"/>
      <c r="W63" s="67"/>
      <c r="X63" s="63"/>
      <c r="Y63" s="64"/>
      <c r="Z63" s="65"/>
      <c r="AA63" s="65"/>
      <c r="AB63" s="68"/>
      <c r="AC63" s="70"/>
      <c r="AD63" s="67"/>
      <c r="AE63" s="63"/>
      <c r="AF63" s="64"/>
      <c r="AG63" s="65"/>
      <c r="AH63" s="65"/>
      <c r="AI63" s="68"/>
      <c r="AJ63" s="70"/>
      <c r="AK63" s="67"/>
      <c r="AL63" s="63"/>
      <c r="AM63" s="64"/>
      <c r="AN63" s="65"/>
      <c r="AO63" s="65"/>
      <c r="AP63" s="68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</row>
    <row r="64" spans="1:228" ht="9.75" customHeight="1" x14ac:dyDescent="0.25">
      <c r="A64" s="997"/>
      <c r="B64" s="67"/>
      <c r="C64" s="63"/>
      <c r="D64" s="64"/>
      <c r="E64" s="65"/>
      <c r="F64" s="65"/>
      <c r="G64" s="68"/>
      <c r="H64" s="66"/>
      <c r="I64" s="67"/>
      <c r="J64" s="63"/>
      <c r="K64" s="64"/>
      <c r="L64" s="65"/>
      <c r="M64" s="65"/>
      <c r="N64" s="68"/>
      <c r="P64" s="67"/>
      <c r="Q64" s="63"/>
      <c r="R64" s="64"/>
      <c r="S64" s="65"/>
      <c r="T64" s="65"/>
      <c r="U64" s="68"/>
      <c r="V64" s="70"/>
      <c r="W64" s="67"/>
      <c r="X64" s="63"/>
      <c r="Y64" s="64"/>
      <c r="Z64" s="65"/>
      <c r="AA64" s="65"/>
      <c r="AB64" s="68"/>
      <c r="AC64" s="70"/>
      <c r="AD64" s="67"/>
      <c r="AE64" s="63"/>
      <c r="AF64" s="64"/>
      <c r="AG64" s="65"/>
      <c r="AH64" s="65"/>
      <c r="AI64" s="68"/>
      <c r="AJ64" s="70"/>
      <c r="AK64" s="67"/>
      <c r="AL64" s="63"/>
      <c r="AM64" s="64"/>
      <c r="AN64" s="65"/>
      <c r="AO64" s="65"/>
      <c r="AP64" s="68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</row>
    <row r="65" spans="1:53" ht="9.75" customHeight="1" x14ac:dyDescent="0.25">
      <c r="A65" s="997"/>
      <c r="B65" s="67"/>
      <c r="C65" s="63"/>
      <c r="D65" s="64"/>
      <c r="E65" s="65"/>
      <c r="F65" s="65"/>
      <c r="G65" s="68"/>
      <c r="H65" s="66"/>
      <c r="I65" s="67"/>
      <c r="J65" s="63"/>
      <c r="K65" s="64"/>
      <c r="L65" s="65"/>
      <c r="M65" s="65"/>
      <c r="N65" s="68"/>
      <c r="P65" s="67"/>
      <c r="Q65" s="63"/>
      <c r="R65" s="64"/>
      <c r="S65" s="65"/>
      <c r="T65" s="65"/>
      <c r="U65" s="68"/>
      <c r="V65" s="70"/>
      <c r="W65" s="67"/>
      <c r="X65" s="63"/>
      <c r="Y65" s="64"/>
      <c r="Z65" s="65"/>
      <c r="AA65" s="65"/>
      <c r="AB65" s="68"/>
      <c r="AC65" s="70"/>
      <c r="AD65" s="67"/>
      <c r="AE65" s="63"/>
      <c r="AF65" s="64"/>
      <c r="AG65" s="65"/>
      <c r="AH65" s="65"/>
      <c r="AI65" s="68"/>
      <c r="AJ65" s="70"/>
      <c r="AK65" s="67"/>
      <c r="AL65" s="63"/>
      <c r="AM65" s="64"/>
      <c r="AN65" s="65"/>
      <c r="AO65" s="65"/>
      <c r="AP65" s="68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</row>
    <row r="66" spans="1:53" ht="9.75" customHeight="1" x14ac:dyDescent="0.25">
      <c r="A66" s="997"/>
      <c r="B66" s="67"/>
      <c r="C66" s="63"/>
      <c r="D66" s="64"/>
      <c r="E66" s="65"/>
      <c r="F66" s="65"/>
      <c r="G66" s="68"/>
      <c r="H66" s="66"/>
      <c r="I66" s="67"/>
      <c r="J66" s="63"/>
      <c r="K66" s="64"/>
      <c r="L66" s="65"/>
      <c r="M66" s="65"/>
      <c r="N66" s="68"/>
      <c r="P66" s="67"/>
      <c r="Q66" s="63"/>
      <c r="R66" s="64"/>
      <c r="S66" s="65"/>
      <c r="T66" s="65"/>
      <c r="U66" s="68"/>
      <c r="V66" s="70"/>
      <c r="W66" s="67"/>
      <c r="X66" s="63"/>
      <c r="Y66" s="64"/>
      <c r="Z66" s="65"/>
      <c r="AA66" s="65"/>
      <c r="AB66" s="68"/>
      <c r="AC66" s="70"/>
      <c r="AD66" s="67"/>
      <c r="AE66" s="63"/>
      <c r="AF66" s="64"/>
      <c r="AG66" s="65"/>
      <c r="AH66" s="65"/>
      <c r="AI66" s="68"/>
      <c r="AJ66" s="70"/>
      <c r="AK66" s="67"/>
      <c r="AL66" s="63"/>
      <c r="AM66" s="64"/>
      <c r="AN66" s="65"/>
      <c r="AO66" s="65"/>
      <c r="AP66" s="68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</row>
    <row r="67" spans="1:53" ht="9.75" customHeight="1" x14ac:dyDescent="0.25">
      <c r="A67" s="997"/>
      <c r="B67" s="67"/>
      <c r="C67" s="63"/>
      <c r="D67" s="64"/>
      <c r="E67" s="65"/>
      <c r="F67" s="65"/>
      <c r="G67" s="68"/>
      <c r="H67" s="66"/>
      <c r="I67" s="67"/>
      <c r="J67" s="63"/>
      <c r="K67" s="64"/>
      <c r="L67" s="65"/>
      <c r="M67" s="65"/>
      <c r="N67" s="68"/>
      <c r="P67" s="67"/>
      <c r="Q67" s="63"/>
      <c r="R67" s="64"/>
      <c r="S67" s="65"/>
      <c r="T67" s="65"/>
      <c r="U67" s="68"/>
      <c r="V67" s="70"/>
      <c r="W67" s="67"/>
      <c r="X67" s="63"/>
      <c r="Y67" s="64"/>
      <c r="Z67" s="65"/>
      <c r="AA67" s="65"/>
      <c r="AB67" s="68"/>
      <c r="AC67" s="70"/>
      <c r="AD67" s="67"/>
      <c r="AE67" s="63"/>
      <c r="AF67" s="64"/>
      <c r="AG67" s="65"/>
      <c r="AH67" s="65"/>
      <c r="AI67" s="68"/>
      <c r="AJ67" s="70"/>
      <c r="AK67" s="67"/>
      <c r="AL67" s="63"/>
      <c r="AM67" s="64"/>
      <c r="AN67" s="65"/>
      <c r="AO67" s="65"/>
      <c r="AP67" s="68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</row>
    <row r="68" spans="1:53" ht="9.75" customHeight="1" x14ac:dyDescent="0.25">
      <c r="A68" s="997"/>
      <c r="B68" s="67"/>
      <c r="C68" s="63"/>
      <c r="D68" s="64"/>
      <c r="E68" s="65"/>
      <c r="F68" s="65"/>
      <c r="G68" s="68"/>
      <c r="H68" s="66"/>
      <c r="I68" s="67"/>
      <c r="J68" s="63"/>
      <c r="K68" s="64"/>
      <c r="L68" s="65"/>
      <c r="M68" s="65"/>
      <c r="N68" s="68"/>
      <c r="P68" s="67"/>
      <c r="Q68" s="63"/>
      <c r="R68" s="64"/>
      <c r="S68" s="65"/>
      <c r="T68" s="65"/>
      <c r="U68" s="68"/>
      <c r="V68" s="70"/>
      <c r="W68" s="67"/>
      <c r="X68" s="63"/>
      <c r="Y68" s="64"/>
      <c r="Z68" s="65"/>
      <c r="AA68" s="65"/>
      <c r="AB68" s="68"/>
      <c r="AC68" s="70"/>
      <c r="AD68" s="67"/>
      <c r="AE68" s="63"/>
      <c r="AF68" s="64"/>
      <c r="AG68" s="65"/>
      <c r="AH68" s="65"/>
      <c r="AI68" s="68"/>
      <c r="AJ68" s="70"/>
      <c r="AK68" s="67"/>
      <c r="AL68" s="63"/>
      <c r="AM68" s="64"/>
      <c r="AN68" s="65"/>
      <c r="AO68" s="65"/>
      <c r="AP68" s="68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</row>
    <row r="69" spans="1:53" ht="9.75" customHeight="1" x14ac:dyDescent="0.25">
      <c r="A69" s="997"/>
      <c r="B69" s="67"/>
      <c r="C69" s="63"/>
      <c r="D69" s="64"/>
      <c r="E69" s="65"/>
      <c r="F69" s="65"/>
      <c r="G69" s="68"/>
      <c r="H69" s="66"/>
      <c r="I69" s="67"/>
      <c r="J69" s="63"/>
      <c r="K69" s="64"/>
      <c r="L69" s="65"/>
      <c r="M69" s="65"/>
      <c r="N69" s="68"/>
      <c r="P69" s="67"/>
      <c r="Q69" s="63"/>
      <c r="R69" s="64"/>
      <c r="S69" s="65"/>
      <c r="T69" s="65"/>
      <c r="U69" s="68"/>
      <c r="V69" s="70"/>
      <c r="W69" s="67"/>
      <c r="X69" s="63"/>
      <c r="Y69" s="64"/>
      <c r="Z69" s="65"/>
      <c r="AA69" s="65"/>
      <c r="AB69" s="68"/>
      <c r="AC69" s="70"/>
      <c r="AD69" s="67"/>
      <c r="AE69" s="63"/>
      <c r="AF69" s="64"/>
      <c r="AG69" s="65"/>
      <c r="AH69" s="65"/>
      <c r="AI69" s="68"/>
      <c r="AJ69" s="70"/>
      <c r="AK69" s="67"/>
      <c r="AL69" s="63"/>
      <c r="AM69" s="64"/>
      <c r="AN69" s="65"/>
      <c r="AO69" s="65"/>
      <c r="AP69" s="68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</row>
    <row r="70" spans="1:53" ht="9.75" customHeight="1" x14ac:dyDescent="0.25">
      <c r="A70" s="997"/>
      <c r="B70" s="67"/>
      <c r="C70" s="63"/>
      <c r="D70" s="64"/>
      <c r="E70" s="65"/>
      <c r="F70" s="65"/>
      <c r="G70" s="68"/>
      <c r="H70" s="66"/>
      <c r="I70" s="67"/>
      <c r="J70" s="63"/>
      <c r="K70" s="64"/>
      <c r="L70" s="65"/>
      <c r="M70" s="65"/>
      <c r="N70" s="68"/>
      <c r="P70" s="67"/>
      <c r="Q70" s="63"/>
      <c r="R70" s="64"/>
      <c r="S70" s="65"/>
      <c r="T70" s="65"/>
      <c r="U70" s="68"/>
      <c r="V70" s="70"/>
      <c r="W70" s="67"/>
      <c r="X70" s="63"/>
      <c r="Y70" s="64"/>
      <c r="Z70" s="65"/>
      <c r="AA70" s="65"/>
      <c r="AB70" s="68"/>
      <c r="AC70" s="70"/>
      <c r="AD70" s="67"/>
      <c r="AE70" s="63"/>
      <c r="AF70" s="64"/>
      <c r="AG70" s="65"/>
      <c r="AH70" s="65"/>
      <c r="AI70" s="68"/>
      <c r="AJ70" s="70"/>
      <c r="AK70" s="67"/>
      <c r="AL70" s="63"/>
      <c r="AM70" s="64"/>
      <c r="AN70" s="65"/>
      <c r="AO70" s="65"/>
      <c r="AP70" s="68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</row>
    <row r="71" spans="1:53" ht="9.75" customHeight="1" x14ac:dyDescent="0.25">
      <c r="A71" s="997"/>
      <c r="B71" s="67"/>
      <c r="C71" s="63"/>
      <c r="D71" s="64"/>
      <c r="E71" s="65"/>
      <c r="F71" s="65"/>
      <c r="G71" s="68"/>
      <c r="H71" s="66"/>
      <c r="I71" s="67"/>
      <c r="J71" s="63"/>
      <c r="K71" s="64"/>
      <c r="L71" s="65"/>
      <c r="M71" s="65"/>
      <c r="N71" s="68"/>
      <c r="P71" s="67"/>
      <c r="Q71" s="63"/>
      <c r="R71" s="64"/>
      <c r="S71" s="65"/>
      <c r="T71" s="65"/>
      <c r="U71" s="68"/>
      <c r="V71" s="70"/>
      <c r="W71" s="67"/>
      <c r="X71" s="63"/>
      <c r="Y71" s="64"/>
      <c r="Z71" s="65"/>
      <c r="AA71" s="65"/>
      <c r="AB71" s="68"/>
      <c r="AC71" s="70"/>
      <c r="AD71" s="67"/>
      <c r="AE71" s="63"/>
      <c r="AF71" s="64"/>
      <c r="AG71" s="65"/>
      <c r="AH71" s="65"/>
      <c r="AI71" s="68"/>
      <c r="AJ71" s="70"/>
      <c r="AK71" s="67"/>
      <c r="AL71" s="63"/>
      <c r="AM71" s="64"/>
      <c r="AN71" s="65"/>
      <c r="AO71" s="65"/>
      <c r="AP71" s="68"/>
      <c r="AQ71" s="70"/>
      <c r="AR71" s="70" t="s">
        <v>191</v>
      </c>
      <c r="AS71" s="70"/>
      <c r="AT71" s="70"/>
      <c r="AU71" s="70"/>
      <c r="AV71" s="70"/>
      <c r="AW71" s="70"/>
      <c r="AX71" s="70"/>
      <c r="AY71" s="70"/>
      <c r="AZ71" s="70"/>
      <c r="BA71" s="70"/>
    </row>
    <row r="72" spans="1:53" ht="9.75" customHeight="1" x14ac:dyDescent="0.25">
      <c r="A72" s="997"/>
      <c r="B72" s="67"/>
      <c r="C72" s="63"/>
      <c r="D72" s="64"/>
      <c r="E72" s="65"/>
      <c r="F72" s="65"/>
      <c r="G72" s="68"/>
      <c r="H72" s="66"/>
      <c r="I72" s="67"/>
      <c r="J72" s="63"/>
      <c r="K72" s="64"/>
      <c r="L72" s="65"/>
      <c r="M72" s="65"/>
      <c r="N72" s="68"/>
      <c r="P72" s="67"/>
      <c r="Q72" s="63"/>
      <c r="R72" s="64"/>
      <c r="S72" s="65"/>
      <c r="T72" s="65"/>
      <c r="U72" s="68"/>
      <c r="V72" s="70"/>
      <c r="W72" s="67"/>
      <c r="X72" s="63"/>
      <c r="Y72" s="64"/>
      <c r="Z72" s="65"/>
      <c r="AA72" s="65"/>
      <c r="AB72" s="68"/>
      <c r="AC72" s="70"/>
      <c r="AD72" s="67"/>
      <c r="AE72" s="63"/>
      <c r="AF72" s="64"/>
      <c r="AG72" s="65"/>
      <c r="AH72" s="65"/>
      <c r="AI72" s="68"/>
      <c r="AJ72" s="70"/>
      <c r="AK72" s="67"/>
      <c r="AL72" s="63"/>
      <c r="AM72" s="64"/>
      <c r="AN72" s="65"/>
      <c r="AO72" s="65"/>
      <c r="AP72" s="68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</row>
    <row r="73" spans="1:53" ht="9.75" customHeight="1" x14ac:dyDescent="0.25">
      <c r="A73" s="997"/>
      <c r="B73" s="67"/>
      <c r="C73" s="63"/>
      <c r="D73" s="64"/>
      <c r="E73" s="65"/>
      <c r="F73" s="65"/>
      <c r="G73" s="68"/>
      <c r="H73" s="66"/>
      <c r="I73" s="67"/>
      <c r="J73" s="63"/>
      <c r="K73" s="64"/>
      <c r="L73" s="65"/>
      <c r="M73" s="65"/>
      <c r="N73" s="68"/>
      <c r="P73" s="67"/>
      <c r="Q73" s="63"/>
      <c r="R73" s="64"/>
      <c r="S73" s="65"/>
      <c r="T73" s="65"/>
      <c r="U73" s="68"/>
      <c r="V73" s="70"/>
      <c r="W73" s="67"/>
      <c r="X73" s="63"/>
      <c r="Y73" s="64"/>
      <c r="Z73" s="65"/>
      <c r="AA73" s="65"/>
      <c r="AB73" s="68"/>
      <c r="AC73" s="70"/>
      <c r="AD73" s="67"/>
      <c r="AE73" s="63"/>
      <c r="AF73" s="64"/>
      <c r="AG73" s="65"/>
      <c r="AH73" s="65"/>
      <c r="AI73" s="68"/>
      <c r="AJ73" s="70"/>
      <c r="AK73" s="67"/>
      <c r="AL73" s="63"/>
      <c r="AM73" s="64"/>
      <c r="AN73" s="65"/>
      <c r="AO73" s="65"/>
      <c r="AP73" s="68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</row>
    <row r="74" spans="1:53" ht="9.75" customHeight="1" x14ac:dyDescent="0.25">
      <c r="A74" s="997"/>
      <c r="B74" s="67"/>
      <c r="C74" s="63"/>
      <c r="D74" s="64"/>
      <c r="E74" s="65"/>
      <c r="F74" s="65"/>
      <c r="G74" s="68"/>
      <c r="H74" s="66"/>
      <c r="I74" s="67"/>
      <c r="J74" s="63"/>
      <c r="K74" s="64"/>
      <c r="L74" s="65"/>
      <c r="M74" s="65"/>
      <c r="N74" s="68"/>
      <c r="P74" s="67"/>
      <c r="Q74" s="63"/>
      <c r="R74" s="64"/>
      <c r="S74" s="65"/>
      <c r="T74" s="65"/>
      <c r="U74" s="68"/>
      <c r="V74" s="70"/>
      <c r="W74" s="67"/>
      <c r="X74" s="63"/>
      <c r="Y74" s="64"/>
      <c r="Z74" s="65"/>
      <c r="AA74" s="65"/>
      <c r="AB74" s="68"/>
      <c r="AC74" s="70"/>
      <c r="AD74" s="67"/>
      <c r="AE74" s="63"/>
      <c r="AF74" s="64"/>
      <c r="AG74" s="65"/>
      <c r="AH74" s="65"/>
      <c r="AI74" s="68"/>
      <c r="AJ74" s="70"/>
      <c r="AK74" s="67"/>
      <c r="AL74" s="63"/>
      <c r="AM74" s="64"/>
      <c r="AN74" s="65"/>
      <c r="AO74" s="65"/>
      <c r="AP74" s="68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</row>
    <row r="75" spans="1:53" ht="9.75" customHeight="1" x14ac:dyDescent="0.25">
      <c r="A75" s="997"/>
      <c r="B75" s="67"/>
      <c r="C75" s="63"/>
      <c r="D75" s="64"/>
      <c r="E75" s="65"/>
      <c r="F75" s="65"/>
      <c r="G75" s="68"/>
      <c r="H75" s="66"/>
      <c r="I75" s="67"/>
      <c r="J75" s="63"/>
      <c r="K75" s="64"/>
      <c r="L75" s="65"/>
      <c r="M75" s="65"/>
      <c r="N75" s="68"/>
      <c r="P75" s="67"/>
      <c r="Q75" s="63"/>
      <c r="R75" s="64"/>
      <c r="S75" s="65"/>
      <c r="T75" s="65"/>
      <c r="U75" s="68"/>
      <c r="V75" s="70"/>
      <c r="W75" s="67"/>
      <c r="X75" s="63"/>
      <c r="Y75" s="64"/>
      <c r="Z75" s="65"/>
      <c r="AA75" s="65"/>
      <c r="AB75" s="68"/>
      <c r="AC75" s="70"/>
      <c r="AD75" s="67"/>
      <c r="AE75" s="63"/>
      <c r="AF75" s="64"/>
      <c r="AG75" s="65"/>
      <c r="AH75" s="65"/>
      <c r="AI75" s="68"/>
      <c r="AJ75" s="70"/>
      <c r="AK75" s="67"/>
      <c r="AL75" s="63"/>
      <c r="AM75" s="64"/>
      <c r="AN75" s="65"/>
      <c r="AO75" s="65"/>
      <c r="AP75" s="68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</row>
    <row r="76" spans="1:53" ht="9.75" customHeight="1" x14ac:dyDescent="0.25">
      <c r="A76" s="997"/>
      <c r="B76" s="67"/>
      <c r="C76" s="63"/>
      <c r="D76" s="64"/>
      <c r="E76" s="65"/>
      <c r="F76" s="65"/>
      <c r="G76" s="68"/>
      <c r="H76" s="66"/>
      <c r="I76" s="67"/>
      <c r="J76" s="63"/>
      <c r="K76" s="64"/>
      <c r="L76" s="65"/>
      <c r="M76" s="65"/>
      <c r="N76" s="68"/>
      <c r="P76" s="67"/>
      <c r="Q76" s="63"/>
      <c r="R76" s="64"/>
      <c r="S76" s="65"/>
      <c r="T76" s="65"/>
      <c r="U76" s="68"/>
      <c r="V76" s="70"/>
      <c r="W76" s="67"/>
      <c r="X76" s="63"/>
      <c r="Y76" s="64"/>
      <c r="Z76" s="65"/>
      <c r="AA76" s="65"/>
      <c r="AB76" s="68"/>
      <c r="AC76" s="70"/>
      <c r="AD76" s="67"/>
      <c r="AE76" s="63"/>
      <c r="AF76" s="64"/>
      <c r="AG76" s="65"/>
      <c r="AH76" s="65"/>
      <c r="AI76" s="68"/>
      <c r="AJ76" s="70"/>
      <c r="AK76" s="67"/>
      <c r="AL76" s="63"/>
      <c r="AM76" s="64"/>
      <c r="AN76" s="65"/>
      <c r="AO76" s="65"/>
      <c r="AP76" s="68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</row>
    <row r="77" spans="1:53" ht="9.75" customHeight="1" x14ac:dyDescent="0.25">
      <c r="A77" s="997"/>
      <c r="B77" s="67"/>
      <c r="C77" s="63"/>
      <c r="D77" s="64"/>
      <c r="E77" s="65"/>
      <c r="F77" s="65"/>
      <c r="G77" s="68"/>
      <c r="H77" s="66"/>
      <c r="I77" s="67"/>
      <c r="J77" s="63"/>
      <c r="K77" s="64"/>
      <c r="L77" s="65"/>
      <c r="M77" s="65"/>
      <c r="N77" s="68"/>
      <c r="P77" s="67"/>
      <c r="Q77" s="63"/>
      <c r="R77" s="64"/>
      <c r="S77" s="65"/>
      <c r="T77" s="65"/>
      <c r="U77" s="68"/>
      <c r="V77" s="70"/>
      <c r="W77" s="67"/>
      <c r="X77" s="63"/>
      <c r="Y77" s="64"/>
      <c r="Z77" s="65"/>
      <c r="AA77" s="65"/>
      <c r="AB77" s="68"/>
      <c r="AC77" s="70"/>
      <c r="AD77" s="67"/>
      <c r="AE77" s="63"/>
      <c r="AF77" s="64"/>
      <c r="AG77" s="65"/>
      <c r="AH77" s="65"/>
      <c r="AI77" s="68"/>
      <c r="AJ77" s="70"/>
      <c r="AK77" s="67"/>
      <c r="AL77" s="63"/>
      <c r="AM77" s="64"/>
      <c r="AN77" s="65"/>
      <c r="AO77" s="65"/>
      <c r="AP77" s="68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</row>
    <row r="78" spans="1:53" ht="7.5" customHeight="1" thickBot="1" x14ac:dyDescent="0.3">
      <c r="A78" s="997"/>
      <c r="B78" s="67"/>
      <c r="C78" s="63"/>
      <c r="D78" s="64"/>
      <c r="E78" s="65"/>
      <c r="F78" s="65"/>
      <c r="G78" s="68"/>
      <c r="H78" s="66"/>
      <c r="I78" s="67"/>
      <c r="J78" s="63"/>
      <c r="K78" s="64"/>
      <c r="L78" s="65"/>
      <c r="M78" s="65"/>
      <c r="N78" s="68"/>
      <c r="P78" s="67"/>
      <c r="Q78" s="63"/>
      <c r="R78" s="64"/>
      <c r="S78" s="65"/>
      <c r="T78" s="65"/>
      <c r="U78" s="68"/>
      <c r="V78" s="70"/>
      <c r="W78" s="67"/>
      <c r="X78" s="63"/>
      <c r="Y78" s="64"/>
      <c r="Z78" s="65"/>
      <c r="AA78" s="65"/>
      <c r="AB78" s="68"/>
      <c r="AC78" s="70"/>
      <c r="AD78" s="67"/>
      <c r="AE78" s="63"/>
      <c r="AF78" s="64"/>
      <c r="AG78" s="65"/>
      <c r="AH78" s="65"/>
      <c r="AI78" s="68"/>
      <c r="AJ78" s="70"/>
      <c r="AK78" s="67"/>
      <c r="AL78" s="63"/>
      <c r="AM78" s="64"/>
      <c r="AN78" s="65"/>
      <c r="AO78" s="65"/>
      <c r="AP78" s="68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</row>
    <row r="79" spans="1:53" ht="9.75" hidden="1" customHeight="1" x14ac:dyDescent="0.25">
      <c r="A79" s="997"/>
      <c r="B79" s="67"/>
      <c r="C79" s="63"/>
      <c r="D79" s="64"/>
      <c r="E79" s="65"/>
      <c r="F79" s="65"/>
      <c r="G79" s="68"/>
      <c r="H79" s="66"/>
      <c r="I79" s="67"/>
      <c r="J79" s="63"/>
      <c r="K79" s="64"/>
      <c r="L79" s="65"/>
      <c r="M79" s="65"/>
      <c r="N79" s="68"/>
      <c r="P79" s="67"/>
      <c r="Q79" s="63"/>
      <c r="R79" s="64"/>
      <c r="S79" s="65"/>
      <c r="T79" s="65"/>
      <c r="U79" s="68"/>
      <c r="V79" s="70"/>
      <c r="W79" s="67"/>
      <c r="X79" s="63"/>
      <c r="Y79" s="64"/>
      <c r="Z79" s="65"/>
      <c r="AA79" s="65"/>
      <c r="AB79" s="68"/>
      <c r="AC79" s="70"/>
      <c r="AD79" s="67"/>
      <c r="AE79" s="63"/>
      <c r="AF79" s="64"/>
      <c r="AG79" s="65"/>
      <c r="AH79" s="65"/>
      <c r="AI79" s="68"/>
      <c r="AJ79" s="70"/>
      <c r="AK79" s="67"/>
      <c r="AL79" s="63"/>
      <c r="AM79" s="64"/>
      <c r="AN79" s="65"/>
      <c r="AO79" s="65"/>
      <c r="AP79" s="68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</row>
    <row r="80" spans="1:53" ht="1.5" hidden="1" customHeight="1" x14ac:dyDescent="0.25">
      <c r="A80" s="997"/>
      <c r="B80" s="67"/>
      <c r="C80" s="63"/>
      <c r="D80" s="64"/>
      <c r="E80" s="65"/>
      <c r="F80" s="65"/>
      <c r="G80" s="68"/>
      <c r="H80" s="66"/>
      <c r="I80" s="67"/>
      <c r="J80" s="63"/>
      <c r="K80" s="64"/>
      <c r="L80" s="65"/>
      <c r="M80" s="65"/>
      <c r="N80" s="68"/>
      <c r="P80" s="67"/>
      <c r="Q80" s="63"/>
      <c r="R80" s="64"/>
      <c r="S80" s="65"/>
      <c r="T80" s="65"/>
      <c r="U80" s="68"/>
      <c r="V80" s="70"/>
      <c r="W80" s="67"/>
      <c r="X80" s="63"/>
      <c r="Y80" s="64"/>
      <c r="Z80" s="65"/>
      <c r="AA80" s="65"/>
      <c r="AB80" s="68"/>
      <c r="AC80" s="70"/>
      <c r="AD80" s="67"/>
      <c r="AE80" s="63"/>
      <c r="AF80" s="64"/>
      <c r="AG80" s="65"/>
      <c r="AH80" s="65"/>
      <c r="AI80" s="68"/>
      <c r="AJ80" s="70"/>
      <c r="AK80" s="67"/>
      <c r="AL80" s="63"/>
      <c r="AM80" s="64"/>
      <c r="AN80" s="65"/>
      <c r="AO80" s="65"/>
      <c r="AP80" s="68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</row>
    <row r="81" spans="1:228" ht="9.75" hidden="1" customHeight="1" x14ac:dyDescent="0.25">
      <c r="A81" s="997"/>
      <c r="B81" s="67"/>
      <c r="C81" s="63"/>
      <c r="D81" s="64"/>
      <c r="E81" s="65"/>
      <c r="F81" s="65"/>
      <c r="G81" s="68"/>
      <c r="H81" s="66"/>
      <c r="I81" s="67"/>
      <c r="J81" s="63"/>
      <c r="K81" s="64"/>
      <c r="L81" s="65"/>
      <c r="M81" s="65"/>
      <c r="N81" s="68"/>
      <c r="P81" s="67"/>
      <c r="Q81" s="63"/>
      <c r="R81" s="64"/>
      <c r="S81" s="65"/>
      <c r="T81" s="65"/>
      <c r="U81" s="68"/>
      <c r="V81" s="70"/>
      <c r="W81" s="67"/>
      <c r="X81" s="63"/>
      <c r="Y81" s="64"/>
      <c r="Z81" s="65"/>
      <c r="AA81" s="65"/>
      <c r="AB81" s="68"/>
      <c r="AC81" s="70"/>
      <c r="AD81" s="67"/>
      <c r="AE81" s="63"/>
      <c r="AF81" s="64"/>
      <c r="AG81" s="65"/>
      <c r="AH81" s="65"/>
      <c r="AI81" s="68"/>
      <c r="AJ81" s="70"/>
      <c r="AK81" s="67"/>
      <c r="AL81" s="63"/>
      <c r="AM81" s="64"/>
      <c r="AN81" s="65"/>
      <c r="AO81" s="65"/>
      <c r="AP81" s="68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</row>
    <row r="82" spans="1:228" s="9" customFormat="1" ht="9.75" customHeight="1" x14ac:dyDescent="0.25">
      <c r="A82" s="997"/>
      <c r="B82" s="1009" t="s">
        <v>420</v>
      </c>
      <c r="C82" s="1010"/>
      <c r="D82" s="1010"/>
      <c r="E82" s="1010"/>
      <c r="F82" s="1010"/>
      <c r="G82" s="1011"/>
      <c r="H82" s="5"/>
      <c r="I82" s="1047" t="s">
        <v>399</v>
      </c>
      <c r="J82" s="1048"/>
      <c r="K82" s="1048"/>
      <c r="L82" s="1048"/>
      <c r="M82" s="1048"/>
      <c r="N82" s="1049"/>
      <c r="O82" s="5"/>
      <c r="P82" s="1047" t="s">
        <v>419</v>
      </c>
      <c r="Q82" s="1048"/>
      <c r="R82" s="1048"/>
      <c r="S82" s="1048"/>
      <c r="T82" s="1048"/>
      <c r="U82" s="1049"/>
      <c r="V82" s="5"/>
      <c r="W82" s="1009" t="s">
        <v>400</v>
      </c>
      <c r="X82" s="1010"/>
      <c r="Y82" s="1010"/>
      <c r="Z82" s="1010"/>
      <c r="AA82" s="1010"/>
      <c r="AB82" s="1011"/>
      <c r="AC82" s="5"/>
      <c r="AD82" s="1009" t="s">
        <v>401</v>
      </c>
      <c r="AE82" s="1010"/>
      <c r="AF82" s="1010"/>
      <c r="AG82" s="1010"/>
      <c r="AH82" s="1010"/>
      <c r="AI82" s="1011"/>
      <c r="AJ82" s="5"/>
      <c r="AK82" s="1009" t="s">
        <v>402</v>
      </c>
      <c r="AL82" s="1010"/>
      <c r="AM82" s="1010"/>
      <c r="AN82" s="1010"/>
      <c r="AO82" s="1010"/>
      <c r="AP82" s="1011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</row>
    <row r="83" spans="1:228" s="9" customFormat="1" ht="9.75" customHeight="1" x14ac:dyDescent="0.25">
      <c r="A83" s="997"/>
      <c r="B83" s="1026"/>
      <c r="C83" s="1027"/>
      <c r="D83" s="1027"/>
      <c r="E83" s="1027"/>
      <c r="F83" s="1027"/>
      <c r="G83" s="1028"/>
      <c r="H83" s="5"/>
      <c r="I83" s="1050"/>
      <c r="J83" s="1051"/>
      <c r="K83" s="1051"/>
      <c r="L83" s="1051"/>
      <c r="M83" s="1051"/>
      <c r="N83" s="1052"/>
      <c r="O83" s="5"/>
      <c r="P83" s="1050"/>
      <c r="Q83" s="1051"/>
      <c r="R83" s="1051"/>
      <c r="S83" s="1051"/>
      <c r="T83" s="1051"/>
      <c r="U83" s="1052"/>
      <c r="V83" s="5"/>
      <c r="W83" s="1026"/>
      <c r="X83" s="1027"/>
      <c r="Y83" s="1027"/>
      <c r="Z83" s="1027"/>
      <c r="AA83" s="1027"/>
      <c r="AB83" s="1028"/>
      <c r="AC83" s="5"/>
      <c r="AD83" s="1026"/>
      <c r="AE83" s="1027"/>
      <c r="AF83" s="1027"/>
      <c r="AG83" s="1027"/>
      <c r="AH83" s="1027"/>
      <c r="AI83" s="1028"/>
      <c r="AJ83" s="5"/>
      <c r="AK83" s="1026"/>
      <c r="AL83" s="1027"/>
      <c r="AM83" s="1027"/>
      <c r="AN83" s="1027"/>
      <c r="AO83" s="1027"/>
      <c r="AP83" s="102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</row>
    <row r="84" spans="1:228" s="9" customFormat="1" ht="9.75" customHeight="1" x14ac:dyDescent="0.25">
      <c r="A84" s="997"/>
      <c r="B84" s="1026"/>
      <c r="C84" s="1027"/>
      <c r="D84" s="1027"/>
      <c r="E84" s="1027"/>
      <c r="F84" s="1027"/>
      <c r="G84" s="1028"/>
      <c r="H84" s="5"/>
      <c r="I84" s="1050"/>
      <c r="J84" s="1051"/>
      <c r="K84" s="1051"/>
      <c r="L84" s="1051"/>
      <c r="M84" s="1051"/>
      <c r="N84" s="1052"/>
      <c r="O84" s="5"/>
      <c r="P84" s="1050"/>
      <c r="Q84" s="1051"/>
      <c r="R84" s="1051"/>
      <c r="S84" s="1051"/>
      <c r="T84" s="1051"/>
      <c r="U84" s="1052"/>
      <c r="V84" s="5"/>
      <c r="W84" s="1026"/>
      <c r="X84" s="1027"/>
      <c r="Y84" s="1027"/>
      <c r="Z84" s="1027"/>
      <c r="AA84" s="1027"/>
      <c r="AB84" s="1028"/>
      <c r="AC84" s="5"/>
      <c r="AD84" s="1026"/>
      <c r="AE84" s="1027"/>
      <c r="AF84" s="1027"/>
      <c r="AG84" s="1027"/>
      <c r="AH84" s="1027"/>
      <c r="AI84" s="1028"/>
      <c r="AJ84" s="5"/>
      <c r="AK84" s="1026"/>
      <c r="AL84" s="1027"/>
      <c r="AM84" s="1027"/>
      <c r="AN84" s="1027"/>
      <c r="AO84" s="1027"/>
      <c r="AP84" s="102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</row>
    <row r="85" spans="1:228" s="9" customFormat="1" ht="8.25" customHeight="1" x14ac:dyDescent="0.25">
      <c r="A85" s="997"/>
      <c r="B85" s="1026"/>
      <c r="C85" s="1027"/>
      <c r="D85" s="1027"/>
      <c r="E85" s="1027"/>
      <c r="F85" s="1027"/>
      <c r="G85" s="1028"/>
      <c r="H85" s="5"/>
      <c r="I85" s="1050"/>
      <c r="J85" s="1051"/>
      <c r="K85" s="1051"/>
      <c r="L85" s="1051"/>
      <c r="M85" s="1051"/>
      <c r="N85" s="1052"/>
      <c r="O85" s="5"/>
      <c r="P85" s="1050"/>
      <c r="Q85" s="1051"/>
      <c r="R85" s="1051"/>
      <c r="S85" s="1051"/>
      <c r="T85" s="1051"/>
      <c r="U85" s="1052"/>
      <c r="V85" s="5"/>
      <c r="W85" s="1026"/>
      <c r="X85" s="1027"/>
      <c r="Y85" s="1027"/>
      <c r="Z85" s="1027"/>
      <c r="AA85" s="1027"/>
      <c r="AB85" s="1028"/>
      <c r="AC85" s="5"/>
      <c r="AD85" s="1026"/>
      <c r="AE85" s="1027"/>
      <c r="AF85" s="1027"/>
      <c r="AG85" s="1027"/>
      <c r="AH85" s="1027"/>
      <c r="AI85" s="1028"/>
      <c r="AJ85" s="5"/>
      <c r="AK85" s="1026"/>
      <c r="AL85" s="1027"/>
      <c r="AM85" s="1027"/>
      <c r="AN85" s="1027"/>
      <c r="AO85" s="1027"/>
      <c r="AP85" s="102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</row>
    <row r="86" spans="1:228" s="9" customFormat="1" ht="3" customHeight="1" x14ac:dyDescent="0.25">
      <c r="A86" s="997"/>
      <c r="B86" s="1026"/>
      <c r="C86" s="1027"/>
      <c r="D86" s="1027"/>
      <c r="E86" s="1027"/>
      <c r="F86" s="1027"/>
      <c r="G86" s="1028"/>
      <c r="H86" s="5"/>
      <c r="I86" s="1050"/>
      <c r="J86" s="1051"/>
      <c r="K86" s="1051"/>
      <c r="L86" s="1051"/>
      <c r="M86" s="1051"/>
      <c r="N86" s="1052"/>
      <c r="O86" s="5"/>
      <c r="P86" s="1050"/>
      <c r="Q86" s="1051"/>
      <c r="R86" s="1051"/>
      <c r="S86" s="1051"/>
      <c r="T86" s="1051"/>
      <c r="U86" s="1052"/>
      <c r="V86" s="5"/>
      <c r="W86" s="1026"/>
      <c r="X86" s="1027"/>
      <c r="Y86" s="1027"/>
      <c r="Z86" s="1027"/>
      <c r="AA86" s="1027"/>
      <c r="AB86" s="1028"/>
      <c r="AC86" s="5"/>
      <c r="AD86" s="1026"/>
      <c r="AE86" s="1027"/>
      <c r="AF86" s="1027"/>
      <c r="AG86" s="1027"/>
      <c r="AH86" s="1027"/>
      <c r="AI86" s="1028"/>
      <c r="AJ86" s="5"/>
      <c r="AK86" s="1026"/>
      <c r="AL86" s="1027"/>
      <c r="AM86" s="1027"/>
      <c r="AN86" s="1027"/>
      <c r="AO86" s="1027"/>
      <c r="AP86" s="102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</row>
    <row r="87" spans="1:228" s="9" customFormat="1" ht="8.25" customHeight="1" thickBot="1" x14ac:dyDescent="0.3">
      <c r="A87" s="998"/>
      <c r="B87" s="1012"/>
      <c r="C87" s="1013"/>
      <c r="D87" s="1013"/>
      <c r="E87" s="1013"/>
      <c r="F87" s="1013"/>
      <c r="G87" s="1014"/>
      <c r="H87" s="5"/>
      <c r="I87" s="1053"/>
      <c r="J87" s="1054"/>
      <c r="K87" s="1054"/>
      <c r="L87" s="1054"/>
      <c r="M87" s="1054"/>
      <c r="N87" s="1055"/>
      <c r="O87" s="5"/>
      <c r="P87" s="1053"/>
      <c r="Q87" s="1054"/>
      <c r="R87" s="1054"/>
      <c r="S87" s="1054"/>
      <c r="T87" s="1054"/>
      <c r="U87" s="1055"/>
      <c r="V87" s="5"/>
      <c r="W87" s="1012"/>
      <c r="X87" s="1013"/>
      <c r="Y87" s="1013"/>
      <c r="Z87" s="1013"/>
      <c r="AA87" s="1013"/>
      <c r="AB87" s="1014"/>
      <c r="AC87" s="5"/>
      <c r="AD87" s="1012"/>
      <c r="AE87" s="1013"/>
      <c r="AF87" s="1013"/>
      <c r="AG87" s="1013"/>
      <c r="AH87" s="1013"/>
      <c r="AI87" s="1014"/>
      <c r="AJ87" s="5"/>
      <c r="AK87" s="1012"/>
      <c r="AL87" s="1013"/>
      <c r="AM87" s="1013"/>
      <c r="AN87" s="1013"/>
      <c r="AO87" s="1013"/>
      <c r="AP87" s="1014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</row>
    <row r="88" spans="1:228" s="125" customFormat="1" ht="18" customHeight="1" thickBot="1" x14ac:dyDescent="0.3">
      <c r="A88" s="966" t="s">
        <v>297</v>
      </c>
      <c r="B88" s="966"/>
      <c r="C88" s="966"/>
      <c r="D88" s="966"/>
      <c r="E88" s="966"/>
      <c r="F88" s="966"/>
      <c r="G88" s="966"/>
      <c r="H88" s="966"/>
      <c r="I88" s="966"/>
      <c r="J88" s="966"/>
      <c r="K88" s="966"/>
      <c r="L88" s="966"/>
      <c r="M88" s="966"/>
      <c r="N88" s="966"/>
      <c r="O88" s="966"/>
      <c r="P88" s="966"/>
      <c r="Q88" s="966"/>
      <c r="R88" s="966"/>
      <c r="S88" s="966"/>
      <c r="T88" s="966"/>
      <c r="U88" s="966"/>
      <c r="V88" s="124"/>
      <c r="W88" s="1029" t="s">
        <v>181</v>
      </c>
      <c r="X88" s="1029"/>
      <c r="Y88" s="1029"/>
      <c r="Z88" s="1029"/>
      <c r="AA88" s="1029"/>
      <c r="AB88" s="1029"/>
      <c r="AC88" s="1029"/>
      <c r="AD88" s="1029"/>
      <c r="AE88" s="1029"/>
      <c r="AF88" s="1029"/>
      <c r="AG88" s="1029"/>
      <c r="AH88" s="1029"/>
      <c r="AI88" s="1029"/>
      <c r="AJ88" s="1029"/>
      <c r="AK88" s="1029"/>
      <c r="AL88" s="1029"/>
      <c r="AM88" s="1029"/>
      <c r="AN88" s="1029"/>
      <c r="AO88" s="1029"/>
      <c r="AP88" s="1029"/>
      <c r="AQ88" s="124"/>
      <c r="AR88" s="124"/>
      <c r="AS88" s="124"/>
      <c r="AT88" s="124"/>
      <c r="AU88" s="124"/>
      <c r="AV88" s="124"/>
      <c r="AW88" s="124"/>
      <c r="AX88" s="124"/>
      <c r="AY88" s="124"/>
      <c r="AZ88" s="124"/>
      <c r="BA88" s="124"/>
      <c r="BB88" s="124"/>
      <c r="BC88" s="124"/>
      <c r="BD88" s="124"/>
      <c r="BE88" s="124"/>
      <c r="BF88" s="124"/>
      <c r="BG88" s="124"/>
      <c r="BH88" s="124"/>
      <c r="BI88" s="124"/>
      <c r="BJ88" s="124"/>
      <c r="BK88" s="124"/>
      <c r="BL88" s="124"/>
      <c r="BM88" s="124"/>
      <c r="BN88" s="124"/>
      <c r="BO88" s="124"/>
      <c r="BP88" s="124"/>
      <c r="BQ88" s="124"/>
      <c r="BR88" s="124"/>
      <c r="BS88" s="124"/>
      <c r="BT88" s="124"/>
      <c r="BU88" s="124"/>
      <c r="BV88" s="124"/>
      <c r="BW88" s="124"/>
      <c r="BX88" s="124"/>
      <c r="BY88" s="124"/>
      <c r="BZ88" s="124"/>
      <c r="CA88" s="124"/>
      <c r="CB88" s="124"/>
      <c r="CC88" s="124"/>
      <c r="CD88" s="124"/>
      <c r="CE88" s="124"/>
      <c r="CF88" s="124"/>
      <c r="CG88" s="124"/>
      <c r="CH88" s="124"/>
      <c r="CI88" s="124"/>
      <c r="CJ88" s="124"/>
      <c r="CK88" s="124"/>
      <c r="CL88" s="124"/>
      <c r="CM88" s="124"/>
      <c r="CN88" s="124"/>
      <c r="CO88" s="124"/>
      <c r="CP88" s="124"/>
      <c r="CQ88" s="124"/>
      <c r="CR88" s="124"/>
      <c r="CS88" s="124"/>
      <c r="CT88" s="124"/>
      <c r="CU88" s="124"/>
      <c r="CV88" s="124"/>
      <c r="CW88" s="124"/>
      <c r="CX88" s="124"/>
      <c r="CY88" s="124"/>
      <c r="CZ88" s="124"/>
      <c r="DA88" s="124"/>
      <c r="DB88" s="124"/>
      <c r="DC88" s="124"/>
      <c r="DD88" s="124"/>
      <c r="DE88" s="124"/>
      <c r="DF88" s="124"/>
      <c r="DG88" s="124"/>
      <c r="DH88" s="124"/>
      <c r="DI88" s="124"/>
      <c r="DJ88" s="124"/>
      <c r="DK88" s="124"/>
      <c r="DL88" s="124"/>
      <c r="DM88" s="124"/>
      <c r="DN88" s="124"/>
      <c r="DO88" s="124"/>
      <c r="DP88" s="124"/>
      <c r="DQ88" s="124"/>
      <c r="DR88" s="124"/>
      <c r="DS88" s="124"/>
      <c r="DT88" s="124"/>
      <c r="DU88" s="124"/>
      <c r="DV88" s="124"/>
      <c r="DW88" s="124"/>
      <c r="DX88" s="124"/>
      <c r="DY88" s="124"/>
      <c r="DZ88" s="124"/>
      <c r="EA88" s="124"/>
      <c r="EB88" s="124"/>
      <c r="EC88" s="124"/>
      <c r="ED88" s="124"/>
      <c r="EE88" s="124"/>
      <c r="EF88" s="124"/>
      <c r="EG88" s="124"/>
      <c r="EH88" s="124"/>
      <c r="EI88" s="124"/>
      <c r="EJ88" s="124"/>
      <c r="EK88" s="124"/>
      <c r="EL88" s="124"/>
      <c r="EM88" s="124"/>
      <c r="EN88" s="124"/>
      <c r="EO88" s="124"/>
      <c r="EP88" s="124"/>
      <c r="EQ88" s="124"/>
      <c r="ER88" s="124"/>
      <c r="ES88" s="124"/>
      <c r="ET88" s="124"/>
      <c r="EU88" s="124"/>
      <c r="EV88" s="124"/>
      <c r="EW88" s="124"/>
      <c r="EX88" s="124"/>
      <c r="EY88" s="124"/>
      <c r="EZ88" s="124"/>
      <c r="FA88" s="124"/>
      <c r="FB88" s="124"/>
      <c r="FC88" s="124"/>
      <c r="FD88" s="124"/>
      <c r="FE88" s="124"/>
      <c r="FF88" s="124"/>
      <c r="FG88" s="124"/>
      <c r="FH88" s="124"/>
      <c r="FI88" s="124"/>
      <c r="FJ88" s="124"/>
      <c r="FK88" s="124"/>
      <c r="FL88" s="124"/>
      <c r="FM88" s="124"/>
      <c r="FN88" s="124"/>
      <c r="FO88" s="124"/>
      <c r="FP88" s="124"/>
      <c r="FQ88" s="124"/>
      <c r="FR88" s="124"/>
      <c r="FS88" s="124"/>
      <c r="FT88" s="124"/>
      <c r="FU88" s="124"/>
      <c r="FV88" s="124"/>
      <c r="FW88" s="124"/>
      <c r="FX88" s="124"/>
      <c r="FY88" s="124"/>
      <c r="FZ88" s="124"/>
      <c r="GA88" s="124"/>
      <c r="GB88" s="124"/>
      <c r="GC88" s="124"/>
      <c r="GD88" s="124"/>
      <c r="GE88" s="124"/>
      <c r="GF88" s="124"/>
      <c r="GG88" s="124"/>
      <c r="GH88" s="124"/>
      <c r="GI88" s="124"/>
      <c r="GJ88" s="124"/>
      <c r="GK88" s="124"/>
      <c r="GL88" s="124"/>
      <c r="GM88" s="124"/>
      <c r="GN88" s="124"/>
      <c r="GO88" s="124"/>
      <c r="GP88" s="124"/>
      <c r="GQ88" s="124"/>
      <c r="GR88" s="124"/>
      <c r="GS88" s="124"/>
      <c r="GT88" s="124"/>
      <c r="GU88" s="124"/>
      <c r="GV88" s="124"/>
      <c r="GW88" s="124"/>
      <c r="GX88" s="124"/>
      <c r="GY88" s="124"/>
      <c r="GZ88" s="124"/>
      <c r="HA88" s="124"/>
      <c r="HB88" s="124"/>
      <c r="HC88" s="124"/>
      <c r="HD88" s="124"/>
      <c r="HE88" s="124"/>
      <c r="HF88" s="124"/>
      <c r="HG88" s="124"/>
      <c r="HH88" s="124"/>
      <c r="HI88" s="124"/>
      <c r="HJ88" s="124"/>
      <c r="HK88" s="124"/>
      <c r="HL88" s="124"/>
      <c r="HM88" s="124"/>
      <c r="HN88" s="124"/>
      <c r="HO88" s="124"/>
      <c r="HP88" s="124"/>
      <c r="HQ88" s="124"/>
      <c r="HR88" s="124"/>
      <c r="HS88" s="124"/>
      <c r="HT88" s="124"/>
    </row>
    <row r="89" spans="1:228" s="7" customFormat="1" ht="16.5" customHeight="1" thickBot="1" x14ac:dyDescent="0.3">
      <c r="A89" s="996" t="s">
        <v>2</v>
      </c>
      <c r="B89" s="970" t="s">
        <v>182</v>
      </c>
      <c r="C89" s="971"/>
      <c r="D89" s="971"/>
      <c r="E89" s="971"/>
      <c r="F89" s="971"/>
      <c r="G89" s="972"/>
      <c r="H89" s="46"/>
      <c r="I89" s="970" t="s">
        <v>184</v>
      </c>
      <c r="J89" s="971"/>
      <c r="K89" s="971"/>
      <c r="L89" s="971"/>
      <c r="M89" s="971"/>
      <c r="N89" s="972"/>
      <c r="O89" s="46"/>
      <c r="P89" s="967" t="s">
        <v>187</v>
      </c>
      <c r="Q89" s="968"/>
      <c r="R89" s="968"/>
      <c r="S89" s="968"/>
      <c r="T89" s="968"/>
      <c r="U89" s="969"/>
      <c r="V89" s="47"/>
      <c r="W89" s="970" t="s">
        <v>188</v>
      </c>
      <c r="X89" s="971"/>
      <c r="Y89" s="971"/>
      <c r="Z89" s="971"/>
      <c r="AA89" s="971"/>
      <c r="AB89" s="972"/>
      <c r="AC89" s="48"/>
      <c r="AD89" s="967" t="s">
        <v>189</v>
      </c>
      <c r="AE89" s="968"/>
      <c r="AF89" s="968"/>
      <c r="AG89" s="968"/>
      <c r="AH89" s="968"/>
      <c r="AI89" s="969"/>
      <c r="AJ89" s="48"/>
      <c r="AK89" s="967" t="s">
        <v>73</v>
      </c>
      <c r="AL89" s="968"/>
      <c r="AM89" s="968"/>
      <c r="AN89" s="968"/>
      <c r="AO89" s="968"/>
      <c r="AP89" s="969"/>
    </row>
    <row r="90" spans="1:228" ht="9.75" customHeight="1" x14ac:dyDescent="0.25">
      <c r="A90" s="997"/>
      <c r="B90" s="67"/>
      <c r="C90" s="63"/>
      <c r="D90" s="64"/>
      <c r="E90" s="65"/>
      <c r="F90" s="65"/>
      <c r="G90" s="68"/>
      <c r="H90" s="66"/>
      <c r="I90" s="67"/>
      <c r="J90" s="63"/>
      <c r="K90" s="64"/>
      <c r="L90" s="65"/>
      <c r="M90" s="65"/>
      <c r="N90" s="68"/>
      <c r="P90" s="67"/>
      <c r="Q90" s="63"/>
      <c r="R90" s="64"/>
      <c r="S90" s="65"/>
      <c r="T90" s="65"/>
      <c r="U90" s="68"/>
      <c r="V90" s="70"/>
      <c r="W90" s="152"/>
      <c r="X90" s="153"/>
      <c r="Y90" s="154"/>
      <c r="Z90" s="155"/>
      <c r="AA90" s="155"/>
      <c r="AB90" s="156"/>
      <c r="AC90" s="70"/>
      <c r="AD90" s="152"/>
      <c r="AE90" s="153"/>
      <c r="AF90" s="154"/>
      <c r="AG90" s="155"/>
      <c r="AH90" s="155"/>
      <c r="AI90" s="156"/>
      <c r="AJ90" s="70"/>
      <c r="AK90" s="152"/>
      <c r="AL90" s="153"/>
      <c r="AM90" s="154"/>
      <c r="AN90" s="155"/>
      <c r="AO90" s="155"/>
      <c r="AP90" s="156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</row>
    <row r="91" spans="1:228" ht="9.75" customHeight="1" x14ac:dyDescent="0.25">
      <c r="A91" s="997"/>
      <c r="B91" s="67"/>
      <c r="C91" s="63"/>
      <c r="D91" s="64"/>
      <c r="E91" s="65"/>
      <c r="F91" s="65"/>
      <c r="G91" s="68"/>
      <c r="H91" s="66"/>
      <c r="I91" s="67"/>
      <c r="J91" s="63"/>
      <c r="K91" s="64"/>
      <c r="L91" s="65"/>
      <c r="M91" s="65"/>
      <c r="N91" s="68"/>
      <c r="P91" s="67"/>
      <c r="Q91" s="63"/>
      <c r="R91" s="64"/>
      <c r="S91" s="65"/>
      <c r="T91" s="65"/>
      <c r="U91" s="68"/>
      <c r="V91" s="70"/>
      <c r="W91" s="67"/>
      <c r="X91" s="63"/>
      <c r="Y91" s="64"/>
      <c r="Z91" s="65"/>
      <c r="AA91" s="65"/>
      <c r="AB91" s="68"/>
      <c r="AC91" s="70"/>
      <c r="AD91" s="67"/>
      <c r="AE91" s="63"/>
      <c r="AF91" s="64"/>
      <c r="AG91" s="65"/>
      <c r="AH91" s="65"/>
      <c r="AI91" s="68"/>
      <c r="AJ91" s="70"/>
      <c r="AK91" s="67"/>
      <c r="AL91" s="63"/>
      <c r="AM91" s="64"/>
      <c r="AN91" s="65"/>
      <c r="AO91" s="65"/>
      <c r="AP91" s="68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</row>
    <row r="92" spans="1:228" ht="9.75" customHeight="1" x14ac:dyDescent="0.25">
      <c r="A92" s="997"/>
      <c r="B92" s="67"/>
      <c r="C92" s="63"/>
      <c r="D92" s="64"/>
      <c r="E92" s="65"/>
      <c r="F92" s="65"/>
      <c r="G92" s="68"/>
      <c r="H92" s="66"/>
      <c r="I92" s="67"/>
      <c r="J92" s="63"/>
      <c r="K92" s="64"/>
      <c r="L92" s="65"/>
      <c r="M92" s="65"/>
      <c r="N92" s="68"/>
      <c r="P92" s="67"/>
      <c r="Q92" s="63"/>
      <c r="R92" s="64"/>
      <c r="S92" s="65"/>
      <c r="T92" s="65"/>
      <c r="U92" s="68"/>
      <c r="V92" s="70"/>
      <c r="W92" s="67"/>
      <c r="X92" s="63"/>
      <c r="Y92" s="64"/>
      <c r="Z92" s="65"/>
      <c r="AA92" s="65"/>
      <c r="AB92" s="68"/>
      <c r="AC92" s="70"/>
      <c r="AD92" s="67"/>
      <c r="AE92" s="63"/>
      <c r="AF92" s="64"/>
      <c r="AG92" s="65"/>
      <c r="AH92" s="65"/>
      <c r="AI92" s="68"/>
      <c r="AJ92" s="70"/>
      <c r="AK92" s="67"/>
      <c r="AL92" s="63"/>
      <c r="AM92" s="64"/>
      <c r="AN92" s="65"/>
      <c r="AO92" s="65"/>
      <c r="AP92" s="68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</row>
    <row r="93" spans="1:228" ht="9.75" customHeight="1" x14ac:dyDescent="0.25">
      <c r="A93" s="997"/>
      <c r="B93" s="67"/>
      <c r="C93" s="63"/>
      <c r="D93" s="64"/>
      <c r="E93" s="65"/>
      <c r="F93" s="65"/>
      <c r="G93" s="68"/>
      <c r="H93" s="66"/>
      <c r="I93" s="67"/>
      <c r="J93" s="63"/>
      <c r="K93" s="64"/>
      <c r="L93" s="65"/>
      <c r="M93" s="65"/>
      <c r="N93" s="68"/>
      <c r="P93" s="67"/>
      <c r="Q93" s="63"/>
      <c r="R93" s="64"/>
      <c r="S93" s="65"/>
      <c r="T93" s="65"/>
      <c r="U93" s="68"/>
      <c r="V93" s="70"/>
      <c r="W93" s="67"/>
      <c r="X93" s="63"/>
      <c r="Y93" s="64"/>
      <c r="Z93" s="65"/>
      <c r="AA93" s="65"/>
      <c r="AB93" s="68"/>
      <c r="AC93" s="70"/>
      <c r="AD93" s="67"/>
      <c r="AE93" s="63"/>
      <c r="AF93" s="64"/>
      <c r="AG93" s="65"/>
      <c r="AH93" s="65"/>
      <c r="AI93" s="68"/>
      <c r="AJ93" s="70"/>
      <c r="AK93" s="67"/>
      <c r="AL93" s="63"/>
      <c r="AM93" s="64"/>
      <c r="AN93" s="65"/>
      <c r="AO93" s="65"/>
      <c r="AP93" s="68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</row>
    <row r="94" spans="1:228" ht="9.75" customHeight="1" x14ac:dyDescent="0.25">
      <c r="A94" s="997"/>
      <c r="B94" s="67"/>
      <c r="C94" s="63"/>
      <c r="D94" s="64"/>
      <c r="E94" s="65"/>
      <c r="F94" s="65"/>
      <c r="G94" s="68"/>
      <c r="H94" s="66"/>
      <c r="I94" s="67"/>
      <c r="J94" s="63"/>
      <c r="K94" s="64"/>
      <c r="L94" s="65"/>
      <c r="M94" s="65"/>
      <c r="N94" s="68"/>
      <c r="P94" s="67"/>
      <c r="Q94" s="63"/>
      <c r="R94" s="64"/>
      <c r="S94" s="65"/>
      <c r="T94" s="65"/>
      <c r="U94" s="68"/>
      <c r="V94" s="70"/>
      <c r="W94" s="67"/>
      <c r="X94" s="63"/>
      <c r="Y94" s="64"/>
      <c r="Z94" s="65"/>
      <c r="AA94" s="65"/>
      <c r="AB94" s="68"/>
      <c r="AC94" s="70"/>
      <c r="AD94" s="67"/>
      <c r="AE94" s="63"/>
      <c r="AF94" s="64"/>
      <c r="AG94" s="65"/>
      <c r="AH94" s="65"/>
      <c r="AI94" s="68"/>
      <c r="AJ94" s="70"/>
      <c r="AK94" s="67"/>
      <c r="AL94" s="63"/>
      <c r="AM94" s="64"/>
      <c r="AN94" s="65"/>
      <c r="AO94" s="65"/>
      <c r="AP94" s="68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</row>
    <row r="95" spans="1:228" ht="9.75" customHeight="1" x14ac:dyDescent="0.25">
      <c r="A95" s="997"/>
      <c r="B95" s="67"/>
      <c r="C95" s="63"/>
      <c r="D95" s="64"/>
      <c r="E95" s="65"/>
      <c r="F95" s="65"/>
      <c r="G95" s="68"/>
      <c r="H95" s="66"/>
      <c r="I95" s="67"/>
      <c r="J95" s="63"/>
      <c r="K95" s="64"/>
      <c r="L95" s="65"/>
      <c r="M95" s="65"/>
      <c r="N95" s="68"/>
      <c r="P95" s="67"/>
      <c r="Q95" s="63"/>
      <c r="R95" s="64"/>
      <c r="S95" s="65"/>
      <c r="T95" s="65"/>
      <c r="U95" s="68"/>
      <c r="V95" s="70"/>
      <c r="W95" s="67"/>
      <c r="X95" s="63"/>
      <c r="Y95" s="64"/>
      <c r="Z95" s="65"/>
      <c r="AA95" s="65"/>
      <c r="AB95" s="68"/>
      <c r="AC95" s="70"/>
      <c r="AD95" s="67"/>
      <c r="AE95" s="63"/>
      <c r="AF95" s="64"/>
      <c r="AG95" s="65"/>
      <c r="AH95" s="65"/>
      <c r="AI95" s="68"/>
      <c r="AJ95" s="70"/>
      <c r="AK95" s="67"/>
      <c r="AL95" s="63"/>
      <c r="AM95" s="64"/>
      <c r="AN95" s="65"/>
      <c r="AO95" s="65"/>
      <c r="AP95" s="68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</row>
    <row r="96" spans="1:228" ht="9.75" customHeight="1" x14ac:dyDescent="0.25">
      <c r="A96" s="997"/>
      <c r="B96" s="67"/>
      <c r="C96" s="63"/>
      <c r="D96" s="64"/>
      <c r="E96" s="65"/>
      <c r="F96" s="65"/>
      <c r="G96" s="68"/>
      <c r="H96" s="66"/>
      <c r="I96" s="67"/>
      <c r="J96" s="63"/>
      <c r="K96" s="64"/>
      <c r="L96" s="65"/>
      <c r="M96" s="65"/>
      <c r="N96" s="68"/>
      <c r="P96" s="67"/>
      <c r="Q96" s="63"/>
      <c r="R96" s="64"/>
      <c r="S96" s="65"/>
      <c r="T96" s="65"/>
      <c r="U96" s="68"/>
      <c r="V96" s="70"/>
      <c r="W96" s="67"/>
      <c r="X96" s="63"/>
      <c r="Y96" s="64"/>
      <c r="Z96" s="65"/>
      <c r="AA96" s="65"/>
      <c r="AB96" s="68"/>
      <c r="AC96" s="70"/>
      <c r="AD96" s="67"/>
      <c r="AE96" s="63"/>
      <c r="AF96" s="64"/>
      <c r="AG96" s="65"/>
      <c r="AH96" s="65"/>
      <c r="AI96" s="68"/>
      <c r="AJ96" s="70"/>
      <c r="AK96" s="67"/>
      <c r="AL96" s="63"/>
      <c r="AM96" s="64"/>
      <c r="AN96" s="65"/>
      <c r="AO96" s="65"/>
      <c r="AP96" s="68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</row>
    <row r="97" spans="1:228" ht="9.75" customHeight="1" x14ac:dyDescent="0.25">
      <c r="A97" s="997"/>
      <c r="B97" s="67"/>
      <c r="C97" s="63"/>
      <c r="D97" s="64"/>
      <c r="E97" s="65"/>
      <c r="F97" s="65"/>
      <c r="G97" s="68"/>
      <c r="H97" s="66"/>
      <c r="I97" s="67"/>
      <c r="J97" s="63"/>
      <c r="K97" s="64"/>
      <c r="L97" s="65"/>
      <c r="M97" s="65"/>
      <c r="N97" s="68"/>
      <c r="P97" s="67"/>
      <c r="Q97" s="63"/>
      <c r="R97" s="64"/>
      <c r="S97" s="65"/>
      <c r="T97" s="65"/>
      <c r="U97" s="68"/>
      <c r="V97" s="70"/>
      <c r="W97" s="67"/>
      <c r="X97" s="63"/>
      <c r="Y97" s="64"/>
      <c r="Z97" s="65"/>
      <c r="AA97" s="65"/>
      <c r="AB97" s="68"/>
      <c r="AC97" s="70"/>
      <c r="AD97" s="67"/>
      <c r="AE97" s="63"/>
      <c r="AF97" s="64"/>
      <c r="AG97" s="65"/>
      <c r="AH97" s="65"/>
      <c r="AI97" s="68"/>
      <c r="AJ97" s="70"/>
      <c r="AK97" s="67"/>
      <c r="AL97" s="63"/>
      <c r="AM97" s="64"/>
      <c r="AN97" s="65"/>
      <c r="AO97" s="65"/>
      <c r="AP97" s="68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</row>
    <row r="98" spans="1:228" ht="9.75" customHeight="1" x14ac:dyDescent="0.25">
      <c r="A98" s="997"/>
      <c r="B98" s="67"/>
      <c r="C98" s="63"/>
      <c r="D98" s="64"/>
      <c r="E98" s="65"/>
      <c r="F98" s="65"/>
      <c r="G98" s="68"/>
      <c r="H98" s="66"/>
      <c r="I98" s="67"/>
      <c r="J98" s="63"/>
      <c r="K98" s="64"/>
      <c r="L98" s="65"/>
      <c r="M98" s="65"/>
      <c r="N98" s="68"/>
      <c r="P98" s="67"/>
      <c r="Q98" s="63"/>
      <c r="R98" s="64"/>
      <c r="S98" s="65"/>
      <c r="T98" s="65"/>
      <c r="U98" s="68"/>
      <c r="V98" s="70"/>
      <c r="W98" s="67"/>
      <c r="X98" s="63"/>
      <c r="Y98" s="64"/>
      <c r="Z98" s="65"/>
      <c r="AA98" s="65"/>
      <c r="AB98" s="68"/>
      <c r="AC98" s="70"/>
      <c r="AD98" s="67"/>
      <c r="AE98" s="63"/>
      <c r="AF98" s="64"/>
      <c r="AG98" s="65"/>
      <c r="AH98" s="65"/>
      <c r="AI98" s="68"/>
      <c r="AJ98" s="70"/>
      <c r="AK98" s="67"/>
      <c r="AL98" s="63"/>
      <c r="AM98" s="64"/>
      <c r="AN98" s="65"/>
      <c r="AO98" s="65"/>
      <c r="AP98" s="68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</row>
    <row r="99" spans="1:228" ht="9.75" customHeight="1" x14ac:dyDescent="0.25">
      <c r="A99" s="997"/>
      <c r="B99" s="67"/>
      <c r="C99" s="63"/>
      <c r="D99" s="64"/>
      <c r="E99" s="65"/>
      <c r="F99" s="65"/>
      <c r="G99" s="68"/>
      <c r="H99" s="66"/>
      <c r="I99" s="67"/>
      <c r="J99" s="63"/>
      <c r="K99" s="64"/>
      <c r="L99" s="65"/>
      <c r="M99" s="65"/>
      <c r="N99" s="68"/>
      <c r="P99" s="67"/>
      <c r="Q99" s="63"/>
      <c r="R99" s="64"/>
      <c r="S99" s="65"/>
      <c r="T99" s="65"/>
      <c r="U99" s="68"/>
      <c r="V99" s="70"/>
      <c r="W99" s="67"/>
      <c r="X99" s="63"/>
      <c r="Y99" s="64"/>
      <c r="Z99" s="65"/>
      <c r="AA99" s="65"/>
      <c r="AB99" s="68"/>
      <c r="AC99" s="70"/>
      <c r="AD99" s="67"/>
      <c r="AE99" s="63"/>
      <c r="AF99" s="64"/>
      <c r="AG99" s="65"/>
      <c r="AH99" s="65"/>
      <c r="AI99" s="68"/>
      <c r="AJ99" s="70"/>
      <c r="AK99" s="67"/>
      <c r="AL99" s="63"/>
      <c r="AM99" s="64"/>
      <c r="AN99" s="65"/>
      <c r="AO99" s="65"/>
      <c r="AP99" s="68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</row>
    <row r="100" spans="1:228" ht="9.75" customHeight="1" x14ac:dyDescent="0.25">
      <c r="A100" s="997"/>
      <c r="B100" s="67"/>
      <c r="C100" s="63"/>
      <c r="D100" s="64"/>
      <c r="E100" s="65"/>
      <c r="F100" s="65"/>
      <c r="G100" s="68"/>
      <c r="H100" s="66"/>
      <c r="I100" s="67"/>
      <c r="J100" s="63"/>
      <c r="K100" s="64"/>
      <c r="L100" s="65"/>
      <c r="M100" s="65"/>
      <c r="N100" s="68"/>
      <c r="P100" s="67"/>
      <c r="Q100" s="63"/>
      <c r="R100" s="64"/>
      <c r="S100" s="65"/>
      <c r="T100" s="65"/>
      <c r="U100" s="68"/>
      <c r="V100" s="70"/>
      <c r="W100" s="67"/>
      <c r="X100" s="63"/>
      <c r="Y100" s="64"/>
      <c r="Z100" s="65"/>
      <c r="AA100" s="65"/>
      <c r="AB100" s="68"/>
      <c r="AC100" s="70"/>
      <c r="AD100" s="67"/>
      <c r="AE100" s="63"/>
      <c r="AF100" s="64"/>
      <c r="AG100" s="65"/>
      <c r="AH100" s="65"/>
      <c r="AI100" s="68"/>
      <c r="AJ100" s="70"/>
      <c r="AK100" s="67"/>
      <c r="AL100" s="63"/>
      <c r="AM100" s="64"/>
      <c r="AN100" s="65"/>
      <c r="AO100" s="65"/>
      <c r="AP100" s="68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</row>
    <row r="101" spans="1:228" ht="9.75" customHeight="1" x14ac:dyDescent="0.25">
      <c r="A101" s="997"/>
      <c r="B101" s="67"/>
      <c r="C101" s="63"/>
      <c r="D101" s="64"/>
      <c r="E101" s="65"/>
      <c r="F101" s="65"/>
      <c r="G101" s="68"/>
      <c r="H101" s="66"/>
      <c r="I101" s="67"/>
      <c r="J101" s="63"/>
      <c r="K101" s="64"/>
      <c r="L101" s="65"/>
      <c r="M101" s="65"/>
      <c r="N101" s="68"/>
      <c r="P101" s="67"/>
      <c r="Q101" s="63"/>
      <c r="R101" s="64"/>
      <c r="S101" s="65"/>
      <c r="T101" s="65"/>
      <c r="U101" s="68"/>
      <c r="V101" s="70"/>
      <c r="W101" s="67"/>
      <c r="X101" s="63"/>
      <c r="Y101" s="64"/>
      <c r="Z101" s="65"/>
      <c r="AA101" s="65"/>
      <c r="AB101" s="68"/>
      <c r="AC101" s="70"/>
      <c r="AD101" s="67"/>
      <c r="AE101" s="63"/>
      <c r="AF101" s="64"/>
      <c r="AG101" s="65"/>
      <c r="AH101" s="65"/>
      <c r="AI101" s="68"/>
      <c r="AJ101" s="70"/>
      <c r="AK101" s="67"/>
      <c r="AL101" s="63"/>
      <c r="AM101" s="64"/>
      <c r="AN101" s="65"/>
      <c r="AO101" s="65"/>
      <c r="AP101" s="68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</row>
    <row r="102" spans="1:228" ht="3.75" customHeight="1" x14ac:dyDescent="0.25">
      <c r="A102" s="997"/>
      <c r="B102" s="67"/>
      <c r="C102" s="63"/>
      <c r="D102" s="64"/>
      <c r="E102" s="65"/>
      <c r="F102" s="65"/>
      <c r="G102" s="68"/>
      <c r="H102" s="66"/>
      <c r="I102" s="67"/>
      <c r="J102" s="63"/>
      <c r="K102" s="64"/>
      <c r="L102" s="65"/>
      <c r="M102" s="65"/>
      <c r="N102" s="68"/>
      <c r="P102" s="67"/>
      <c r="Q102" s="63"/>
      <c r="R102" s="64"/>
      <c r="S102" s="65"/>
      <c r="T102" s="65"/>
      <c r="U102" s="68"/>
      <c r="V102" s="70"/>
      <c r="W102" s="67"/>
      <c r="X102" s="63"/>
      <c r="Y102" s="64"/>
      <c r="Z102" s="65"/>
      <c r="AA102" s="65"/>
      <c r="AB102" s="68"/>
      <c r="AC102" s="70"/>
      <c r="AD102" s="67"/>
      <c r="AE102" s="63"/>
      <c r="AF102" s="64"/>
      <c r="AG102" s="65"/>
      <c r="AH102" s="65"/>
      <c r="AI102" s="68"/>
      <c r="AJ102" s="70"/>
      <c r="AK102" s="67"/>
      <c r="AL102" s="63"/>
      <c r="AM102" s="64"/>
      <c r="AN102" s="65"/>
      <c r="AO102" s="65"/>
      <c r="AP102" s="68"/>
      <c r="AQ102" s="70"/>
      <c r="AR102" s="70"/>
      <c r="AS102" s="70"/>
      <c r="AT102" s="8"/>
      <c r="AU102" s="8"/>
      <c r="AV102" s="8"/>
      <c r="AW102" s="8"/>
      <c r="AX102" s="8"/>
      <c r="AY102" s="8"/>
      <c r="AZ102" s="8"/>
      <c r="BA102" s="70"/>
    </row>
    <row r="103" spans="1:228" ht="3.75" customHeight="1" x14ac:dyDescent="0.25">
      <c r="A103" s="997"/>
      <c r="B103" s="67"/>
      <c r="C103" s="63"/>
      <c r="D103" s="64"/>
      <c r="E103" s="65"/>
      <c r="F103" s="65"/>
      <c r="G103" s="68"/>
      <c r="H103" s="66"/>
      <c r="I103" s="67"/>
      <c r="J103" s="63"/>
      <c r="K103" s="64"/>
      <c r="L103" s="65"/>
      <c r="M103" s="65"/>
      <c r="N103" s="68"/>
      <c r="P103" s="67"/>
      <c r="Q103" s="63"/>
      <c r="R103" s="64"/>
      <c r="S103" s="65"/>
      <c r="T103" s="65"/>
      <c r="U103" s="68"/>
      <c r="V103" s="70"/>
      <c r="W103" s="67"/>
      <c r="X103" s="63"/>
      <c r="Y103" s="64"/>
      <c r="Z103" s="65"/>
      <c r="AA103" s="65"/>
      <c r="AB103" s="68"/>
      <c r="AC103" s="70"/>
      <c r="AD103" s="67"/>
      <c r="AE103" s="63"/>
      <c r="AF103" s="64"/>
      <c r="AG103" s="65"/>
      <c r="AH103" s="65"/>
      <c r="AI103" s="68"/>
      <c r="AJ103" s="70"/>
      <c r="AK103" s="67"/>
      <c r="AL103" s="63"/>
      <c r="AM103" s="64"/>
      <c r="AN103" s="65"/>
      <c r="AO103" s="65"/>
      <c r="AP103" s="68"/>
      <c r="AQ103" s="70"/>
      <c r="AR103" s="70"/>
      <c r="AS103" s="70"/>
      <c r="AT103" s="8"/>
      <c r="AU103" s="8"/>
      <c r="AV103" s="8"/>
      <c r="AW103" s="8"/>
      <c r="AX103" s="8"/>
      <c r="AY103" s="8"/>
      <c r="AZ103" s="8"/>
      <c r="BA103" s="70"/>
    </row>
    <row r="104" spans="1:228" ht="3.75" customHeight="1" x14ac:dyDescent="0.25">
      <c r="A104" s="997"/>
      <c r="B104" s="67"/>
      <c r="C104" s="63"/>
      <c r="D104" s="64"/>
      <c r="E104" s="65"/>
      <c r="F104" s="65"/>
      <c r="G104" s="68"/>
      <c r="H104" s="66"/>
      <c r="I104" s="67"/>
      <c r="J104" s="63"/>
      <c r="K104" s="64"/>
      <c r="L104" s="65"/>
      <c r="M104" s="65"/>
      <c r="N104" s="68"/>
      <c r="P104" s="67"/>
      <c r="Q104" s="63"/>
      <c r="R104" s="64"/>
      <c r="S104" s="65"/>
      <c r="T104" s="65"/>
      <c r="U104" s="68"/>
      <c r="V104" s="70"/>
      <c r="W104" s="67"/>
      <c r="X104" s="63"/>
      <c r="Y104" s="64"/>
      <c r="Z104" s="65"/>
      <c r="AA104" s="65"/>
      <c r="AB104" s="68"/>
      <c r="AC104" s="70"/>
      <c r="AD104" s="67"/>
      <c r="AE104" s="63"/>
      <c r="AF104" s="64"/>
      <c r="AG104" s="65"/>
      <c r="AH104" s="65"/>
      <c r="AI104" s="68"/>
      <c r="AJ104" s="70"/>
      <c r="AK104" s="67"/>
      <c r="AL104" s="63"/>
      <c r="AM104" s="64"/>
      <c r="AN104" s="65"/>
      <c r="AO104" s="65"/>
      <c r="AP104" s="68"/>
      <c r="AQ104" s="70"/>
      <c r="AR104" s="70"/>
      <c r="AS104" s="70"/>
      <c r="AT104" s="8"/>
      <c r="AU104" s="8"/>
      <c r="AV104" s="8"/>
      <c r="AW104" s="8"/>
      <c r="AX104" s="8"/>
      <c r="AY104" s="8"/>
      <c r="AZ104" s="8"/>
      <c r="BA104" s="70"/>
    </row>
    <row r="105" spans="1:228" ht="3.75" customHeight="1" x14ac:dyDescent="0.25">
      <c r="A105" s="997"/>
      <c r="B105" s="67"/>
      <c r="C105" s="63"/>
      <c r="D105" s="64"/>
      <c r="E105" s="65"/>
      <c r="F105" s="65"/>
      <c r="G105" s="68"/>
      <c r="H105" s="66"/>
      <c r="I105" s="67"/>
      <c r="J105" s="63"/>
      <c r="K105" s="64"/>
      <c r="L105" s="65"/>
      <c r="M105" s="65"/>
      <c r="N105" s="68"/>
      <c r="P105" s="67"/>
      <c r="Q105" s="63"/>
      <c r="R105" s="64"/>
      <c r="S105" s="65"/>
      <c r="T105" s="65"/>
      <c r="U105" s="68"/>
      <c r="V105" s="70"/>
      <c r="W105" s="67"/>
      <c r="X105" s="63"/>
      <c r="Y105" s="64"/>
      <c r="Z105" s="65"/>
      <c r="AA105" s="65"/>
      <c r="AB105" s="68"/>
      <c r="AC105" s="70"/>
      <c r="AD105" s="67"/>
      <c r="AE105" s="63"/>
      <c r="AF105" s="64"/>
      <c r="AG105" s="65"/>
      <c r="AH105" s="65"/>
      <c r="AI105" s="68"/>
      <c r="AJ105" s="70"/>
      <c r="AK105" s="67"/>
      <c r="AL105" s="63"/>
      <c r="AM105" s="64"/>
      <c r="AN105" s="65"/>
      <c r="AO105" s="65"/>
      <c r="AP105" s="68"/>
      <c r="AQ105" s="70"/>
      <c r="AR105" s="70"/>
      <c r="AS105" s="70"/>
      <c r="AT105" s="8"/>
      <c r="AU105" s="8"/>
      <c r="AV105" s="8"/>
      <c r="AW105" s="8"/>
      <c r="AX105" s="8"/>
      <c r="AY105" s="8"/>
      <c r="AZ105" s="8"/>
      <c r="BA105" s="70"/>
    </row>
    <row r="106" spans="1:228" ht="3.75" customHeight="1" x14ac:dyDescent="0.25">
      <c r="A106" s="997"/>
      <c r="B106" s="67"/>
      <c r="C106" s="63"/>
      <c r="D106" s="64"/>
      <c r="E106" s="65"/>
      <c r="F106" s="65"/>
      <c r="G106" s="68"/>
      <c r="H106" s="66"/>
      <c r="I106" s="67"/>
      <c r="J106" s="63"/>
      <c r="K106" s="64"/>
      <c r="L106" s="65"/>
      <c r="M106" s="65"/>
      <c r="N106" s="68"/>
      <c r="P106" s="67"/>
      <c r="Q106" s="63"/>
      <c r="R106" s="64"/>
      <c r="S106" s="65"/>
      <c r="T106" s="65"/>
      <c r="U106" s="68"/>
      <c r="V106" s="70"/>
      <c r="W106" s="67"/>
      <c r="X106" s="63"/>
      <c r="Y106" s="64"/>
      <c r="Z106" s="65"/>
      <c r="AA106" s="65"/>
      <c r="AB106" s="68"/>
      <c r="AC106" s="70"/>
      <c r="AD106" s="67"/>
      <c r="AE106" s="63"/>
      <c r="AF106" s="64"/>
      <c r="AG106" s="65"/>
      <c r="AH106" s="65"/>
      <c r="AI106" s="68"/>
      <c r="AJ106" s="70"/>
      <c r="AK106" s="67"/>
      <c r="AL106" s="63"/>
      <c r="AM106" s="64"/>
      <c r="AN106" s="65"/>
      <c r="AO106" s="65"/>
      <c r="AP106" s="68"/>
      <c r="AQ106" s="70"/>
      <c r="AR106" s="70"/>
      <c r="AS106" s="70"/>
      <c r="AT106" s="8"/>
      <c r="AU106" s="8"/>
      <c r="AV106" s="8"/>
      <c r="AW106" s="8"/>
      <c r="AX106" s="8"/>
      <c r="AY106" s="8"/>
      <c r="AZ106" s="8"/>
      <c r="BA106" s="70"/>
    </row>
    <row r="107" spans="1:228" ht="10.5" customHeight="1" x14ac:dyDescent="0.25">
      <c r="A107" s="997"/>
      <c r="B107" s="67"/>
      <c r="C107" s="63"/>
      <c r="D107" s="64"/>
      <c r="E107" s="65"/>
      <c r="F107" s="65"/>
      <c r="G107" s="68"/>
      <c r="H107" s="66"/>
      <c r="I107" s="67"/>
      <c r="J107" s="63"/>
      <c r="K107" s="64"/>
      <c r="L107" s="65"/>
      <c r="M107" s="65"/>
      <c r="N107" s="68"/>
      <c r="P107" s="67"/>
      <c r="Q107" s="63"/>
      <c r="R107" s="64"/>
      <c r="S107" s="65"/>
      <c r="T107" s="65"/>
      <c r="U107" s="68"/>
      <c r="V107" s="70"/>
      <c r="W107" s="67"/>
      <c r="X107" s="63"/>
      <c r="Y107" s="64"/>
      <c r="Z107" s="65"/>
      <c r="AA107" s="65"/>
      <c r="AB107" s="68"/>
      <c r="AC107" s="70"/>
      <c r="AD107" s="67"/>
      <c r="AE107" s="63"/>
      <c r="AF107" s="64"/>
      <c r="AG107" s="65"/>
      <c r="AH107" s="65"/>
      <c r="AI107" s="68"/>
      <c r="AJ107" s="70"/>
      <c r="AK107" s="67"/>
      <c r="AL107" s="63"/>
      <c r="AM107" s="64"/>
      <c r="AN107" s="65"/>
      <c r="AO107" s="65"/>
      <c r="AP107" s="68"/>
      <c r="AQ107" s="70"/>
      <c r="AR107" s="70"/>
      <c r="AS107" s="70"/>
      <c r="AT107" s="8"/>
      <c r="AU107" s="8"/>
      <c r="AV107" s="8"/>
      <c r="AW107" s="8"/>
      <c r="AX107" s="8"/>
      <c r="AY107" s="8"/>
      <c r="AZ107" s="8"/>
      <c r="BA107" s="70"/>
    </row>
    <row r="108" spans="1:228" ht="10.5" customHeight="1" x14ac:dyDescent="0.25">
      <c r="A108" s="997"/>
      <c r="B108" s="67"/>
      <c r="C108" s="63"/>
      <c r="D108" s="64"/>
      <c r="E108" s="65"/>
      <c r="F108" s="65"/>
      <c r="G108" s="68"/>
      <c r="H108" s="66"/>
      <c r="I108" s="67"/>
      <c r="J108" s="63"/>
      <c r="K108" s="64"/>
      <c r="L108" s="65"/>
      <c r="M108" s="65"/>
      <c r="N108" s="68"/>
      <c r="P108" s="67"/>
      <c r="Q108" s="63"/>
      <c r="R108" s="64"/>
      <c r="S108" s="65"/>
      <c r="T108" s="65"/>
      <c r="U108" s="68"/>
      <c r="V108" s="70"/>
      <c r="W108" s="67"/>
      <c r="X108" s="63"/>
      <c r="Y108" s="64"/>
      <c r="Z108" s="65"/>
      <c r="AA108" s="65"/>
      <c r="AB108" s="68"/>
      <c r="AC108" s="70"/>
      <c r="AD108" s="67"/>
      <c r="AE108" s="63"/>
      <c r="AF108" s="64"/>
      <c r="AG108" s="65"/>
      <c r="AH108" s="65"/>
      <c r="AI108" s="68"/>
      <c r="AJ108" s="70"/>
      <c r="AK108" s="67"/>
      <c r="AL108" s="63"/>
      <c r="AM108" s="64"/>
      <c r="AN108" s="65"/>
      <c r="AO108" s="65"/>
      <c r="AP108" s="68"/>
      <c r="AQ108" s="70"/>
      <c r="AR108" s="70"/>
      <c r="AS108" s="70"/>
      <c r="AT108" s="8"/>
      <c r="AU108" s="8"/>
      <c r="AV108" s="8"/>
      <c r="AW108" s="8"/>
      <c r="AX108" s="8"/>
      <c r="AY108" s="8"/>
      <c r="AZ108" s="8"/>
      <c r="BA108" s="70"/>
    </row>
    <row r="109" spans="1:228" ht="10.5" customHeight="1" thickBot="1" x14ac:dyDescent="0.3">
      <c r="A109" s="997"/>
      <c r="B109" s="67"/>
      <c r="C109" s="63"/>
      <c r="D109" s="64"/>
      <c r="E109" s="65"/>
      <c r="F109" s="65"/>
      <c r="G109" s="68"/>
      <c r="H109" s="66"/>
      <c r="I109" s="67"/>
      <c r="J109" s="63"/>
      <c r="K109" s="64"/>
      <c r="L109" s="65"/>
      <c r="M109" s="65"/>
      <c r="N109" s="68"/>
      <c r="P109" s="67"/>
      <c r="Q109" s="63"/>
      <c r="R109" s="64"/>
      <c r="S109" s="65"/>
      <c r="T109" s="65"/>
      <c r="U109" s="68"/>
      <c r="V109" s="70"/>
      <c r="W109" s="67"/>
      <c r="X109" s="63"/>
      <c r="Y109" s="64"/>
      <c r="Z109" s="65"/>
      <c r="AA109" s="65"/>
      <c r="AB109" s="68"/>
      <c r="AC109" s="70"/>
      <c r="AD109" s="67"/>
      <c r="AE109" s="63"/>
      <c r="AF109" s="64"/>
      <c r="AG109" s="65"/>
      <c r="AH109" s="65"/>
      <c r="AI109" s="68"/>
      <c r="AJ109" s="70"/>
      <c r="AK109" s="67"/>
      <c r="AL109" s="63"/>
      <c r="AM109" s="64"/>
      <c r="AN109" s="65"/>
      <c r="AO109" s="65"/>
      <c r="AP109" s="68"/>
      <c r="AQ109" s="70"/>
      <c r="AR109" s="70"/>
      <c r="AS109" s="70"/>
      <c r="AT109" s="8"/>
      <c r="AU109" s="8"/>
      <c r="AV109" s="8"/>
      <c r="AW109" s="8"/>
      <c r="AX109" s="8"/>
      <c r="AY109" s="8"/>
      <c r="AZ109" s="8"/>
      <c r="BA109" s="70"/>
    </row>
    <row r="110" spans="1:228" s="9" customFormat="1" ht="10.5" customHeight="1" thickBot="1" x14ac:dyDescent="0.3">
      <c r="A110" s="997"/>
      <c r="B110" s="540"/>
      <c r="C110" s="158"/>
      <c r="D110" s="159"/>
      <c r="E110" s="160"/>
      <c r="F110" s="160"/>
      <c r="G110" s="539"/>
      <c r="H110" s="5"/>
      <c r="I110" s="540"/>
      <c r="J110" s="158"/>
      <c r="K110" s="159"/>
      <c r="L110" s="160"/>
      <c r="M110" s="160"/>
      <c r="N110" s="539"/>
      <c r="O110" s="5"/>
      <c r="P110" s="540"/>
      <c r="Q110" s="158"/>
      <c r="R110" s="159"/>
      <c r="S110" s="160"/>
      <c r="T110" s="160"/>
      <c r="U110" s="539"/>
      <c r="V110" s="5"/>
      <c r="W110" s="564"/>
      <c r="X110" s="562"/>
      <c r="Y110" s="562"/>
      <c r="Z110" s="562"/>
      <c r="AA110" s="562"/>
      <c r="AB110" s="563"/>
      <c r="AC110" s="5"/>
      <c r="AD110" s="540"/>
      <c r="AE110" s="158"/>
      <c r="AF110" s="159"/>
      <c r="AG110" s="160"/>
      <c r="AH110" s="160"/>
      <c r="AI110" s="539"/>
      <c r="AJ110" s="5"/>
      <c r="AK110" s="540"/>
      <c r="AL110" s="158"/>
      <c r="AM110" s="159"/>
      <c r="AN110" s="160"/>
      <c r="AO110" s="160"/>
      <c r="AP110" s="539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  <c r="GK110" s="8"/>
      <c r="GL110" s="8"/>
      <c r="GM110" s="8"/>
      <c r="GN110" s="8"/>
      <c r="GO110" s="8"/>
      <c r="GP110" s="8"/>
      <c r="GQ110" s="8"/>
      <c r="GR110" s="8"/>
      <c r="GS110" s="8"/>
      <c r="GT110" s="8"/>
      <c r="GU110" s="8"/>
      <c r="GV110" s="8"/>
      <c r="GW110" s="8"/>
      <c r="GX110" s="8"/>
      <c r="GY110" s="8"/>
      <c r="GZ110" s="8"/>
      <c r="HA110" s="8"/>
      <c r="HB110" s="8"/>
      <c r="HC110" s="8"/>
      <c r="HD110" s="8"/>
      <c r="HE110" s="8"/>
      <c r="HF110" s="8"/>
      <c r="HG110" s="8"/>
      <c r="HH110" s="8"/>
      <c r="HI110" s="8"/>
      <c r="HJ110" s="8"/>
      <c r="HK110" s="8"/>
      <c r="HL110" s="8"/>
      <c r="HM110" s="8"/>
      <c r="HN110" s="8"/>
      <c r="HO110" s="8"/>
      <c r="HP110" s="8"/>
      <c r="HQ110" s="8"/>
      <c r="HR110" s="8"/>
      <c r="HS110" s="8"/>
      <c r="HT110" s="8"/>
    </row>
    <row r="111" spans="1:228" s="9" customFormat="1" ht="10.5" customHeight="1" x14ac:dyDescent="0.25">
      <c r="A111" s="997"/>
      <c r="B111" s="1009" t="s">
        <v>429</v>
      </c>
      <c r="C111" s="1010"/>
      <c r="D111" s="1010"/>
      <c r="E111" s="1010"/>
      <c r="F111" s="1010"/>
      <c r="G111" s="1011"/>
      <c r="H111" s="5"/>
      <c r="I111" s="1039" t="s">
        <v>430</v>
      </c>
      <c r="J111" s="1027"/>
      <c r="K111" s="1027"/>
      <c r="L111" s="1027"/>
      <c r="M111" s="1027"/>
      <c r="N111" s="1028"/>
      <c r="O111" s="5"/>
      <c r="P111" s="1009" t="s">
        <v>5</v>
      </c>
      <c r="Q111" s="1010"/>
      <c r="R111" s="1010"/>
      <c r="S111" s="1010"/>
      <c r="T111" s="1010"/>
      <c r="U111" s="1011"/>
      <c r="V111" s="5"/>
      <c r="W111" s="1009" t="s">
        <v>6</v>
      </c>
      <c r="X111" s="1010"/>
      <c r="Y111" s="1010"/>
      <c r="Z111" s="1010"/>
      <c r="AA111" s="1010"/>
      <c r="AB111" s="1011"/>
      <c r="AC111" s="5"/>
      <c r="AD111" s="1009" t="s">
        <v>3</v>
      </c>
      <c r="AE111" s="1010"/>
      <c r="AF111" s="1010"/>
      <c r="AG111" s="1010"/>
      <c r="AH111" s="1010"/>
      <c r="AI111" s="1011"/>
      <c r="AJ111" s="5"/>
      <c r="AK111" s="1009" t="s">
        <v>7</v>
      </c>
      <c r="AL111" s="1010"/>
      <c r="AM111" s="1010"/>
      <c r="AN111" s="1010"/>
      <c r="AO111" s="1010"/>
      <c r="AP111" s="1011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  <c r="GK111" s="8"/>
      <c r="GL111" s="8"/>
      <c r="GM111" s="8"/>
      <c r="GN111" s="8"/>
      <c r="GO111" s="8"/>
      <c r="GP111" s="8"/>
      <c r="GQ111" s="8"/>
      <c r="GR111" s="8"/>
      <c r="GS111" s="8"/>
      <c r="GT111" s="8"/>
      <c r="GU111" s="8"/>
      <c r="GV111" s="8"/>
      <c r="GW111" s="8"/>
      <c r="GX111" s="8"/>
      <c r="GY111" s="8"/>
      <c r="GZ111" s="8"/>
      <c r="HA111" s="8"/>
      <c r="HB111" s="8"/>
      <c r="HC111" s="8"/>
      <c r="HD111" s="8"/>
      <c r="HE111" s="8"/>
      <c r="HF111" s="8"/>
      <c r="HG111" s="8"/>
      <c r="HH111" s="8"/>
      <c r="HI111" s="8"/>
      <c r="HJ111" s="8"/>
      <c r="HK111" s="8"/>
      <c r="HL111" s="8"/>
      <c r="HM111" s="8"/>
      <c r="HN111" s="8"/>
      <c r="HO111" s="8"/>
      <c r="HP111" s="8"/>
      <c r="HQ111" s="8"/>
      <c r="HR111" s="8"/>
      <c r="HS111" s="8"/>
      <c r="HT111" s="8"/>
    </row>
    <row r="112" spans="1:228" s="9" customFormat="1" ht="10.5" customHeight="1" x14ac:dyDescent="0.25">
      <c r="A112" s="997"/>
      <c r="B112" s="1026"/>
      <c r="C112" s="1027"/>
      <c r="D112" s="1027"/>
      <c r="E112" s="1027"/>
      <c r="F112" s="1027"/>
      <c r="G112" s="1028"/>
      <c r="H112" s="5"/>
      <c r="I112" s="1026"/>
      <c r="J112" s="1027"/>
      <c r="K112" s="1027"/>
      <c r="L112" s="1027"/>
      <c r="M112" s="1027"/>
      <c r="N112" s="1028"/>
      <c r="O112" s="5"/>
      <c r="P112" s="1026"/>
      <c r="Q112" s="1027"/>
      <c r="R112" s="1027"/>
      <c r="S112" s="1027"/>
      <c r="T112" s="1027"/>
      <c r="U112" s="1028"/>
      <c r="V112" s="5"/>
      <c r="W112" s="1026"/>
      <c r="X112" s="1027"/>
      <c r="Y112" s="1027"/>
      <c r="Z112" s="1027"/>
      <c r="AA112" s="1027"/>
      <c r="AB112" s="1028"/>
      <c r="AC112" s="5"/>
      <c r="AD112" s="1026"/>
      <c r="AE112" s="1027"/>
      <c r="AF112" s="1027"/>
      <c r="AG112" s="1027"/>
      <c r="AH112" s="1027"/>
      <c r="AI112" s="1028"/>
      <c r="AJ112" s="5"/>
      <c r="AK112" s="1026"/>
      <c r="AL112" s="1027"/>
      <c r="AM112" s="1027"/>
      <c r="AN112" s="1027"/>
      <c r="AO112" s="1027"/>
      <c r="AP112" s="102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  <c r="FO112" s="8"/>
      <c r="FP112" s="8"/>
      <c r="FQ112" s="8"/>
      <c r="FR112" s="8"/>
      <c r="FS112" s="8"/>
      <c r="FT112" s="8"/>
      <c r="FU112" s="8"/>
      <c r="FV112" s="8"/>
      <c r="FW112" s="8"/>
      <c r="FX112" s="8"/>
      <c r="FY112" s="8"/>
      <c r="FZ112" s="8"/>
      <c r="GA112" s="8"/>
      <c r="GB112" s="8"/>
      <c r="GC112" s="8"/>
      <c r="GD112" s="8"/>
      <c r="GE112" s="8"/>
      <c r="GF112" s="8"/>
      <c r="GG112" s="8"/>
      <c r="GH112" s="8"/>
      <c r="GI112" s="8"/>
      <c r="GJ112" s="8"/>
      <c r="GK112" s="8"/>
      <c r="GL112" s="8"/>
      <c r="GM112" s="8"/>
      <c r="GN112" s="8"/>
      <c r="GO112" s="8"/>
      <c r="GP112" s="8"/>
      <c r="GQ112" s="8"/>
      <c r="GR112" s="8"/>
      <c r="GS112" s="8"/>
      <c r="GT112" s="8"/>
      <c r="GU112" s="8"/>
      <c r="GV112" s="8"/>
      <c r="GW112" s="8"/>
      <c r="GX112" s="8"/>
      <c r="GY112" s="8"/>
      <c r="GZ112" s="8"/>
      <c r="HA112" s="8"/>
      <c r="HB112" s="8"/>
      <c r="HC112" s="8"/>
      <c r="HD112" s="8"/>
      <c r="HE112" s="8"/>
      <c r="HF112" s="8"/>
      <c r="HG112" s="8"/>
      <c r="HH112" s="8"/>
      <c r="HI112" s="8"/>
      <c r="HJ112" s="8"/>
      <c r="HK112" s="8"/>
      <c r="HL112" s="8"/>
      <c r="HM112" s="8"/>
      <c r="HN112" s="8"/>
      <c r="HO112" s="8"/>
      <c r="HP112" s="8"/>
      <c r="HQ112" s="8"/>
      <c r="HR112" s="8"/>
      <c r="HS112" s="8"/>
      <c r="HT112" s="8"/>
    </row>
    <row r="113" spans="1:228" s="9" customFormat="1" ht="10.5" customHeight="1" x14ac:dyDescent="0.25">
      <c r="A113" s="997"/>
      <c r="B113" s="1026"/>
      <c r="C113" s="1027"/>
      <c r="D113" s="1027"/>
      <c r="E113" s="1027"/>
      <c r="F113" s="1027"/>
      <c r="G113" s="1028"/>
      <c r="H113" s="5"/>
      <c r="I113" s="1026"/>
      <c r="J113" s="1027"/>
      <c r="K113" s="1027"/>
      <c r="L113" s="1027"/>
      <c r="M113" s="1027"/>
      <c r="N113" s="1028"/>
      <c r="O113" s="5"/>
      <c r="P113" s="1026"/>
      <c r="Q113" s="1027"/>
      <c r="R113" s="1027"/>
      <c r="S113" s="1027"/>
      <c r="T113" s="1027"/>
      <c r="U113" s="1028"/>
      <c r="V113" s="5"/>
      <c r="W113" s="1026"/>
      <c r="X113" s="1027"/>
      <c r="Y113" s="1027"/>
      <c r="Z113" s="1027"/>
      <c r="AA113" s="1027"/>
      <c r="AB113" s="1028"/>
      <c r="AC113" s="5"/>
      <c r="AD113" s="1026"/>
      <c r="AE113" s="1027"/>
      <c r="AF113" s="1027"/>
      <c r="AG113" s="1027"/>
      <c r="AH113" s="1027"/>
      <c r="AI113" s="1028"/>
      <c r="AJ113" s="5"/>
      <c r="AK113" s="1026"/>
      <c r="AL113" s="1027"/>
      <c r="AM113" s="1027"/>
      <c r="AN113" s="1027"/>
      <c r="AO113" s="1027"/>
      <c r="AP113" s="102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  <c r="FO113" s="8"/>
      <c r="FP113" s="8"/>
      <c r="FQ113" s="8"/>
      <c r="FR113" s="8"/>
      <c r="FS113" s="8"/>
      <c r="FT113" s="8"/>
      <c r="FU113" s="8"/>
      <c r="FV113" s="8"/>
      <c r="FW113" s="8"/>
      <c r="FX113" s="8"/>
      <c r="FY113" s="8"/>
      <c r="FZ113" s="8"/>
      <c r="GA113" s="8"/>
      <c r="GB113" s="8"/>
      <c r="GC113" s="8"/>
      <c r="GD113" s="8"/>
      <c r="GE113" s="8"/>
      <c r="GF113" s="8"/>
      <c r="GG113" s="8"/>
      <c r="GH113" s="8"/>
      <c r="GI113" s="8"/>
      <c r="GJ113" s="8"/>
      <c r="GK113" s="8"/>
      <c r="GL113" s="8"/>
      <c r="GM113" s="8"/>
      <c r="GN113" s="8"/>
      <c r="GO113" s="8"/>
      <c r="GP113" s="8"/>
      <c r="GQ113" s="8"/>
      <c r="GR113" s="8"/>
      <c r="GS113" s="8"/>
      <c r="GT113" s="8"/>
      <c r="GU113" s="8"/>
      <c r="GV113" s="8"/>
      <c r="GW113" s="8"/>
      <c r="GX113" s="8"/>
      <c r="GY113" s="8"/>
      <c r="GZ113" s="8"/>
      <c r="HA113" s="8"/>
      <c r="HB113" s="8"/>
      <c r="HC113" s="8"/>
      <c r="HD113" s="8"/>
      <c r="HE113" s="8"/>
      <c r="HF113" s="8"/>
      <c r="HG113" s="8"/>
      <c r="HH113" s="8"/>
      <c r="HI113" s="8"/>
      <c r="HJ113" s="8"/>
      <c r="HK113" s="8"/>
      <c r="HL113" s="8"/>
      <c r="HM113" s="8"/>
      <c r="HN113" s="8"/>
      <c r="HO113" s="8"/>
      <c r="HP113" s="8"/>
      <c r="HQ113" s="8"/>
      <c r="HR113" s="8"/>
      <c r="HS113" s="8"/>
      <c r="HT113" s="8"/>
    </row>
    <row r="114" spans="1:228" s="9" customFormat="1" ht="10.5" customHeight="1" x14ac:dyDescent="0.25">
      <c r="A114" s="997"/>
      <c r="B114" s="1026"/>
      <c r="C114" s="1027"/>
      <c r="D114" s="1027"/>
      <c r="E114" s="1027"/>
      <c r="F114" s="1027"/>
      <c r="G114" s="1028"/>
      <c r="H114" s="5"/>
      <c r="I114" s="1026"/>
      <c r="J114" s="1027"/>
      <c r="K114" s="1027"/>
      <c r="L114" s="1027"/>
      <c r="M114" s="1027"/>
      <c r="N114" s="1028"/>
      <c r="O114" s="5"/>
      <c r="P114" s="1026"/>
      <c r="Q114" s="1027"/>
      <c r="R114" s="1027"/>
      <c r="S114" s="1027"/>
      <c r="T114" s="1027"/>
      <c r="U114" s="1028"/>
      <c r="V114" s="5"/>
      <c r="W114" s="1026"/>
      <c r="X114" s="1027"/>
      <c r="Y114" s="1027"/>
      <c r="Z114" s="1027"/>
      <c r="AA114" s="1027"/>
      <c r="AB114" s="1028"/>
      <c r="AC114" s="5"/>
      <c r="AD114" s="1026"/>
      <c r="AE114" s="1027"/>
      <c r="AF114" s="1027"/>
      <c r="AG114" s="1027"/>
      <c r="AH114" s="1027"/>
      <c r="AI114" s="1028"/>
      <c r="AJ114" s="5"/>
      <c r="AK114" s="1026"/>
      <c r="AL114" s="1027"/>
      <c r="AM114" s="1027"/>
      <c r="AN114" s="1027"/>
      <c r="AO114" s="1027"/>
      <c r="AP114" s="102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  <c r="FO114" s="8"/>
      <c r="FP114" s="8"/>
      <c r="FQ114" s="8"/>
      <c r="FR114" s="8"/>
      <c r="FS114" s="8"/>
      <c r="FT114" s="8"/>
      <c r="FU114" s="8"/>
      <c r="FV114" s="8"/>
      <c r="FW114" s="8"/>
      <c r="FX114" s="8"/>
      <c r="FY114" s="8"/>
      <c r="FZ114" s="8"/>
      <c r="GA114" s="8"/>
      <c r="GB114" s="8"/>
      <c r="GC114" s="8"/>
      <c r="GD114" s="8"/>
      <c r="GE114" s="8"/>
      <c r="GF114" s="8"/>
      <c r="GG114" s="8"/>
      <c r="GH114" s="8"/>
      <c r="GI114" s="8"/>
      <c r="GJ114" s="8"/>
      <c r="GK114" s="8"/>
      <c r="GL114" s="8"/>
      <c r="GM114" s="8"/>
      <c r="GN114" s="8"/>
      <c r="GO114" s="8"/>
      <c r="GP114" s="8"/>
      <c r="GQ114" s="8"/>
      <c r="GR114" s="8"/>
      <c r="GS114" s="8"/>
      <c r="GT114" s="8"/>
      <c r="GU114" s="8"/>
      <c r="GV114" s="8"/>
      <c r="GW114" s="8"/>
      <c r="GX114" s="8"/>
      <c r="GY114" s="8"/>
      <c r="GZ114" s="8"/>
      <c r="HA114" s="8"/>
      <c r="HB114" s="8"/>
      <c r="HC114" s="8"/>
      <c r="HD114" s="8"/>
      <c r="HE114" s="8"/>
      <c r="HF114" s="8"/>
      <c r="HG114" s="8"/>
      <c r="HH114" s="8"/>
      <c r="HI114" s="8"/>
      <c r="HJ114" s="8"/>
      <c r="HK114" s="8"/>
      <c r="HL114" s="8"/>
      <c r="HM114" s="8"/>
      <c r="HN114" s="8"/>
      <c r="HO114" s="8"/>
      <c r="HP114" s="8"/>
      <c r="HQ114" s="8"/>
      <c r="HR114" s="8"/>
      <c r="HS114" s="8"/>
      <c r="HT114" s="8"/>
    </row>
    <row r="115" spans="1:228" s="9" customFormat="1" ht="10.5" hidden="1" customHeight="1" x14ac:dyDescent="0.25">
      <c r="A115" s="997"/>
      <c r="B115" s="1026"/>
      <c r="C115" s="1027"/>
      <c r="D115" s="1027"/>
      <c r="E115" s="1027"/>
      <c r="F115" s="1027"/>
      <c r="G115" s="1028"/>
      <c r="H115" s="5"/>
      <c r="I115" s="1026"/>
      <c r="J115" s="1027"/>
      <c r="K115" s="1027"/>
      <c r="L115" s="1027"/>
      <c r="M115" s="1027"/>
      <c r="N115" s="1028"/>
      <c r="O115" s="5"/>
      <c r="P115" s="1026"/>
      <c r="Q115" s="1027"/>
      <c r="R115" s="1027"/>
      <c r="S115" s="1027"/>
      <c r="T115" s="1027"/>
      <c r="U115" s="1028"/>
      <c r="V115" s="5"/>
      <c r="W115" s="1026"/>
      <c r="X115" s="1027"/>
      <c r="Y115" s="1027"/>
      <c r="Z115" s="1027"/>
      <c r="AA115" s="1027"/>
      <c r="AB115" s="1028"/>
      <c r="AC115" s="5"/>
      <c r="AD115" s="1026"/>
      <c r="AE115" s="1027"/>
      <c r="AF115" s="1027"/>
      <c r="AG115" s="1027"/>
      <c r="AH115" s="1027"/>
      <c r="AI115" s="1028"/>
      <c r="AJ115" s="5"/>
      <c r="AK115" s="1026"/>
      <c r="AL115" s="1027"/>
      <c r="AM115" s="1027"/>
      <c r="AN115" s="1027"/>
      <c r="AO115" s="1027"/>
      <c r="AP115" s="102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  <c r="FO115" s="8"/>
      <c r="FP115" s="8"/>
      <c r="FQ115" s="8"/>
      <c r="FR115" s="8"/>
      <c r="FS115" s="8"/>
      <c r="FT115" s="8"/>
      <c r="FU115" s="8"/>
      <c r="FV115" s="8"/>
      <c r="FW115" s="8"/>
      <c r="FX115" s="8"/>
      <c r="FY115" s="8"/>
      <c r="FZ115" s="8"/>
      <c r="GA115" s="8"/>
      <c r="GB115" s="8"/>
      <c r="GC115" s="8"/>
      <c r="GD115" s="8"/>
      <c r="GE115" s="8"/>
      <c r="GF115" s="8"/>
      <c r="GG115" s="8"/>
      <c r="GH115" s="8"/>
      <c r="GI115" s="8"/>
      <c r="GJ115" s="8"/>
      <c r="GK115" s="8"/>
      <c r="GL115" s="8"/>
      <c r="GM115" s="8"/>
      <c r="GN115" s="8"/>
      <c r="GO115" s="8"/>
      <c r="GP115" s="8"/>
      <c r="GQ115" s="8"/>
      <c r="GR115" s="8"/>
      <c r="GS115" s="8"/>
      <c r="GT115" s="8"/>
      <c r="GU115" s="8"/>
      <c r="GV115" s="8"/>
      <c r="GW115" s="8"/>
      <c r="GX115" s="8"/>
      <c r="GY115" s="8"/>
      <c r="GZ115" s="8"/>
      <c r="HA115" s="8"/>
      <c r="HB115" s="8"/>
      <c r="HC115" s="8"/>
      <c r="HD115" s="8"/>
      <c r="HE115" s="8"/>
      <c r="HF115" s="8"/>
      <c r="HG115" s="8"/>
      <c r="HH115" s="8"/>
      <c r="HI115" s="8"/>
      <c r="HJ115" s="8"/>
      <c r="HK115" s="8"/>
      <c r="HL115" s="8"/>
      <c r="HM115" s="8"/>
      <c r="HN115" s="8"/>
      <c r="HO115" s="8"/>
      <c r="HP115" s="8"/>
      <c r="HQ115" s="8"/>
      <c r="HR115" s="8"/>
      <c r="HS115" s="8"/>
      <c r="HT115" s="8"/>
    </row>
    <row r="116" spans="1:228" s="9" customFormat="1" ht="12.75" customHeight="1" x14ac:dyDescent="0.25">
      <c r="A116" s="997"/>
      <c r="B116" s="1026"/>
      <c r="C116" s="1027"/>
      <c r="D116" s="1027"/>
      <c r="E116" s="1027"/>
      <c r="F116" s="1027"/>
      <c r="G116" s="1028"/>
      <c r="H116" s="5"/>
      <c r="I116" s="1026"/>
      <c r="J116" s="1027"/>
      <c r="K116" s="1027"/>
      <c r="L116" s="1027"/>
      <c r="M116" s="1027"/>
      <c r="N116" s="1028"/>
      <c r="O116" s="5"/>
      <c r="P116" s="1026"/>
      <c r="Q116" s="1027"/>
      <c r="R116" s="1027"/>
      <c r="S116" s="1027"/>
      <c r="T116" s="1027"/>
      <c r="U116" s="1028"/>
      <c r="V116" s="5"/>
      <c r="W116" s="1026"/>
      <c r="X116" s="1027"/>
      <c r="Y116" s="1027"/>
      <c r="Z116" s="1027"/>
      <c r="AA116" s="1027"/>
      <c r="AB116" s="1028"/>
      <c r="AC116" s="5"/>
      <c r="AD116" s="1026"/>
      <c r="AE116" s="1027"/>
      <c r="AF116" s="1027"/>
      <c r="AG116" s="1027"/>
      <c r="AH116" s="1027"/>
      <c r="AI116" s="1028"/>
      <c r="AJ116" s="5"/>
      <c r="AK116" s="1026"/>
      <c r="AL116" s="1027"/>
      <c r="AM116" s="1027"/>
      <c r="AN116" s="1027"/>
      <c r="AO116" s="1027"/>
      <c r="AP116" s="102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  <c r="FD116" s="8"/>
      <c r="FE116" s="8"/>
      <c r="FF116" s="8"/>
      <c r="FG116" s="8"/>
      <c r="FH116" s="8"/>
      <c r="FI116" s="8"/>
      <c r="FJ116" s="8"/>
      <c r="FK116" s="8"/>
      <c r="FL116" s="8"/>
      <c r="FM116" s="8"/>
      <c r="FN116" s="8"/>
      <c r="FO116" s="8"/>
      <c r="FP116" s="8"/>
      <c r="FQ116" s="8"/>
      <c r="FR116" s="8"/>
      <c r="FS116" s="8"/>
      <c r="FT116" s="8"/>
      <c r="FU116" s="8"/>
      <c r="FV116" s="8"/>
      <c r="FW116" s="8"/>
      <c r="FX116" s="8"/>
      <c r="FY116" s="8"/>
      <c r="FZ116" s="8"/>
      <c r="GA116" s="8"/>
      <c r="GB116" s="8"/>
      <c r="GC116" s="8"/>
      <c r="GD116" s="8"/>
      <c r="GE116" s="8"/>
      <c r="GF116" s="8"/>
      <c r="GG116" s="8"/>
      <c r="GH116" s="8"/>
      <c r="GI116" s="8"/>
      <c r="GJ116" s="8"/>
      <c r="GK116" s="8"/>
      <c r="GL116" s="8"/>
      <c r="GM116" s="8"/>
      <c r="GN116" s="8"/>
      <c r="GO116" s="8"/>
      <c r="GP116" s="8"/>
      <c r="GQ116" s="8"/>
      <c r="GR116" s="8"/>
      <c r="GS116" s="8"/>
      <c r="GT116" s="8"/>
      <c r="GU116" s="8"/>
      <c r="GV116" s="8"/>
      <c r="GW116" s="8"/>
      <c r="GX116" s="8"/>
      <c r="GY116" s="8"/>
      <c r="GZ116" s="8"/>
      <c r="HA116" s="8"/>
      <c r="HB116" s="8"/>
      <c r="HC116" s="8"/>
      <c r="HD116" s="8"/>
      <c r="HE116" s="8"/>
      <c r="HF116" s="8"/>
      <c r="HG116" s="8"/>
      <c r="HH116" s="8"/>
      <c r="HI116" s="8"/>
      <c r="HJ116" s="8"/>
      <c r="HK116" s="8"/>
      <c r="HL116" s="8"/>
      <c r="HM116" s="8"/>
      <c r="HN116" s="8"/>
      <c r="HO116" s="8"/>
      <c r="HP116" s="8"/>
      <c r="HQ116" s="8"/>
      <c r="HR116" s="8"/>
      <c r="HS116" s="8"/>
      <c r="HT116" s="8"/>
    </row>
    <row r="117" spans="1:228" s="9" customFormat="1" ht="4.5" customHeight="1" x14ac:dyDescent="0.25">
      <c r="A117" s="997"/>
      <c r="B117" s="1026"/>
      <c r="C117" s="1027"/>
      <c r="D117" s="1027"/>
      <c r="E117" s="1027"/>
      <c r="F117" s="1027"/>
      <c r="G117" s="1028"/>
      <c r="H117" s="5"/>
      <c r="I117" s="1026"/>
      <c r="J117" s="1027"/>
      <c r="K117" s="1027"/>
      <c r="L117" s="1027"/>
      <c r="M117" s="1027"/>
      <c r="N117" s="1028"/>
      <c r="O117" s="5"/>
      <c r="P117" s="1026"/>
      <c r="Q117" s="1027"/>
      <c r="R117" s="1027"/>
      <c r="S117" s="1027"/>
      <c r="T117" s="1027"/>
      <c r="U117" s="1028"/>
      <c r="V117" s="5"/>
      <c r="W117" s="1026"/>
      <c r="X117" s="1027"/>
      <c r="Y117" s="1027"/>
      <c r="Z117" s="1027"/>
      <c r="AA117" s="1027"/>
      <c r="AB117" s="1028"/>
      <c r="AC117" s="5"/>
      <c r="AD117" s="1026"/>
      <c r="AE117" s="1027"/>
      <c r="AF117" s="1027"/>
      <c r="AG117" s="1027"/>
      <c r="AH117" s="1027"/>
      <c r="AI117" s="1028"/>
      <c r="AJ117" s="5"/>
      <c r="AK117" s="1026"/>
      <c r="AL117" s="1027"/>
      <c r="AM117" s="1027"/>
      <c r="AN117" s="1027"/>
      <c r="AO117" s="1027"/>
      <c r="AP117" s="102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  <c r="FM117" s="8"/>
      <c r="FN117" s="8"/>
      <c r="FO117" s="8"/>
      <c r="FP117" s="8"/>
      <c r="FQ117" s="8"/>
      <c r="FR117" s="8"/>
      <c r="FS117" s="8"/>
      <c r="FT117" s="8"/>
      <c r="FU117" s="8"/>
      <c r="FV117" s="8"/>
      <c r="FW117" s="8"/>
      <c r="FX117" s="8"/>
      <c r="FY117" s="8"/>
      <c r="FZ117" s="8"/>
      <c r="GA117" s="8"/>
      <c r="GB117" s="8"/>
      <c r="GC117" s="8"/>
      <c r="GD117" s="8"/>
      <c r="GE117" s="8"/>
      <c r="GF117" s="8"/>
      <c r="GG117" s="8"/>
      <c r="GH117" s="8"/>
      <c r="GI117" s="8"/>
      <c r="GJ117" s="8"/>
      <c r="GK117" s="8"/>
      <c r="GL117" s="8"/>
      <c r="GM117" s="8"/>
      <c r="GN117" s="8"/>
      <c r="GO117" s="8"/>
      <c r="GP117" s="8"/>
      <c r="GQ117" s="8"/>
      <c r="GR117" s="8"/>
      <c r="GS117" s="8"/>
      <c r="GT117" s="8"/>
      <c r="GU117" s="8"/>
      <c r="GV117" s="8"/>
      <c r="GW117" s="8"/>
      <c r="GX117" s="8"/>
      <c r="GY117" s="8"/>
      <c r="GZ117" s="8"/>
      <c r="HA117" s="8"/>
      <c r="HB117" s="8"/>
      <c r="HC117" s="8"/>
      <c r="HD117" s="8"/>
      <c r="HE117" s="8"/>
      <c r="HF117" s="8"/>
      <c r="HG117" s="8"/>
      <c r="HH117" s="8"/>
      <c r="HI117" s="8"/>
      <c r="HJ117" s="8"/>
      <c r="HK117" s="8"/>
      <c r="HL117" s="8"/>
      <c r="HM117" s="8"/>
      <c r="HN117" s="8"/>
      <c r="HO117" s="8"/>
      <c r="HP117" s="8"/>
      <c r="HQ117" s="8"/>
      <c r="HR117" s="8"/>
      <c r="HS117" s="8"/>
      <c r="HT117" s="8"/>
    </row>
    <row r="118" spans="1:228" s="9" customFormat="1" ht="9" customHeight="1" thickBot="1" x14ac:dyDescent="0.3">
      <c r="A118" s="998"/>
      <c r="B118" s="1012"/>
      <c r="C118" s="1013"/>
      <c r="D118" s="1013"/>
      <c r="E118" s="1013"/>
      <c r="F118" s="1013"/>
      <c r="G118" s="1014"/>
      <c r="H118" s="5"/>
      <c r="I118" s="1012"/>
      <c r="J118" s="1013"/>
      <c r="K118" s="1013"/>
      <c r="L118" s="1013"/>
      <c r="M118" s="1013"/>
      <c r="N118" s="1014"/>
      <c r="O118" s="5"/>
      <c r="P118" s="1012"/>
      <c r="Q118" s="1013"/>
      <c r="R118" s="1013"/>
      <c r="S118" s="1013"/>
      <c r="T118" s="1013"/>
      <c r="U118" s="1014"/>
      <c r="V118" s="5"/>
      <c r="W118" s="1012"/>
      <c r="X118" s="1013"/>
      <c r="Y118" s="1013"/>
      <c r="Z118" s="1013"/>
      <c r="AA118" s="1013"/>
      <c r="AB118" s="1014"/>
      <c r="AC118" s="5"/>
      <c r="AD118" s="1012"/>
      <c r="AE118" s="1013"/>
      <c r="AF118" s="1013"/>
      <c r="AG118" s="1013"/>
      <c r="AH118" s="1013"/>
      <c r="AI118" s="1014"/>
      <c r="AJ118" s="5"/>
      <c r="AK118" s="1012"/>
      <c r="AL118" s="1013"/>
      <c r="AM118" s="1013"/>
      <c r="AN118" s="1013"/>
      <c r="AO118" s="1013"/>
      <c r="AP118" s="1014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  <c r="FY118" s="8"/>
      <c r="FZ118" s="8"/>
      <c r="GA118" s="8"/>
      <c r="GB118" s="8"/>
      <c r="GC118" s="8"/>
      <c r="GD118" s="8"/>
      <c r="GE118" s="8"/>
      <c r="GF118" s="8"/>
      <c r="GG118" s="8"/>
      <c r="GH118" s="8"/>
      <c r="GI118" s="8"/>
      <c r="GJ118" s="8"/>
      <c r="GK118" s="8"/>
      <c r="GL118" s="8"/>
      <c r="GM118" s="8"/>
      <c r="GN118" s="8"/>
      <c r="GO118" s="8"/>
      <c r="GP118" s="8"/>
      <c r="GQ118" s="8"/>
      <c r="GR118" s="8"/>
      <c r="GS118" s="8"/>
      <c r="GT118" s="8"/>
      <c r="GU118" s="8"/>
      <c r="GV118" s="8"/>
      <c r="GW118" s="8"/>
      <c r="GX118" s="8"/>
      <c r="GY118" s="8"/>
      <c r="GZ118" s="8"/>
      <c r="HA118" s="8"/>
      <c r="HB118" s="8"/>
      <c r="HC118" s="8"/>
      <c r="HD118" s="8"/>
      <c r="HE118" s="8"/>
      <c r="HF118" s="8"/>
      <c r="HG118" s="8"/>
      <c r="HH118" s="8"/>
      <c r="HI118" s="8"/>
      <c r="HJ118" s="8"/>
      <c r="HK118" s="8"/>
      <c r="HL118" s="8"/>
      <c r="HM118" s="8"/>
      <c r="HN118" s="8"/>
      <c r="HO118" s="8"/>
      <c r="HP118" s="8"/>
      <c r="HQ118" s="8"/>
      <c r="HR118" s="8"/>
      <c r="HS118" s="8"/>
      <c r="HT118" s="8"/>
    </row>
    <row r="119" spans="1:228" s="8" customFormat="1" ht="11.25" customHeight="1" x14ac:dyDescent="0.25">
      <c r="B119" s="158"/>
      <c r="C119" s="158"/>
      <c r="D119" s="159"/>
      <c r="E119" s="160"/>
      <c r="F119" s="160"/>
      <c r="G119" s="160"/>
      <c r="W119" s="139"/>
      <c r="X119" s="139"/>
      <c r="Y119" s="139"/>
      <c r="Z119" s="139"/>
      <c r="AA119" s="139"/>
      <c r="AB119" s="139"/>
      <c r="AC119" s="139"/>
      <c r="AD119" s="139"/>
      <c r="AE119" s="139"/>
      <c r="AF119" s="139"/>
      <c r="AG119" s="139"/>
      <c r="AH119" s="139"/>
      <c r="AI119" s="139"/>
      <c r="AJ119" s="139"/>
      <c r="AK119" s="139"/>
      <c r="AL119" s="139"/>
      <c r="AM119" s="139"/>
      <c r="AN119" s="139"/>
      <c r="AO119" s="139"/>
      <c r="AP119" s="139"/>
    </row>
    <row r="120" spans="1:228" s="566" customFormat="1" ht="11.25" customHeight="1" x14ac:dyDescent="0.25">
      <c r="B120" s="567"/>
      <c r="C120" s="567" t="s">
        <v>279</v>
      </c>
      <c r="D120" s="568"/>
      <c r="E120" s="569"/>
      <c r="F120" s="569"/>
      <c r="G120" s="569"/>
      <c r="J120" s="566" t="s">
        <v>280</v>
      </c>
      <c r="Q120" s="566" t="s">
        <v>291</v>
      </c>
      <c r="W120" s="570"/>
      <c r="X120" s="566" t="s">
        <v>292</v>
      </c>
      <c r="Z120" s="570"/>
      <c r="AA120" s="570"/>
      <c r="AB120" s="570"/>
      <c r="AC120" s="570"/>
      <c r="AD120" s="570"/>
      <c r="AE120" s="566" t="s">
        <v>293</v>
      </c>
      <c r="AF120" s="570"/>
      <c r="AG120" s="570"/>
      <c r="AH120" s="570"/>
      <c r="AI120" s="570"/>
      <c r="AJ120" s="570"/>
      <c r="AK120" s="570"/>
      <c r="AL120" s="566" t="s">
        <v>294</v>
      </c>
      <c r="AM120" s="570"/>
      <c r="AN120" s="570"/>
      <c r="AO120" s="570"/>
      <c r="AP120" s="570"/>
    </row>
    <row r="121" spans="1:228" s="566" customFormat="1" ht="11.25" customHeight="1" x14ac:dyDescent="0.25">
      <c r="B121" s="567"/>
      <c r="C121" s="567" t="s">
        <v>206</v>
      </c>
      <c r="D121" s="567" t="s">
        <v>208</v>
      </c>
      <c r="E121" s="567" t="s">
        <v>210</v>
      </c>
      <c r="F121" s="567" t="s">
        <v>389</v>
      </c>
      <c r="G121" s="567"/>
      <c r="J121" s="571" t="s">
        <v>206</v>
      </c>
      <c r="K121" s="571" t="s">
        <v>208</v>
      </c>
      <c r="L121" s="571" t="s">
        <v>210</v>
      </c>
      <c r="M121" s="571" t="s">
        <v>389</v>
      </c>
      <c r="N121" s="571"/>
      <c r="Q121" s="571" t="s">
        <v>206</v>
      </c>
      <c r="R121" s="571" t="s">
        <v>208</v>
      </c>
      <c r="S121" s="571" t="s">
        <v>210</v>
      </c>
      <c r="T121" s="571" t="s">
        <v>389</v>
      </c>
      <c r="U121" s="571"/>
      <c r="W121" s="570"/>
      <c r="X121" s="572" t="s">
        <v>206</v>
      </c>
      <c r="Y121" s="572" t="s">
        <v>208</v>
      </c>
      <c r="Z121" s="572" t="s">
        <v>210</v>
      </c>
      <c r="AA121" s="572" t="s">
        <v>389</v>
      </c>
      <c r="AB121" s="572"/>
      <c r="AC121" s="570"/>
      <c r="AD121" s="570"/>
      <c r="AE121" s="572" t="s">
        <v>206</v>
      </c>
      <c r="AF121" s="572" t="s">
        <v>208</v>
      </c>
      <c r="AG121" s="572" t="s">
        <v>210</v>
      </c>
      <c r="AH121" s="572" t="s">
        <v>389</v>
      </c>
      <c r="AI121" s="572"/>
      <c r="AJ121" s="570"/>
      <c r="AK121" s="570"/>
      <c r="AL121" s="572" t="s">
        <v>206</v>
      </c>
      <c r="AM121" s="572" t="s">
        <v>208</v>
      </c>
      <c r="AN121" s="572" t="s">
        <v>210</v>
      </c>
      <c r="AO121" s="572" t="s">
        <v>389</v>
      </c>
      <c r="AP121" s="572"/>
    </row>
    <row r="122" spans="1:228" s="566" customFormat="1" ht="12.75" customHeight="1" x14ac:dyDescent="0.25">
      <c r="A122" s="566" t="s">
        <v>436</v>
      </c>
      <c r="B122" s="573"/>
      <c r="C122" s="574">
        <v>38.054968287526428</v>
      </c>
      <c r="D122" s="574">
        <v>38.38961038961039</v>
      </c>
      <c r="E122" s="574">
        <v>38.83299798792757</v>
      </c>
      <c r="F122" s="574">
        <v>37.286481210346516</v>
      </c>
      <c r="G122" s="574"/>
      <c r="J122" s="575">
        <v>38.793103448275865</v>
      </c>
      <c r="K122" s="575">
        <v>34.745762711864408</v>
      </c>
      <c r="L122" s="575">
        <v>37.815126050420169</v>
      </c>
      <c r="M122" s="575">
        <v>34.710743801652889</v>
      </c>
      <c r="Q122" s="575">
        <v>37.547892720306514</v>
      </c>
      <c r="R122" s="575">
        <v>36.711281070745692</v>
      </c>
      <c r="S122" s="575">
        <v>36.753731343283583</v>
      </c>
      <c r="T122" s="575">
        <v>33.639705882352942</v>
      </c>
      <c r="W122" s="570"/>
      <c r="X122" s="576">
        <v>39.846743295019159</v>
      </c>
      <c r="Y122" s="576">
        <v>42.366412213740453</v>
      </c>
      <c r="Z122" s="576">
        <v>45.925925925925924</v>
      </c>
      <c r="AA122" s="576">
        <v>43.636363636363633</v>
      </c>
      <c r="AB122" s="570"/>
      <c r="AC122" s="570"/>
      <c r="AD122" s="570"/>
      <c r="AE122" s="576">
        <v>33.07692307692308</v>
      </c>
      <c r="AF122" s="576">
        <v>35.523114355231151</v>
      </c>
      <c r="AG122" s="576">
        <v>34.085778781038371</v>
      </c>
      <c r="AH122" s="576">
        <v>31.759656652360519</v>
      </c>
      <c r="AI122" s="570"/>
      <c r="AJ122" s="570"/>
      <c r="AK122" s="570"/>
      <c r="AL122" s="576">
        <v>48.795180722891565</v>
      </c>
      <c r="AM122" s="576">
        <v>46.470588235294123</v>
      </c>
      <c r="AN122" s="576">
        <v>44.632768361581924</v>
      </c>
      <c r="AO122" s="576">
        <v>45.604395604395606</v>
      </c>
      <c r="AP122" s="570"/>
      <c r="AT122" s="573"/>
      <c r="AU122" s="573"/>
      <c r="AV122" s="573"/>
      <c r="AW122" s="573"/>
      <c r="AX122" s="573"/>
      <c r="AY122" s="573"/>
      <c r="AZ122" s="573"/>
      <c r="BA122" s="1016"/>
      <c r="BB122" s="1016"/>
      <c r="BC122" s="1016"/>
      <c r="BD122" s="1016"/>
      <c r="BE122" s="1016"/>
      <c r="BF122" s="1016"/>
      <c r="BG122" s="1016"/>
      <c r="BH122" s="1016"/>
      <c r="BI122" s="1016"/>
      <c r="BJ122" s="1016"/>
      <c r="BK122" s="1016"/>
      <c r="BL122" s="1016"/>
      <c r="BM122" s="1016"/>
      <c r="BN122" s="1016"/>
      <c r="BO122" s="1016"/>
      <c r="BP122" s="1016"/>
      <c r="BQ122" s="1016"/>
      <c r="BR122" s="1016"/>
      <c r="BS122" s="1016"/>
      <c r="BT122" s="1016"/>
      <c r="BU122" s="1016"/>
      <c r="BV122" s="1016"/>
      <c r="BW122" s="1016"/>
      <c r="BX122" s="1016"/>
      <c r="BY122" s="1016"/>
      <c r="BZ122" s="1016"/>
      <c r="CA122" s="1016"/>
      <c r="CB122" s="1016"/>
      <c r="CC122" s="1016"/>
      <c r="CD122" s="1016"/>
      <c r="CE122" s="1016"/>
      <c r="CF122" s="1016"/>
    </row>
    <row r="123" spans="1:228" s="566" customFormat="1" ht="9.9" customHeight="1" x14ac:dyDescent="0.25">
      <c r="A123" s="566" t="s">
        <v>437</v>
      </c>
      <c r="B123" s="573"/>
      <c r="C123" s="577">
        <v>41.173361522198732</v>
      </c>
      <c r="D123" s="577">
        <v>40.259740259740262</v>
      </c>
      <c r="E123" s="577">
        <v>39.386317907444671</v>
      </c>
      <c r="F123" s="577">
        <v>41.044411908247923</v>
      </c>
      <c r="G123" s="578"/>
      <c r="I123" s="573"/>
      <c r="J123" s="577">
        <v>47.413793103448278</v>
      </c>
      <c r="K123" s="577">
        <v>48.305084745762713</v>
      </c>
      <c r="L123" s="577">
        <v>44.537815126050425</v>
      </c>
      <c r="M123" s="577">
        <v>47.933884297520656</v>
      </c>
      <c r="N123" s="578"/>
      <c r="O123" s="578"/>
      <c r="Q123" s="577">
        <v>43.678160919540232</v>
      </c>
      <c r="R123" s="577">
        <v>44.168260038240916</v>
      </c>
      <c r="S123" s="577">
        <v>43.097014925373131</v>
      </c>
      <c r="T123" s="577">
        <v>45.404411764705884</v>
      </c>
      <c r="U123" s="578"/>
      <c r="V123" s="578"/>
      <c r="X123" s="577">
        <v>35.249042145593869</v>
      </c>
      <c r="Y123" s="577">
        <v>29.389312977099237</v>
      </c>
      <c r="Z123" s="577">
        <v>27.037037037037042</v>
      </c>
      <c r="AA123" s="577">
        <v>30.909090909090903</v>
      </c>
      <c r="AB123" s="578"/>
      <c r="AC123" s="578"/>
      <c r="AE123" s="577">
        <v>36.410256410256416</v>
      </c>
      <c r="AF123" s="577">
        <v>33.576642335766415</v>
      </c>
      <c r="AG123" s="577">
        <v>35.891647855530465</v>
      </c>
      <c r="AH123" s="577">
        <v>38.197424892703864</v>
      </c>
      <c r="AI123" s="578"/>
      <c r="AJ123" s="578"/>
      <c r="AL123" s="577">
        <v>39.75903614457831</v>
      </c>
      <c r="AM123" s="577">
        <v>43.529411764705884</v>
      </c>
      <c r="AN123" s="577">
        <v>38.418079096045204</v>
      </c>
      <c r="AO123" s="577">
        <v>37.91208791208792</v>
      </c>
      <c r="AP123" s="578"/>
      <c r="AQ123" s="578"/>
      <c r="AR123" s="578"/>
      <c r="AS123" s="578"/>
      <c r="AT123" s="579"/>
      <c r="AU123" s="580"/>
      <c r="AV123" s="580"/>
      <c r="AW123" s="580"/>
      <c r="AX123" s="580"/>
      <c r="AY123" s="580"/>
      <c r="AZ123" s="580"/>
      <c r="BA123" s="581"/>
      <c r="BB123" s="580"/>
      <c r="BC123" s="580"/>
      <c r="BD123" s="580"/>
      <c r="BE123" s="580"/>
      <c r="BF123" s="580"/>
      <c r="BG123" s="580"/>
      <c r="BH123" s="580"/>
      <c r="BI123" s="581"/>
      <c r="BJ123" s="580"/>
      <c r="BK123" s="580"/>
      <c r="BL123" s="580"/>
      <c r="BM123" s="580"/>
      <c r="BN123" s="580"/>
      <c r="BO123" s="580"/>
      <c r="BP123" s="580"/>
      <c r="BQ123" s="581"/>
      <c r="BR123" s="580"/>
      <c r="BS123" s="580"/>
      <c r="BT123" s="580"/>
      <c r="BU123" s="580"/>
      <c r="BV123" s="580"/>
      <c r="BW123" s="580"/>
      <c r="BX123" s="580"/>
      <c r="BY123" s="581"/>
      <c r="BZ123" s="580"/>
      <c r="CA123" s="580"/>
      <c r="CB123" s="580"/>
      <c r="CC123" s="580"/>
      <c r="CD123" s="580"/>
      <c r="CE123" s="580"/>
      <c r="CF123" s="580"/>
    </row>
    <row r="124" spans="1:228" s="566" customFormat="1" x14ac:dyDescent="0.25">
      <c r="A124" s="566" t="s">
        <v>438</v>
      </c>
      <c r="B124" s="576"/>
      <c r="C124" s="582">
        <v>32.880844645550525</v>
      </c>
      <c r="D124" s="582">
        <v>32.573128408527516</v>
      </c>
      <c r="E124" s="582">
        <v>31.195756991321119</v>
      </c>
      <c r="F124" s="582">
        <v>31.756440281030446</v>
      </c>
      <c r="G124" s="582"/>
      <c r="I124" s="583"/>
      <c r="J124" s="582">
        <v>39.83050847457627</v>
      </c>
      <c r="K124" s="582">
        <v>41.17647058823529</v>
      </c>
      <c r="L124" s="582">
        <v>40.833333333333336</v>
      </c>
      <c r="M124" s="582">
        <v>40.983606557377044</v>
      </c>
      <c r="N124" s="582"/>
      <c r="O124" s="582"/>
      <c r="Q124" s="584">
        <v>33.882783882783883</v>
      </c>
      <c r="R124" s="584">
        <v>33.639705882352942</v>
      </c>
      <c r="S124" s="584">
        <v>32.078853046594979</v>
      </c>
      <c r="T124" s="584">
        <v>32.212389380530979</v>
      </c>
      <c r="U124" s="582"/>
      <c r="V124" s="582"/>
      <c r="X124" s="584">
        <v>27.007299270072991</v>
      </c>
      <c r="Y124" s="584">
        <v>29.197080291970806</v>
      </c>
      <c r="Z124" s="584">
        <v>23.214285714285715</v>
      </c>
      <c r="AA124" s="584">
        <v>25.263157894736842</v>
      </c>
      <c r="AB124" s="582"/>
      <c r="AC124" s="582"/>
      <c r="AE124" s="584">
        <v>19.901719901719904</v>
      </c>
      <c r="AF124" s="584">
        <v>18.372093023255815</v>
      </c>
      <c r="AG124" s="584">
        <v>18.082788671023966</v>
      </c>
      <c r="AH124" s="584">
        <v>20.24793388429752</v>
      </c>
      <c r="AI124" s="582"/>
      <c r="AJ124" s="582"/>
      <c r="AL124" s="584">
        <v>27.011494252873558</v>
      </c>
      <c r="AM124" s="584">
        <v>29.281767955801108</v>
      </c>
      <c r="AN124" s="584">
        <v>32.446808510638299</v>
      </c>
      <c r="AO124" s="584">
        <v>30.526315789473685</v>
      </c>
      <c r="AP124" s="582"/>
      <c r="AQ124" s="582"/>
      <c r="AR124" s="582"/>
      <c r="AS124" s="582"/>
      <c r="AT124" s="585"/>
      <c r="AU124" s="586"/>
      <c r="AV124" s="586"/>
      <c r="AW124" s="586"/>
      <c r="AX124" s="586"/>
      <c r="AY124" s="586"/>
      <c r="AZ124" s="586"/>
      <c r="BA124" s="570"/>
      <c r="BB124" s="586"/>
      <c r="BC124" s="586"/>
      <c r="BD124" s="586"/>
      <c r="BE124" s="586"/>
      <c r="BF124" s="586"/>
      <c r="BG124" s="586"/>
      <c r="BH124" s="586"/>
      <c r="BI124" s="570"/>
      <c r="BJ124" s="582"/>
      <c r="BK124" s="582"/>
      <c r="BL124" s="582"/>
      <c r="BM124" s="582"/>
      <c r="BN124" s="582"/>
      <c r="BO124" s="582"/>
      <c r="BP124" s="587"/>
      <c r="BQ124" s="570"/>
      <c r="BR124" s="586"/>
      <c r="BS124" s="586"/>
      <c r="BT124" s="582"/>
      <c r="BU124" s="582"/>
      <c r="BV124" s="582"/>
      <c r="BW124" s="586"/>
      <c r="BX124" s="586"/>
      <c r="BY124" s="582"/>
      <c r="BZ124" s="582"/>
      <c r="CA124" s="582"/>
      <c r="CB124" s="582"/>
      <c r="CC124" s="582"/>
      <c r="CD124" s="582"/>
      <c r="CE124" s="586"/>
      <c r="CF124" s="586"/>
    </row>
    <row r="125" spans="1:228" s="566" customFormat="1" x14ac:dyDescent="0.25">
      <c r="B125" s="570"/>
      <c r="C125" s="582"/>
      <c r="D125" s="582"/>
      <c r="E125" s="582"/>
      <c r="F125" s="582"/>
      <c r="G125" s="582"/>
      <c r="I125" s="588"/>
      <c r="J125" s="582"/>
      <c r="K125" s="582"/>
      <c r="L125" s="582"/>
      <c r="M125" s="582"/>
      <c r="N125" s="582"/>
      <c r="O125" s="582"/>
      <c r="Q125" s="588"/>
      <c r="R125" s="582"/>
      <c r="S125" s="582"/>
      <c r="T125" s="582"/>
      <c r="U125" s="582"/>
      <c r="V125" s="582"/>
      <c r="X125" s="588"/>
      <c r="Y125" s="582"/>
      <c r="Z125" s="582"/>
      <c r="AA125" s="582"/>
      <c r="AB125" s="582"/>
      <c r="AC125" s="582"/>
      <c r="AE125" s="588"/>
      <c r="AF125" s="582"/>
      <c r="AG125" s="582"/>
      <c r="AH125" s="582"/>
      <c r="AI125" s="582"/>
      <c r="AJ125" s="582"/>
      <c r="AL125" s="588"/>
      <c r="AM125" s="582"/>
      <c r="AN125" s="582"/>
      <c r="AO125" s="582"/>
      <c r="AP125" s="582"/>
      <c r="AQ125" s="582"/>
      <c r="AR125" s="582"/>
      <c r="AS125" s="582"/>
      <c r="AT125" s="589"/>
      <c r="AU125" s="586"/>
      <c r="AV125" s="586"/>
      <c r="AW125" s="586"/>
      <c r="AX125" s="586"/>
      <c r="AY125" s="586"/>
      <c r="AZ125" s="586"/>
      <c r="BA125" s="570"/>
      <c r="BB125" s="586"/>
      <c r="BC125" s="586"/>
      <c r="BD125" s="586"/>
      <c r="BE125" s="586"/>
      <c r="BF125" s="586"/>
      <c r="BG125" s="586"/>
      <c r="BH125" s="586"/>
      <c r="BI125" s="570"/>
      <c r="BJ125" s="582"/>
      <c r="BK125" s="582"/>
      <c r="BL125" s="582"/>
      <c r="BM125" s="582"/>
      <c r="BN125" s="582"/>
      <c r="BO125" s="582"/>
      <c r="BP125" s="587"/>
      <c r="BQ125" s="570"/>
      <c r="BR125" s="586"/>
      <c r="BS125" s="586"/>
      <c r="BT125" s="582"/>
      <c r="BU125" s="582"/>
      <c r="BV125" s="582"/>
      <c r="BW125" s="586"/>
      <c r="BX125" s="586"/>
      <c r="BY125" s="582"/>
      <c r="BZ125" s="582"/>
      <c r="CA125" s="582"/>
      <c r="CB125" s="582"/>
      <c r="CC125" s="582"/>
      <c r="CD125" s="582"/>
      <c r="CE125" s="586"/>
      <c r="CF125" s="586"/>
    </row>
    <row r="126" spans="1:228" s="566" customFormat="1" ht="9.9" customHeight="1" x14ac:dyDescent="0.25">
      <c r="B126" s="570"/>
      <c r="C126" s="582" t="s">
        <v>206</v>
      </c>
      <c r="D126" s="582" t="s">
        <v>208</v>
      </c>
      <c r="E126" s="582" t="s">
        <v>210</v>
      </c>
      <c r="F126" s="582" t="s">
        <v>389</v>
      </c>
      <c r="G126" s="582"/>
      <c r="I126" s="588"/>
      <c r="J126" s="582"/>
      <c r="K126" s="582"/>
      <c r="L126" s="582"/>
      <c r="M126" s="582"/>
      <c r="N126" s="582"/>
      <c r="O126" s="582"/>
      <c r="Q126" s="588"/>
      <c r="R126" s="582"/>
      <c r="S126" s="582"/>
      <c r="T126" s="582"/>
      <c r="U126" s="582"/>
      <c r="V126" s="582"/>
      <c r="X126" s="588"/>
      <c r="Y126" s="582"/>
      <c r="Z126" s="582"/>
      <c r="AA126" s="582"/>
      <c r="AB126" s="582"/>
      <c r="AC126" s="582"/>
      <c r="AE126" s="588"/>
      <c r="AF126" s="582"/>
      <c r="AG126" s="582"/>
      <c r="AH126" s="582"/>
      <c r="AI126" s="582"/>
      <c r="AJ126" s="582"/>
      <c r="AL126" s="588"/>
      <c r="AM126" s="582"/>
      <c r="AN126" s="582"/>
      <c r="AO126" s="582"/>
      <c r="AP126" s="582"/>
      <c r="AQ126" s="582"/>
      <c r="AR126" s="582"/>
      <c r="AS126" s="582"/>
      <c r="AT126" s="590"/>
      <c r="AU126" s="586"/>
      <c r="AV126" s="586"/>
      <c r="AW126" s="586"/>
      <c r="AX126" s="586"/>
      <c r="AY126" s="586"/>
      <c r="AZ126" s="586"/>
      <c r="BA126" s="570"/>
      <c r="BB126" s="586"/>
      <c r="BC126" s="586"/>
      <c r="BD126" s="586"/>
      <c r="BE126" s="586"/>
      <c r="BF126" s="586"/>
      <c r="BG126" s="586"/>
      <c r="BH126" s="586"/>
      <c r="BI126" s="570"/>
      <c r="BJ126" s="582"/>
      <c r="BK126" s="582"/>
      <c r="BL126" s="582"/>
      <c r="BM126" s="582"/>
      <c r="BN126" s="582"/>
      <c r="BO126" s="582"/>
      <c r="BP126" s="587"/>
      <c r="BQ126" s="570"/>
      <c r="BR126" s="586"/>
      <c r="BS126" s="586"/>
      <c r="BT126" s="582"/>
      <c r="BU126" s="582"/>
      <c r="BV126" s="582"/>
      <c r="BW126" s="586"/>
      <c r="BX126" s="586"/>
      <c r="BY126" s="582"/>
      <c r="BZ126" s="582"/>
      <c r="CA126" s="582"/>
      <c r="CB126" s="582"/>
      <c r="CC126" s="582"/>
      <c r="CD126" s="582"/>
      <c r="CE126" s="586"/>
      <c r="CF126" s="586"/>
    </row>
    <row r="127" spans="1:228" s="566" customFormat="1" ht="9.9" customHeight="1" x14ac:dyDescent="0.25">
      <c r="B127" s="588"/>
      <c r="C127" s="582"/>
      <c r="D127" s="582"/>
      <c r="E127" s="582"/>
      <c r="F127" s="582"/>
      <c r="G127" s="582"/>
      <c r="I127" s="588"/>
      <c r="J127" s="582"/>
      <c r="K127" s="582"/>
      <c r="L127" s="582"/>
      <c r="M127" s="582"/>
      <c r="N127" s="582"/>
      <c r="O127" s="582"/>
      <c r="Q127" s="588"/>
      <c r="R127" s="582"/>
      <c r="S127" s="582"/>
      <c r="T127" s="582"/>
      <c r="U127" s="582"/>
      <c r="V127" s="582"/>
      <c r="X127" s="588"/>
      <c r="Y127" s="582"/>
      <c r="Z127" s="582"/>
      <c r="AA127" s="582"/>
      <c r="AB127" s="582"/>
      <c r="AC127" s="582"/>
      <c r="AE127" s="588"/>
      <c r="AF127" s="582"/>
      <c r="AG127" s="582"/>
      <c r="AH127" s="582"/>
      <c r="AI127" s="582"/>
      <c r="AJ127" s="582"/>
      <c r="AL127" s="588"/>
      <c r="AM127" s="582"/>
      <c r="AN127" s="582"/>
      <c r="AO127" s="582"/>
      <c r="AP127" s="582"/>
      <c r="AQ127" s="582"/>
      <c r="AR127" s="582"/>
      <c r="AS127" s="582"/>
      <c r="AT127" s="582"/>
      <c r="AU127" s="582"/>
      <c r="AV127" s="582"/>
      <c r="AW127" s="582"/>
      <c r="AX127" s="582"/>
      <c r="AY127" s="582"/>
      <c r="AZ127" s="582"/>
      <c r="BA127" s="588"/>
      <c r="BB127" s="586"/>
      <c r="BC127" s="586"/>
      <c r="BD127" s="586"/>
      <c r="BE127" s="586"/>
      <c r="BF127" s="586"/>
      <c r="BG127" s="586"/>
      <c r="BH127" s="586"/>
      <c r="BI127" s="588"/>
      <c r="BJ127" s="587"/>
      <c r="BK127" s="587"/>
      <c r="BL127" s="587"/>
      <c r="BM127" s="587"/>
      <c r="BN127" s="587"/>
      <c r="BO127" s="587"/>
      <c r="BP127" s="587"/>
      <c r="BQ127" s="588"/>
      <c r="BR127" s="586"/>
      <c r="BS127" s="586"/>
      <c r="BT127" s="586"/>
      <c r="BU127" s="586"/>
      <c r="BV127" s="586"/>
      <c r="BW127" s="586"/>
      <c r="BX127" s="586"/>
      <c r="BY127" s="582"/>
      <c r="BZ127" s="582"/>
      <c r="CA127" s="582"/>
      <c r="CB127" s="582"/>
      <c r="CC127" s="582"/>
      <c r="CD127" s="582"/>
      <c r="CE127" s="591"/>
      <c r="CF127" s="591"/>
    </row>
    <row r="128" spans="1:228" s="566" customFormat="1" ht="9.9" customHeight="1" x14ac:dyDescent="0.25">
      <c r="B128" s="588"/>
      <c r="C128" s="591"/>
      <c r="D128" s="591"/>
      <c r="E128" s="591"/>
      <c r="F128" s="591"/>
      <c r="G128" s="591"/>
      <c r="I128" s="588"/>
      <c r="J128" s="591"/>
      <c r="K128" s="591"/>
      <c r="L128" s="591"/>
      <c r="M128" s="591"/>
      <c r="N128" s="591"/>
      <c r="O128" s="591"/>
      <c r="Q128" s="588"/>
      <c r="R128" s="591"/>
      <c r="S128" s="591"/>
      <c r="T128" s="591"/>
      <c r="U128" s="591"/>
      <c r="V128" s="591"/>
      <c r="X128" s="588"/>
      <c r="Y128" s="591"/>
      <c r="Z128" s="591"/>
      <c r="AA128" s="591"/>
      <c r="AB128" s="591"/>
      <c r="AC128" s="591"/>
      <c r="AE128" s="588"/>
      <c r="AF128" s="591"/>
      <c r="AG128" s="591"/>
      <c r="AH128" s="591"/>
      <c r="AI128" s="591"/>
      <c r="AJ128" s="591"/>
      <c r="AL128" s="588"/>
      <c r="AM128" s="591"/>
      <c r="AN128" s="591"/>
      <c r="AO128" s="591"/>
      <c r="AP128" s="591"/>
      <c r="AQ128" s="591"/>
      <c r="AR128" s="591"/>
      <c r="AS128" s="591"/>
      <c r="AT128" s="591"/>
      <c r="AU128" s="591"/>
      <c r="AV128" s="591"/>
      <c r="AW128" s="591"/>
      <c r="AX128" s="591"/>
      <c r="AY128" s="591"/>
      <c r="AZ128" s="591"/>
      <c r="BA128" s="592"/>
      <c r="BB128" s="591"/>
      <c r="BC128" s="591"/>
      <c r="BD128" s="591"/>
      <c r="BE128" s="591"/>
      <c r="BF128" s="591"/>
      <c r="BG128" s="591"/>
      <c r="BH128" s="591"/>
      <c r="BI128" s="592"/>
      <c r="BJ128" s="587"/>
      <c r="BK128" s="587"/>
      <c r="BL128" s="587"/>
      <c r="BM128" s="587"/>
      <c r="BN128" s="587"/>
      <c r="BO128" s="587"/>
      <c r="BP128" s="587"/>
      <c r="BQ128" s="592"/>
      <c r="BR128" s="591"/>
      <c r="BS128" s="591"/>
      <c r="BT128" s="591"/>
      <c r="BU128" s="591"/>
      <c r="BV128" s="591"/>
      <c r="BW128" s="591"/>
      <c r="BX128" s="591"/>
      <c r="BY128" s="592"/>
      <c r="BZ128" s="591"/>
      <c r="CA128" s="591"/>
      <c r="CB128" s="591"/>
      <c r="CC128" s="591"/>
      <c r="CD128" s="591"/>
      <c r="CE128" s="591"/>
      <c r="CF128" s="591"/>
    </row>
    <row r="129" spans="1:84" s="566" customFormat="1" ht="9.9" customHeight="1" x14ac:dyDescent="0.25">
      <c r="B129" s="567"/>
      <c r="C129" s="567"/>
      <c r="D129" s="568"/>
      <c r="E129" s="569"/>
      <c r="F129" s="569"/>
      <c r="G129" s="569"/>
    </row>
    <row r="130" spans="1:84" s="566" customFormat="1" ht="9.9" customHeight="1" x14ac:dyDescent="0.25">
      <c r="B130" s="567"/>
      <c r="C130" s="567"/>
      <c r="D130" s="568"/>
      <c r="E130" s="569"/>
      <c r="F130" s="569"/>
      <c r="G130" s="569"/>
    </row>
    <row r="131" spans="1:84" s="566" customFormat="1" ht="17.25" customHeight="1" x14ac:dyDescent="0.25">
      <c r="B131" s="567"/>
      <c r="C131" s="567" t="s">
        <v>279</v>
      </c>
      <c r="D131" s="568"/>
      <c r="E131" s="569"/>
      <c r="F131" s="569"/>
      <c r="G131" s="569"/>
      <c r="J131" s="566" t="s">
        <v>280</v>
      </c>
      <c r="Q131" s="566" t="s">
        <v>291</v>
      </c>
      <c r="X131" s="566" t="s">
        <v>292</v>
      </c>
      <c r="Z131" s="1016"/>
      <c r="AA131" s="1016"/>
      <c r="AE131" s="566" t="s">
        <v>293</v>
      </c>
      <c r="AL131" s="566" t="s">
        <v>294</v>
      </c>
    </row>
    <row r="132" spans="1:84" s="566" customFormat="1" ht="17.25" customHeight="1" x14ac:dyDescent="0.25">
      <c r="B132" s="567"/>
      <c r="C132" s="567" t="s">
        <v>206</v>
      </c>
      <c r="D132" s="567" t="s">
        <v>208</v>
      </c>
      <c r="E132" s="567" t="s">
        <v>210</v>
      </c>
      <c r="F132" s="567" t="s">
        <v>389</v>
      </c>
      <c r="G132" s="567"/>
      <c r="J132" s="571" t="s">
        <v>206</v>
      </c>
      <c r="K132" s="571" t="s">
        <v>208</v>
      </c>
      <c r="L132" s="571" t="s">
        <v>210</v>
      </c>
      <c r="M132" s="571" t="s">
        <v>389</v>
      </c>
      <c r="N132" s="571"/>
      <c r="Q132" s="571" t="s">
        <v>206</v>
      </c>
      <c r="R132" s="571" t="s">
        <v>208</v>
      </c>
      <c r="S132" s="571" t="s">
        <v>210</v>
      </c>
      <c r="T132" s="571" t="s">
        <v>389</v>
      </c>
      <c r="X132" s="571" t="s">
        <v>206</v>
      </c>
      <c r="Y132" s="571" t="s">
        <v>208</v>
      </c>
      <c r="Z132" s="571" t="s">
        <v>210</v>
      </c>
      <c r="AA132" s="571" t="s">
        <v>389</v>
      </c>
      <c r="AE132" s="571" t="s">
        <v>206</v>
      </c>
      <c r="AF132" s="571" t="s">
        <v>208</v>
      </c>
      <c r="AG132" s="571" t="s">
        <v>210</v>
      </c>
      <c r="AH132" s="571" t="s">
        <v>389</v>
      </c>
      <c r="AL132" s="571" t="s">
        <v>206</v>
      </c>
      <c r="AM132" s="571" t="s">
        <v>208</v>
      </c>
      <c r="AN132" s="571" t="s">
        <v>210</v>
      </c>
      <c r="AO132" s="571" t="s">
        <v>389</v>
      </c>
    </row>
    <row r="133" spans="1:84" s="566" customFormat="1" ht="17.25" customHeight="1" x14ac:dyDescent="0.25">
      <c r="A133" s="566" t="s">
        <v>439</v>
      </c>
      <c r="B133" s="567"/>
      <c r="C133" s="593">
        <v>57.951070336391432</v>
      </c>
      <c r="D133" s="593">
        <v>45.806127574083376</v>
      </c>
      <c r="E133" s="593">
        <v>56.33528265107212</v>
      </c>
      <c r="F133" s="593">
        <v>57.874762808349146</v>
      </c>
      <c r="G133" s="567"/>
      <c r="J133" s="593">
        <v>45.762711864406782</v>
      </c>
      <c r="K133" s="593">
        <v>33.613445378151262</v>
      </c>
      <c r="L133" s="593">
        <v>37.5</v>
      </c>
      <c r="M133" s="593">
        <v>44.26229508196721</v>
      </c>
      <c r="N133" s="567"/>
      <c r="Q133" s="593">
        <v>63.77079482439926</v>
      </c>
      <c r="R133" s="593">
        <v>50.278293135435987</v>
      </c>
      <c r="S133" s="593">
        <v>61.91335740072202</v>
      </c>
      <c r="T133" s="593">
        <v>66.13190730837789</v>
      </c>
      <c r="U133" s="567"/>
      <c r="X133" s="593">
        <v>69.372693726937271</v>
      </c>
      <c r="Y133" s="593">
        <v>44.981412639405207</v>
      </c>
      <c r="Z133" s="593">
        <v>67.266187050359719</v>
      </c>
      <c r="AA133" s="593">
        <v>71.785714285714292</v>
      </c>
      <c r="AB133" s="567"/>
      <c r="AE133" s="593">
        <v>77.475247524752476</v>
      </c>
      <c r="AF133" s="593">
        <v>72.663551401869157</v>
      </c>
      <c r="AG133" s="593">
        <v>77.802197802197796</v>
      </c>
      <c r="AH133" s="593">
        <v>76.458333333333329</v>
      </c>
      <c r="AI133" s="567"/>
      <c r="AL133" s="593">
        <v>52.1</v>
      </c>
      <c r="AM133" s="593">
        <v>46.89</v>
      </c>
      <c r="AN133" s="593">
        <v>55.74</v>
      </c>
      <c r="AO133" s="593">
        <v>55.38</v>
      </c>
      <c r="AP133" s="567"/>
    </row>
    <row r="134" spans="1:84" s="566" customFormat="1" ht="9.9" customHeight="1" x14ac:dyDescent="0.25">
      <c r="A134" s="594" t="s">
        <v>299</v>
      </c>
      <c r="B134" s="567"/>
      <c r="C134" s="593">
        <v>0.45183026964813428</v>
      </c>
      <c r="D134" s="593">
        <v>0.38202546701901247</v>
      </c>
      <c r="E134" s="593">
        <v>0.42416174099897713</v>
      </c>
      <c r="F134" s="593">
        <v>0.45205196012770854</v>
      </c>
      <c r="G134" s="569"/>
      <c r="I134" s="566" t="s">
        <v>300</v>
      </c>
      <c r="J134" s="593">
        <v>0.57598751645377333</v>
      </c>
      <c r="K134" s="593">
        <v>0.49653512837521968</v>
      </c>
      <c r="L134" s="593">
        <v>0.5345424018008248</v>
      </c>
      <c r="M134" s="593">
        <v>0.63551232370843858</v>
      </c>
      <c r="N134" s="569"/>
      <c r="Q134" s="575">
        <v>0.30223269214388959</v>
      </c>
      <c r="R134" s="575">
        <v>0.30431465117047535</v>
      </c>
      <c r="S134" s="575">
        <v>0.36767952593409997</v>
      </c>
      <c r="T134" s="575">
        <v>0.35971722567040365</v>
      </c>
      <c r="U134" s="569"/>
      <c r="X134" s="575">
        <v>0.3943444562160347</v>
      </c>
      <c r="Y134" s="575">
        <v>0.15486887108210043</v>
      </c>
      <c r="Z134" s="575">
        <v>0.29163790182578259</v>
      </c>
      <c r="AA134" s="575">
        <v>0.32892021594934068</v>
      </c>
      <c r="AB134" s="569"/>
      <c r="AE134" s="575">
        <v>0.23513460533523345</v>
      </c>
      <c r="AF134" s="575">
        <v>0.14888157259413895</v>
      </c>
      <c r="AG134" s="575">
        <v>0.18977290157829974</v>
      </c>
      <c r="AH134" s="575">
        <v>0.2108616851708488</v>
      </c>
      <c r="AI134" s="569"/>
      <c r="AL134" s="575">
        <v>0.67073337856812232</v>
      </c>
      <c r="AM134" s="575">
        <v>0.58983330279136914</v>
      </c>
      <c r="AN134" s="575">
        <v>0.63096874134979242</v>
      </c>
      <c r="AO134" s="575">
        <v>0.60718844905556613</v>
      </c>
      <c r="AP134" s="569"/>
    </row>
    <row r="135" spans="1:84" s="566" customFormat="1" ht="9.9" customHeight="1" x14ac:dyDescent="0.25">
      <c r="B135" s="567"/>
      <c r="C135" s="567"/>
      <c r="D135" s="568"/>
      <c r="E135" s="569"/>
      <c r="F135" s="569"/>
      <c r="G135" s="569"/>
      <c r="Z135" s="595"/>
    </row>
    <row r="136" spans="1:84" s="566" customFormat="1" ht="9.9" customHeight="1" x14ac:dyDescent="0.25">
      <c r="B136" s="567"/>
      <c r="C136" s="567"/>
      <c r="D136" s="568"/>
      <c r="E136" s="569"/>
      <c r="F136" s="569"/>
      <c r="G136" s="569"/>
    </row>
    <row r="137" spans="1:84" s="566" customFormat="1" ht="9.9" customHeight="1" x14ac:dyDescent="0.25">
      <c r="B137" s="567"/>
      <c r="C137" s="567" t="s">
        <v>279</v>
      </c>
      <c r="D137" s="568"/>
      <c r="E137" s="569"/>
      <c r="F137" s="569"/>
      <c r="G137" s="569"/>
      <c r="J137" s="566" t="s">
        <v>280</v>
      </c>
      <c r="Q137" s="566" t="s">
        <v>291</v>
      </c>
      <c r="X137" s="566" t="s">
        <v>292</v>
      </c>
      <c r="AE137" s="566" t="s">
        <v>293</v>
      </c>
      <c r="AL137" s="566" t="s">
        <v>294</v>
      </c>
    </row>
    <row r="138" spans="1:84" s="566" customFormat="1" ht="9.9" customHeight="1" x14ac:dyDescent="0.25">
      <c r="B138" s="567"/>
      <c r="C138" s="567" t="s">
        <v>206</v>
      </c>
      <c r="D138" s="567" t="s">
        <v>208</v>
      </c>
      <c r="E138" s="567" t="s">
        <v>210</v>
      </c>
      <c r="F138" s="567" t="s">
        <v>389</v>
      </c>
      <c r="G138" s="567"/>
      <c r="J138" s="571" t="s">
        <v>206</v>
      </c>
      <c r="K138" s="571" t="s">
        <v>208</v>
      </c>
      <c r="L138" s="571" t="s">
        <v>210</v>
      </c>
      <c r="M138" s="571" t="s">
        <v>389</v>
      </c>
      <c r="N138" s="571"/>
      <c r="Q138" s="571" t="s">
        <v>206</v>
      </c>
      <c r="R138" s="571" t="s">
        <v>208</v>
      </c>
      <c r="S138" s="571" t="s">
        <v>210</v>
      </c>
      <c r="T138" s="571" t="s">
        <v>389</v>
      </c>
      <c r="X138" s="571" t="s">
        <v>206</v>
      </c>
      <c r="Y138" s="571" t="s">
        <v>208</v>
      </c>
      <c r="Z138" s="571" t="s">
        <v>210</v>
      </c>
      <c r="AA138" s="571" t="s">
        <v>389</v>
      </c>
      <c r="AE138" s="571" t="s">
        <v>206</v>
      </c>
      <c r="AF138" s="571" t="s">
        <v>208</v>
      </c>
      <c r="AG138" s="571" t="s">
        <v>210</v>
      </c>
      <c r="AH138" s="571" t="s">
        <v>389</v>
      </c>
      <c r="AL138" s="571" t="s">
        <v>206</v>
      </c>
      <c r="AM138" s="571" t="s">
        <v>208</v>
      </c>
      <c r="AN138" s="571" t="s">
        <v>210</v>
      </c>
      <c r="AO138" s="571" t="s">
        <v>389</v>
      </c>
    </row>
    <row r="139" spans="1:84" s="566" customFormat="1" ht="9.9" customHeight="1" x14ac:dyDescent="0.25">
      <c r="A139" s="566" t="s">
        <v>440</v>
      </c>
      <c r="B139" s="567"/>
      <c r="C139" s="593">
        <v>37.994858611825187</v>
      </c>
      <c r="D139" s="593">
        <v>32.006048387096776</v>
      </c>
      <c r="E139" s="593">
        <v>39.990186457311097</v>
      </c>
      <c r="F139" s="593">
        <v>39.44735588375417</v>
      </c>
      <c r="G139" s="569"/>
      <c r="J139" s="575">
        <v>38.135593220338983</v>
      </c>
      <c r="K139" s="575">
        <v>29.411764705882355</v>
      </c>
      <c r="L139" s="575">
        <v>41.666666666666671</v>
      </c>
      <c r="M139" s="575">
        <v>38.524590163934427</v>
      </c>
      <c r="Q139" s="575">
        <v>31.598513011152416</v>
      </c>
      <c r="R139" s="575">
        <v>25.8364312267658</v>
      </c>
      <c r="S139" s="575">
        <v>33.333333333333336</v>
      </c>
      <c r="T139" s="575">
        <v>32.558139534883722</v>
      </c>
      <c r="X139" s="575">
        <v>40.530303030303031</v>
      </c>
      <c r="Y139" s="575">
        <v>28.731343283582088</v>
      </c>
      <c r="Z139" s="575">
        <v>45.18518518518519</v>
      </c>
      <c r="AA139" s="575">
        <v>46.181818181818187</v>
      </c>
      <c r="AE139" s="575">
        <v>57.215189873417728</v>
      </c>
      <c r="AF139" s="575">
        <v>50.947867298578196</v>
      </c>
      <c r="AG139" s="575">
        <v>58.444444444444443</v>
      </c>
      <c r="AH139" s="575">
        <v>56.871035940803381</v>
      </c>
      <c r="AL139" s="575">
        <v>38.69047619047619</v>
      </c>
      <c r="AM139" s="575">
        <v>36.72316384180791</v>
      </c>
      <c r="AN139" s="575">
        <v>40.322580645161288</v>
      </c>
      <c r="AO139" s="575">
        <v>38.297872340425535</v>
      </c>
    </row>
    <row r="140" spans="1:84" s="566" customFormat="1" ht="9.75" customHeight="1" x14ac:dyDescent="0.25">
      <c r="A140" s="566" t="s">
        <v>320</v>
      </c>
      <c r="B140" s="567"/>
      <c r="C140" s="593">
        <v>42.724935732647815</v>
      </c>
      <c r="D140" s="593">
        <v>47.782258064516121</v>
      </c>
      <c r="E140" s="593">
        <v>40.578999018645732</v>
      </c>
      <c r="F140" s="593">
        <v>40.352548832777508</v>
      </c>
      <c r="G140" s="569"/>
      <c r="J140" s="575">
        <v>33.898305084745758</v>
      </c>
      <c r="K140" s="575">
        <v>37.815126050420169</v>
      </c>
      <c r="L140" s="575">
        <v>31.666666666666664</v>
      </c>
      <c r="M140" s="575">
        <v>32.786885245901644</v>
      </c>
      <c r="Q140" s="575">
        <v>45.167286245353161</v>
      </c>
      <c r="R140" s="575">
        <v>53.717472118959108</v>
      </c>
      <c r="S140" s="575">
        <v>41.485507246376805</v>
      </c>
      <c r="T140" s="575">
        <v>40.966010733452592</v>
      </c>
      <c r="X140" s="575">
        <v>43.939393939393945</v>
      </c>
      <c r="Y140" s="575">
        <v>53.731343283582092</v>
      </c>
      <c r="Z140" s="575">
        <v>36.666666666666664</v>
      </c>
      <c r="AA140" s="575">
        <v>36.363636363636367</v>
      </c>
      <c r="AE140" s="575">
        <v>28.860759493670884</v>
      </c>
      <c r="AF140" s="575">
        <v>33.649289099526072</v>
      </c>
      <c r="AG140" s="575">
        <v>28</v>
      </c>
      <c r="AH140" s="575">
        <v>28.752642706131077</v>
      </c>
      <c r="AL140" s="575">
        <v>40.476190476190474</v>
      </c>
      <c r="AM140" s="575">
        <v>39.548022598870055</v>
      </c>
      <c r="AN140" s="575">
        <v>38.172043010752695</v>
      </c>
      <c r="AO140" s="575">
        <v>39.361702127659576</v>
      </c>
    </row>
    <row r="141" spans="1:84" s="566" customFormat="1" ht="9.75" customHeight="1" x14ac:dyDescent="0.25">
      <c r="A141" s="566" t="s">
        <v>315</v>
      </c>
      <c r="B141" s="567"/>
      <c r="C141" s="593">
        <v>0.54965647496245162</v>
      </c>
      <c r="D141" s="593">
        <v>0.51401885085086363</v>
      </c>
      <c r="E141" s="593">
        <v>0.53614017412929338</v>
      </c>
      <c r="F141" s="593">
        <v>0.55554638553136848</v>
      </c>
      <c r="G141" s="569"/>
      <c r="J141" s="566">
        <v>0.34533199152782773</v>
      </c>
      <c r="K141" s="566">
        <v>0.3379469014132126</v>
      </c>
      <c r="L141" s="566">
        <v>0.34734638531919371</v>
      </c>
      <c r="M141" s="566">
        <v>0.36610440175593445</v>
      </c>
      <c r="Q141" s="593">
        <v>0.6741612935557032</v>
      </c>
      <c r="R141" s="593">
        <v>0.6930704514849606</v>
      </c>
      <c r="S141" s="593">
        <v>0.67904383508795585</v>
      </c>
      <c r="T141" s="593">
        <v>0.6659179205008916</v>
      </c>
      <c r="X141" s="575">
        <v>0.84356470070218659</v>
      </c>
      <c r="Y141" s="575">
        <v>0.91072694265675036</v>
      </c>
      <c r="Z141" s="575">
        <v>0.99465684629933904</v>
      </c>
      <c r="AA141" s="575">
        <v>0.8293799976854449</v>
      </c>
      <c r="AE141" s="575">
        <v>0.82513481877792239</v>
      </c>
      <c r="AF141" s="575">
        <v>0.83660109377443881</v>
      </c>
      <c r="AG141" s="575">
        <v>0.82170005253126355</v>
      </c>
      <c r="AH141" s="575">
        <v>0.85989138546777344</v>
      </c>
      <c r="AL141" s="575">
        <v>0.74664286080966458</v>
      </c>
      <c r="AM141" s="575">
        <v>0.70698542312219526</v>
      </c>
      <c r="AN141" s="575">
        <v>0.67842793861016659</v>
      </c>
      <c r="AO141" s="575">
        <v>0.66604582732242368</v>
      </c>
    </row>
    <row r="142" spans="1:84" s="566" customFormat="1" ht="9.9" customHeight="1" x14ac:dyDescent="0.25">
      <c r="B142" s="567"/>
      <c r="C142" s="567"/>
      <c r="D142" s="568"/>
      <c r="E142" s="569"/>
      <c r="F142" s="569"/>
      <c r="G142" s="569"/>
    </row>
    <row r="143" spans="1:84" s="566" customFormat="1" ht="9.9" customHeight="1" x14ac:dyDescent="0.25">
      <c r="B143" s="567"/>
      <c r="C143" s="567"/>
      <c r="D143" s="568"/>
      <c r="E143" s="569"/>
      <c r="F143" s="569"/>
      <c r="G143" s="569"/>
    </row>
    <row r="144" spans="1:84" s="566" customFormat="1" ht="12" customHeight="1" x14ac:dyDescent="0.25">
      <c r="B144" s="573"/>
      <c r="C144" s="596" t="s">
        <v>279</v>
      </c>
      <c r="J144" s="566" t="s">
        <v>280</v>
      </c>
      <c r="Q144" s="566" t="s">
        <v>291</v>
      </c>
      <c r="X144" s="566" t="s">
        <v>292</v>
      </c>
      <c r="AE144" s="566" t="s">
        <v>293</v>
      </c>
      <c r="AL144" s="566" t="s">
        <v>294</v>
      </c>
      <c r="AT144" s="573"/>
      <c r="AU144" s="573"/>
      <c r="AV144" s="573"/>
      <c r="AW144" s="573"/>
      <c r="AX144" s="573"/>
      <c r="AY144" s="573"/>
      <c r="AZ144" s="573"/>
      <c r="BA144" s="1016"/>
      <c r="BB144" s="1016"/>
      <c r="BC144" s="1016"/>
      <c r="BD144" s="1016"/>
      <c r="BE144" s="1016"/>
      <c r="BF144" s="1016"/>
      <c r="BG144" s="1016"/>
      <c r="BH144" s="1016"/>
      <c r="BI144" s="1016"/>
      <c r="BJ144" s="1016"/>
      <c r="BK144" s="1016"/>
      <c r="BL144" s="1016"/>
      <c r="BM144" s="1016"/>
      <c r="BN144" s="1016"/>
      <c r="BO144" s="1016"/>
      <c r="BP144" s="1016"/>
      <c r="BQ144" s="1016"/>
      <c r="BR144" s="1016"/>
      <c r="BS144" s="1016"/>
      <c r="BT144" s="1016"/>
      <c r="BU144" s="1016"/>
      <c r="BV144" s="1016"/>
      <c r="BW144" s="1016"/>
      <c r="BX144" s="1016"/>
      <c r="BY144" s="1016"/>
      <c r="BZ144" s="1016"/>
      <c r="CA144" s="1016"/>
      <c r="CB144" s="1016"/>
      <c r="CC144" s="1016"/>
      <c r="CD144" s="1016"/>
      <c r="CE144" s="1016"/>
      <c r="CF144" s="1016"/>
    </row>
    <row r="145" spans="1:84" s="566" customFormat="1" ht="9.9" customHeight="1" x14ac:dyDescent="0.25">
      <c r="B145" s="573"/>
      <c r="C145" s="596" t="s">
        <v>206</v>
      </c>
      <c r="D145" s="596" t="s">
        <v>208</v>
      </c>
      <c r="E145" s="596" t="s">
        <v>210</v>
      </c>
      <c r="F145" s="596" t="s">
        <v>389</v>
      </c>
      <c r="G145" s="596"/>
      <c r="I145" s="573"/>
      <c r="J145" s="596" t="s">
        <v>206</v>
      </c>
      <c r="K145" s="596" t="s">
        <v>208</v>
      </c>
      <c r="L145" s="596" t="s">
        <v>210</v>
      </c>
      <c r="M145" s="596" t="s">
        <v>389</v>
      </c>
      <c r="N145" s="596"/>
      <c r="O145" s="578"/>
      <c r="Q145" s="596" t="s">
        <v>206</v>
      </c>
      <c r="R145" s="596" t="s">
        <v>208</v>
      </c>
      <c r="S145" s="596" t="s">
        <v>210</v>
      </c>
      <c r="T145" s="596" t="s">
        <v>389</v>
      </c>
      <c r="U145" s="578"/>
      <c r="V145" s="578"/>
      <c r="X145" s="596" t="s">
        <v>206</v>
      </c>
      <c r="Y145" s="596" t="s">
        <v>208</v>
      </c>
      <c r="Z145" s="596" t="s">
        <v>210</v>
      </c>
      <c r="AA145" s="596" t="s">
        <v>389</v>
      </c>
      <c r="AB145" s="578"/>
      <c r="AC145" s="578"/>
      <c r="AE145" s="596" t="s">
        <v>206</v>
      </c>
      <c r="AF145" s="596" t="s">
        <v>208</v>
      </c>
      <c r="AG145" s="596" t="s">
        <v>210</v>
      </c>
      <c r="AH145" s="596" t="s">
        <v>389</v>
      </c>
      <c r="AI145" s="578"/>
      <c r="AJ145" s="578"/>
      <c r="AL145" s="596" t="s">
        <v>206</v>
      </c>
      <c r="AM145" s="596" t="s">
        <v>208</v>
      </c>
      <c r="AN145" s="596" t="s">
        <v>210</v>
      </c>
      <c r="AO145" s="596" t="s">
        <v>389</v>
      </c>
      <c r="AP145" s="578"/>
      <c r="AQ145" s="578"/>
      <c r="AR145" s="578"/>
      <c r="AS145" s="578"/>
      <c r="AT145" s="579"/>
      <c r="AU145" s="580"/>
      <c r="AV145" s="580"/>
      <c r="AW145" s="580"/>
      <c r="AX145" s="580"/>
      <c r="AY145" s="580"/>
      <c r="AZ145" s="580"/>
      <c r="BB145" s="580"/>
      <c r="BC145" s="580"/>
      <c r="BD145" s="580"/>
      <c r="BE145" s="580"/>
      <c r="BF145" s="580"/>
      <c r="BG145" s="580"/>
      <c r="BH145" s="580"/>
      <c r="BJ145" s="580"/>
      <c r="BK145" s="580"/>
      <c r="BL145" s="580"/>
      <c r="BM145" s="580"/>
      <c r="BN145" s="580"/>
      <c r="BO145" s="580"/>
      <c r="BP145" s="580"/>
      <c r="BR145" s="580"/>
      <c r="BS145" s="580"/>
      <c r="BT145" s="580"/>
      <c r="BU145" s="580"/>
      <c r="BV145" s="580"/>
      <c r="BW145" s="580"/>
      <c r="BX145" s="580"/>
      <c r="BZ145" s="580"/>
      <c r="CA145" s="580"/>
      <c r="CB145" s="580"/>
      <c r="CC145" s="580"/>
      <c r="CD145" s="580"/>
      <c r="CE145" s="580"/>
      <c r="CF145" s="580"/>
    </row>
    <row r="146" spans="1:84" s="566" customFormat="1" ht="14.25" customHeight="1" x14ac:dyDescent="0.25">
      <c r="A146" s="566" t="s">
        <v>325</v>
      </c>
      <c r="B146" s="570"/>
      <c r="C146" s="582">
        <v>29.39030745179781</v>
      </c>
      <c r="D146" s="582">
        <v>29.931614939505526</v>
      </c>
      <c r="E146" s="582">
        <v>31.715857928964482</v>
      </c>
      <c r="F146" s="582">
        <v>30.539215686274513</v>
      </c>
      <c r="G146" s="582"/>
      <c r="I146" s="588"/>
      <c r="J146" s="582">
        <v>60.176991150442483</v>
      </c>
      <c r="K146" s="582">
        <v>53.571428571428569</v>
      </c>
      <c r="L146" s="582">
        <v>64.102564102564102</v>
      </c>
      <c r="M146" s="582">
        <v>60.683760683760681</v>
      </c>
      <c r="N146" s="582"/>
      <c r="O146" s="582"/>
      <c r="Q146" s="584">
        <v>23.782771535580522</v>
      </c>
      <c r="R146" s="584">
        <v>22.648752399232247</v>
      </c>
      <c r="S146" s="584">
        <v>28.729281767955801</v>
      </c>
      <c r="T146" s="584">
        <v>29.15129151291513</v>
      </c>
      <c r="U146" s="582"/>
      <c r="V146" s="582"/>
      <c r="X146" s="584">
        <v>21.455938697318004</v>
      </c>
      <c r="Y146" s="584">
        <v>22.310756972111552</v>
      </c>
      <c r="Z146" s="584">
        <v>24.723247232472325</v>
      </c>
      <c r="AA146" s="584">
        <v>23.703703703703706</v>
      </c>
      <c r="AB146" s="582"/>
      <c r="AC146" s="582"/>
      <c r="AE146" s="584">
        <v>23.469387755102041</v>
      </c>
      <c r="AF146" s="584">
        <v>24.264705882352942</v>
      </c>
      <c r="AG146" s="584">
        <v>25.450450450450447</v>
      </c>
      <c r="AH146" s="584">
        <v>20.171673819742487</v>
      </c>
      <c r="AI146" s="582"/>
      <c r="AJ146" s="582"/>
      <c r="AL146" s="584">
        <v>35.087719298245617</v>
      </c>
      <c r="AM146" s="584">
        <v>37.288135593220339</v>
      </c>
      <c r="AN146" s="584">
        <v>34.054054054054056</v>
      </c>
      <c r="AO146" s="584">
        <v>33.513513513513516</v>
      </c>
      <c r="AP146" s="582"/>
      <c r="AQ146" s="582"/>
      <c r="AR146" s="582"/>
      <c r="AS146" s="582"/>
      <c r="AT146" s="585"/>
      <c r="AU146" s="586"/>
      <c r="AV146" s="586"/>
      <c r="AW146" s="586"/>
      <c r="AX146" s="586"/>
      <c r="AY146" s="586"/>
      <c r="AZ146" s="586"/>
      <c r="BA146" s="570"/>
      <c r="BB146" s="586"/>
      <c r="BC146" s="586"/>
      <c r="BD146" s="586"/>
      <c r="BE146" s="586"/>
      <c r="BF146" s="586"/>
      <c r="BG146" s="586"/>
      <c r="BH146" s="586"/>
      <c r="BI146" s="570"/>
      <c r="BJ146" s="582"/>
      <c r="BK146" s="582"/>
      <c r="BL146" s="582"/>
      <c r="BM146" s="582"/>
      <c r="BN146" s="582"/>
      <c r="BO146" s="582"/>
      <c r="BP146" s="586"/>
      <c r="BQ146" s="570"/>
      <c r="BR146" s="586"/>
      <c r="BS146" s="586"/>
      <c r="BT146" s="582"/>
      <c r="BU146" s="582"/>
      <c r="BV146" s="582"/>
      <c r="BW146" s="586"/>
      <c r="BX146" s="586"/>
      <c r="BY146" s="582"/>
      <c r="BZ146" s="582"/>
      <c r="CA146" s="582"/>
      <c r="CB146" s="582"/>
      <c r="CC146" s="582"/>
      <c r="CD146" s="582"/>
      <c r="CE146" s="586"/>
      <c r="CF146" s="586"/>
    </row>
    <row r="147" spans="1:84" s="566" customFormat="1" ht="9.75" customHeight="1" x14ac:dyDescent="0.25">
      <c r="A147" s="566" t="s">
        <v>441</v>
      </c>
      <c r="B147" s="570"/>
      <c r="C147" s="582">
        <v>42.730588848358522</v>
      </c>
      <c r="D147" s="582">
        <v>40.241977906365065</v>
      </c>
      <c r="E147" s="582">
        <v>42.121060530265133</v>
      </c>
      <c r="F147" s="582">
        <v>42.990196078431367</v>
      </c>
      <c r="G147" s="582"/>
      <c r="I147" s="588"/>
      <c r="J147" s="582">
        <v>29.20353982300886</v>
      </c>
      <c r="K147" s="582">
        <v>33.035714285714278</v>
      </c>
      <c r="L147" s="582">
        <v>18.803418803418804</v>
      </c>
      <c r="M147" s="582">
        <v>23.07692307692308</v>
      </c>
      <c r="N147" s="582"/>
      <c r="O147" s="582"/>
      <c r="Q147" s="584">
        <v>45.318352059925076</v>
      </c>
      <c r="R147" s="584">
        <v>44.337811900191944</v>
      </c>
      <c r="S147" s="584">
        <v>46.777163904235735</v>
      </c>
      <c r="T147" s="584">
        <v>49.630996309963088</v>
      </c>
      <c r="U147" s="582"/>
      <c r="V147" s="582"/>
      <c r="X147" s="584">
        <v>42.145593869731805</v>
      </c>
      <c r="Y147" s="584">
        <v>32.270916334661365</v>
      </c>
      <c r="Z147" s="584">
        <v>40.221402214022149</v>
      </c>
      <c r="AA147" s="584">
        <v>40.740740740740733</v>
      </c>
      <c r="AB147" s="582"/>
      <c r="AC147" s="582"/>
      <c r="AE147" s="584">
        <v>56.377551020408163</v>
      </c>
      <c r="AF147" s="584">
        <v>53.67647058823529</v>
      </c>
      <c r="AG147" s="584">
        <v>55.405405405405396</v>
      </c>
      <c r="AH147" s="584">
        <v>56.866952789699567</v>
      </c>
      <c r="AI147" s="582"/>
      <c r="AJ147" s="582"/>
      <c r="AL147" s="584">
        <v>35.672514619883039</v>
      </c>
      <c r="AM147" s="584">
        <v>40.677966101694921</v>
      </c>
      <c r="AN147" s="584">
        <v>44.32432432432433</v>
      </c>
      <c r="AO147" s="584">
        <v>37.837837837837839</v>
      </c>
      <c r="AP147" s="582"/>
      <c r="AQ147" s="582"/>
      <c r="AR147" s="582"/>
      <c r="AS147" s="582"/>
      <c r="AT147" s="589"/>
      <c r="AU147" s="586"/>
      <c r="AV147" s="586"/>
      <c r="AW147" s="586"/>
      <c r="AX147" s="586"/>
      <c r="AY147" s="586"/>
      <c r="AZ147" s="586"/>
      <c r="BA147" s="570"/>
      <c r="BB147" s="586"/>
      <c r="BC147" s="586"/>
      <c r="BD147" s="586"/>
      <c r="BE147" s="586"/>
      <c r="BF147" s="586"/>
      <c r="BG147" s="586"/>
      <c r="BH147" s="586"/>
      <c r="BI147" s="570"/>
      <c r="BJ147" s="582"/>
      <c r="BK147" s="582"/>
      <c r="BL147" s="582"/>
      <c r="BM147" s="582"/>
      <c r="BN147" s="582"/>
      <c r="BO147" s="582"/>
      <c r="BP147" s="586"/>
      <c r="BQ147" s="570"/>
      <c r="BR147" s="586"/>
      <c r="BS147" s="586"/>
      <c r="BT147" s="582"/>
      <c r="BU147" s="582"/>
      <c r="BV147" s="582"/>
      <c r="BW147" s="586"/>
      <c r="BX147" s="586"/>
      <c r="BY147" s="582"/>
      <c r="BZ147" s="582"/>
      <c r="CA147" s="582"/>
      <c r="CB147" s="582"/>
      <c r="CC147" s="582"/>
      <c r="CD147" s="582"/>
      <c r="CE147" s="586"/>
      <c r="CF147" s="586"/>
    </row>
    <row r="148" spans="1:84" s="566" customFormat="1" ht="9.75" customHeight="1" x14ac:dyDescent="0.25">
      <c r="A148" s="566" t="s">
        <v>326</v>
      </c>
      <c r="B148" s="570"/>
      <c r="C148" s="582">
        <v>27.879103699843665</v>
      </c>
      <c r="D148" s="582">
        <v>29.826407154129409</v>
      </c>
      <c r="E148" s="582">
        <v>26.163081540770385</v>
      </c>
      <c r="F148" s="582">
        <v>26.47058823529412</v>
      </c>
      <c r="G148" s="582"/>
      <c r="I148" s="588"/>
      <c r="J148" s="582">
        <v>10.619469026548671</v>
      </c>
      <c r="K148" s="582">
        <v>13.392857142857142</v>
      </c>
      <c r="L148" s="582">
        <v>17.094017094017094</v>
      </c>
      <c r="M148" s="582">
        <v>16.239316239316238</v>
      </c>
      <c r="N148" s="582"/>
      <c r="O148" s="582"/>
      <c r="Q148" s="584">
        <v>30.898876404494384</v>
      </c>
      <c r="R148" s="584">
        <v>33.013435700575819</v>
      </c>
      <c r="S148" s="584">
        <v>24.493554327808472</v>
      </c>
      <c r="T148" s="584">
        <v>21.217712177121776</v>
      </c>
      <c r="U148" s="582"/>
      <c r="V148" s="582"/>
      <c r="X148" s="584">
        <v>36.398467432950191</v>
      </c>
      <c r="Y148" s="584">
        <v>45.418326693227087</v>
      </c>
      <c r="Z148" s="584">
        <v>35.055350553505534</v>
      </c>
      <c r="AA148" s="584">
        <v>35.555555555555557</v>
      </c>
      <c r="AB148" s="582"/>
      <c r="AC148" s="582"/>
      <c r="AE148" s="584">
        <v>20.153061224489793</v>
      </c>
      <c r="AF148" s="584">
        <v>22.058823529411764</v>
      </c>
      <c r="AG148" s="584">
        <v>19.144144144144143</v>
      </c>
      <c r="AH148" s="584">
        <v>22.961373390557934</v>
      </c>
      <c r="AI148" s="582"/>
      <c r="AJ148" s="582"/>
      <c r="AL148" s="584">
        <v>29.239766081871345</v>
      </c>
      <c r="AM148" s="584">
        <v>22.033898305084744</v>
      </c>
      <c r="AN148" s="584">
        <v>21.621621621621621</v>
      </c>
      <c r="AO148" s="584">
        <v>28.648648648648649</v>
      </c>
      <c r="AP148" s="582"/>
      <c r="AQ148" s="582"/>
      <c r="AR148" s="582"/>
      <c r="AS148" s="582"/>
      <c r="AT148" s="590"/>
      <c r="AU148" s="586"/>
      <c r="AV148" s="586"/>
      <c r="AW148" s="586"/>
      <c r="AX148" s="586"/>
      <c r="AY148" s="586"/>
      <c r="AZ148" s="586"/>
      <c r="BA148" s="570"/>
      <c r="BB148" s="586"/>
      <c r="BC148" s="586"/>
      <c r="BD148" s="586"/>
      <c r="BE148" s="586"/>
      <c r="BF148" s="586"/>
      <c r="BG148" s="586"/>
      <c r="BH148" s="586"/>
      <c r="BI148" s="570"/>
      <c r="BJ148" s="582"/>
      <c r="BK148" s="582"/>
      <c r="BL148" s="582"/>
      <c r="BM148" s="582"/>
      <c r="BN148" s="582"/>
      <c r="BO148" s="582"/>
      <c r="BP148" s="586"/>
      <c r="BQ148" s="570"/>
      <c r="BR148" s="586"/>
      <c r="BS148" s="586"/>
      <c r="BT148" s="582"/>
      <c r="BU148" s="582"/>
      <c r="BV148" s="582"/>
      <c r="BW148" s="586"/>
      <c r="BX148" s="586"/>
      <c r="BY148" s="582"/>
      <c r="BZ148" s="582"/>
      <c r="CA148" s="582"/>
      <c r="CB148" s="582"/>
      <c r="CC148" s="582"/>
      <c r="CD148" s="582"/>
      <c r="CE148" s="586"/>
      <c r="CF148" s="586"/>
    </row>
    <row r="149" spans="1:84" s="566" customFormat="1" ht="9.9" customHeight="1" x14ac:dyDescent="0.25">
      <c r="B149" s="588"/>
      <c r="C149" s="582"/>
      <c r="D149" s="582"/>
      <c r="E149" s="582"/>
      <c r="F149" s="582"/>
      <c r="G149" s="582"/>
      <c r="I149" s="588"/>
      <c r="J149" s="582"/>
      <c r="K149" s="582"/>
      <c r="L149" s="582"/>
      <c r="M149" s="582"/>
      <c r="N149" s="582"/>
      <c r="O149" s="582"/>
      <c r="Q149" s="588"/>
      <c r="R149" s="582"/>
      <c r="S149" s="582"/>
      <c r="T149" s="582"/>
      <c r="U149" s="582"/>
      <c r="V149" s="582"/>
      <c r="X149" s="588"/>
      <c r="Y149" s="582"/>
      <c r="Z149" s="582"/>
      <c r="AA149" s="582"/>
      <c r="AB149" s="582"/>
      <c r="AC149" s="582"/>
      <c r="AE149" s="588"/>
      <c r="AF149" s="582"/>
      <c r="AG149" s="582"/>
      <c r="AH149" s="582"/>
      <c r="AI149" s="582"/>
      <c r="AJ149" s="582"/>
      <c r="AL149" s="588"/>
      <c r="AM149" s="582"/>
      <c r="AN149" s="582"/>
      <c r="AO149" s="582"/>
      <c r="AP149" s="582"/>
      <c r="AQ149" s="582"/>
      <c r="AR149" s="582"/>
      <c r="AS149" s="582"/>
      <c r="AT149" s="582"/>
      <c r="AU149" s="582"/>
      <c r="AV149" s="582"/>
      <c r="AW149" s="582"/>
      <c r="AX149" s="582"/>
      <c r="AY149" s="582"/>
      <c r="AZ149" s="582"/>
      <c r="BA149" s="588"/>
      <c r="BB149" s="586"/>
      <c r="BC149" s="586"/>
      <c r="BD149" s="586"/>
      <c r="BE149" s="586"/>
      <c r="BF149" s="586"/>
      <c r="BG149" s="586"/>
      <c r="BH149" s="586"/>
      <c r="BI149" s="588"/>
      <c r="BJ149" s="586"/>
      <c r="BK149" s="586"/>
      <c r="BL149" s="586"/>
      <c r="BM149" s="586"/>
      <c r="BN149" s="586"/>
      <c r="BO149" s="586"/>
      <c r="BP149" s="586"/>
      <c r="BQ149" s="588"/>
      <c r="BR149" s="586"/>
      <c r="BS149" s="586"/>
      <c r="BT149" s="586"/>
      <c r="BU149" s="586"/>
      <c r="BV149" s="586"/>
      <c r="BW149" s="586"/>
      <c r="BX149" s="586"/>
      <c r="BY149" s="582"/>
      <c r="BZ149" s="582"/>
      <c r="CA149" s="582"/>
      <c r="CB149" s="582"/>
      <c r="CC149" s="582"/>
      <c r="CD149" s="582"/>
      <c r="CE149" s="591"/>
      <c r="CF149" s="591"/>
    </row>
    <row r="150" spans="1:84" s="566" customFormat="1" ht="9.9" customHeight="1" x14ac:dyDescent="0.25">
      <c r="B150" s="588"/>
      <c r="C150" s="591"/>
      <c r="D150" s="591"/>
      <c r="E150" s="591"/>
      <c r="F150" s="591"/>
      <c r="G150" s="591"/>
      <c r="I150" s="588"/>
      <c r="J150" s="591"/>
      <c r="K150" s="591"/>
      <c r="L150" s="591"/>
      <c r="M150" s="591"/>
      <c r="N150" s="591"/>
      <c r="O150" s="591"/>
      <c r="Q150" s="588"/>
      <c r="R150" s="591"/>
      <c r="S150" s="591"/>
      <c r="T150" s="591"/>
      <c r="U150" s="591"/>
      <c r="V150" s="591"/>
      <c r="X150" s="588"/>
      <c r="Y150" s="591"/>
      <c r="Z150" s="591"/>
      <c r="AA150" s="591"/>
      <c r="AB150" s="591"/>
      <c r="AC150" s="591"/>
      <c r="AE150" s="588"/>
      <c r="AF150" s="591"/>
      <c r="AG150" s="591"/>
      <c r="AH150" s="591"/>
      <c r="AI150" s="591"/>
      <c r="AJ150" s="591"/>
      <c r="AL150" s="588"/>
      <c r="AM150" s="591"/>
      <c r="AN150" s="591"/>
      <c r="AO150" s="591"/>
      <c r="AP150" s="591"/>
      <c r="AQ150" s="591"/>
      <c r="AR150" s="591"/>
      <c r="AS150" s="591"/>
      <c r="AT150" s="591"/>
      <c r="AU150" s="591"/>
      <c r="AV150" s="591"/>
      <c r="AW150" s="591"/>
      <c r="AX150" s="591"/>
      <c r="AY150" s="591"/>
      <c r="AZ150" s="591"/>
      <c r="BA150" s="592"/>
      <c r="BB150" s="591"/>
      <c r="BC150" s="591"/>
      <c r="BD150" s="591"/>
      <c r="BE150" s="591"/>
      <c r="BF150" s="591"/>
      <c r="BG150" s="591"/>
      <c r="BH150" s="591"/>
      <c r="BI150" s="592"/>
      <c r="BJ150" s="591"/>
      <c r="BK150" s="591"/>
      <c r="BL150" s="591"/>
      <c r="BM150" s="591"/>
      <c r="BN150" s="591"/>
      <c r="BO150" s="591"/>
      <c r="BP150" s="591"/>
      <c r="BQ150" s="592"/>
      <c r="BR150" s="591"/>
      <c r="BS150" s="591"/>
      <c r="BT150" s="591"/>
      <c r="BU150" s="591"/>
      <c r="BV150" s="591"/>
      <c r="BW150" s="591"/>
      <c r="BX150" s="591"/>
    </row>
    <row r="151" spans="1:84" s="8" customFormat="1" ht="9.9" customHeight="1" x14ac:dyDescent="0.25">
      <c r="B151" s="158"/>
      <c r="C151" s="158"/>
      <c r="D151" s="159"/>
      <c r="E151" s="160"/>
      <c r="F151" s="160"/>
      <c r="G151" s="160"/>
    </row>
    <row r="152" spans="1:84" s="8" customFormat="1" ht="9.9" customHeight="1" x14ac:dyDescent="0.25">
      <c r="B152" s="158"/>
      <c r="C152" s="158"/>
      <c r="D152" s="159"/>
      <c r="E152" s="160"/>
      <c r="F152" s="160"/>
      <c r="G152" s="160"/>
    </row>
    <row r="153" spans="1:84" s="8" customFormat="1" ht="9.9" customHeight="1" x14ac:dyDescent="0.25">
      <c r="B153" s="158"/>
      <c r="C153" s="158"/>
      <c r="D153" s="159"/>
      <c r="E153" s="160"/>
      <c r="F153" s="160"/>
      <c r="G153" s="160"/>
    </row>
    <row r="154" spans="1:84" s="8" customFormat="1" ht="9.9" customHeight="1" x14ac:dyDescent="0.25">
      <c r="B154" s="158"/>
      <c r="C154" s="158"/>
      <c r="D154" s="159"/>
      <c r="E154" s="160"/>
      <c r="F154" s="160"/>
      <c r="G154" s="160"/>
    </row>
    <row r="155" spans="1:84" s="8" customFormat="1" ht="9.9" customHeight="1" x14ac:dyDescent="0.25">
      <c r="B155" s="158"/>
      <c r="C155" s="158"/>
      <c r="D155" s="159"/>
      <c r="E155" s="160"/>
      <c r="F155" s="160"/>
      <c r="G155" s="160"/>
    </row>
    <row r="156" spans="1:84" s="8" customFormat="1" ht="9.9" customHeight="1" x14ac:dyDescent="0.25">
      <c r="B156" s="158"/>
      <c r="C156" s="158"/>
      <c r="D156" s="159"/>
      <c r="E156" s="160"/>
      <c r="F156" s="160"/>
      <c r="G156" s="160"/>
    </row>
    <row r="157" spans="1:84" s="8" customFormat="1" ht="9.9" customHeight="1" x14ac:dyDescent="0.25">
      <c r="B157" s="158"/>
      <c r="C157" s="158"/>
      <c r="D157" s="159"/>
      <c r="E157" s="160"/>
      <c r="F157" s="160"/>
      <c r="G157" s="160"/>
    </row>
    <row r="158" spans="1:84" s="8" customFormat="1" ht="9.9" customHeight="1" x14ac:dyDescent="0.25">
      <c r="B158" s="158"/>
      <c r="C158" s="158"/>
      <c r="D158" s="159"/>
      <c r="E158" s="160"/>
      <c r="F158" s="160"/>
      <c r="G158" s="160"/>
    </row>
    <row r="159" spans="1:84" s="8" customFormat="1" ht="9.9" customHeight="1" x14ac:dyDescent="0.25">
      <c r="B159" s="158"/>
      <c r="C159" s="158"/>
      <c r="D159" s="159"/>
      <c r="E159" s="160"/>
      <c r="F159" s="160"/>
      <c r="G159" s="160"/>
    </row>
    <row r="160" spans="1:84" s="8" customFormat="1" ht="9.9" customHeight="1" x14ac:dyDescent="0.25">
      <c r="B160" s="158"/>
      <c r="C160" s="158"/>
      <c r="D160" s="159"/>
      <c r="E160" s="160"/>
      <c r="F160" s="160"/>
      <c r="G160" s="160"/>
    </row>
    <row r="161" spans="2:7" s="8" customFormat="1" ht="9.9" customHeight="1" x14ac:dyDescent="0.25">
      <c r="B161" s="158"/>
      <c r="C161" s="158"/>
      <c r="D161" s="159"/>
      <c r="E161" s="160"/>
      <c r="F161" s="160"/>
      <c r="G161" s="160"/>
    </row>
    <row r="162" spans="2:7" s="8" customFormat="1" ht="9.9" customHeight="1" x14ac:dyDescent="0.25">
      <c r="B162" s="158"/>
      <c r="C162" s="158"/>
      <c r="D162" s="159"/>
      <c r="E162" s="160"/>
      <c r="F162" s="160"/>
      <c r="G162" s="160"/>
    </row>
    <row r="163" spans="2:7" s="8" customFormat="1" ht="9.9" customHeight="1" x14ac:dyDescent="0.25">
      <c r="B163" s="158"/>
      <c r="C163" s="158"/>
      <c r="D163" s="159"/>
      <c r="E163" s="160"/>
      <c r="F163" s="160"/>
      <c r="G163" s="160"/>
    </row>
    <row r="164" spans="2:7" s="8" customFormat="1" ht="9.9" customHeight="1" x14ac:dyDescent="0.25"/>
    <row r="165" spans="2:7" s="8" customFormat="1" ht="9.9" customHeight="1" x14ac:dyDescent="0.25"/>
    <row r="166" spans="2:7" s="8" customFormat="1" ht="9.9" customHeight="1" x14ac:dyDescent="0.25"/>
    <row r="167" spans="2:7" s="8" customFormat="1" ht="9.9" customHeight="1" x14ac:dyDescent="0.25"/>
    <row r="168" spans="2:7" s="8" customFormat="1" x14ac:dyDescent="0.25"/>
    <row r="169" spans="2:7" s="8" customFormat="1" x14ac:dyDescent="0.25"/>
    <row r="170" spans="2:7" s="8" customFormat="1" x14ac:dyDescent="0.25"/>
    <row r="171" spans="2:7" s="8" customFormat="1" x14ac:dyDescent="0.25"/>
    <row r="172" spans="2:7" s="8" customFormat="1" x14ac:dyDescent="0.25"/>
    <row r="173" spans="2:7" s="8" customFormat="1" x14ac:dyDescent="0.25"/>
    <row r="174" spans="2:7" s="8" customFormat="1" x14ac:dyDescent="0.25"/>
    <row r="175" spans="2:7" s="8" customFormat="1" x14ac:dyDescent="0.25"/>
    <row r="176" spans="2:7" s="8" customFormat="1" x14ac:dyDescent="0.25"/>
    <row r="177" spans="53:60" s="8" customFormat="1" x14ac:dyDescent="0.25"/>
    <row r="178" spans="53:60" s="8" customFormat="1" x14ac:dyDescent="0.25">
      <c r="BB178" s="162"/>
    </row>
    <row r="179" spans="53:60" s="8" customFormat="1" x14ac:dyDescent="0.25">
      <c r="BB179" s="162"/>
    </row>
    <row r="180" spans="53:60" s="8" customFormat="1" x14ac:dyDescent="0.25">
      <c r="BB180" s="162"/>
    </row>
    <row r="181" spans="53:60" s="8" customFormat="1" x14ac:dyDescent="0.25">
      <c r="BB181" s="162"/>
    </row>
    <row r="182" spans="53:60" s="8" customFormat="1" x14ac:dyDescent="0.25">
      <c r="BB182" s="162"/>
    </row>
    <row r="183" spans="53:60" s="8" customFormat="1" x14ac:dyDescent="0.25">
      <c r="BB183" s="162"/>
    </row>
    <row r="184" spans="53:60" s="8" customFormat="1" x14ac:dyDescent="0.25">
      <c r="BB184" s="162"/>
    </row>
    <row r="185" spans="53:60" s="8" customFormat="1" x14ac:dyDescent="0.25">
      <c r="BB185" s="162"/>
    </row>
    <row r="186" spans="53:60" s="8" customFormat="1" x14ac:dyDescent="0.25">
      <c r="BB186" s="162"/>
    </row>
    <row r="187" spans="53:60" s="8" customFormat="1" x14ac:dyDescent="0.25">
      <c r="BB187" s="162"/>
    </row>
    <row r="188" spans="53:60" s="8" customFormat="1" x14ac:dyDescent="0.25">
      <c r="BB188" s="126"/>
    </row>
    <row r="189" spans="53:60" s="8" customFormat="1" x14ac:dyDescent="0.25">
      <c r="BB189" s="162"/>
      <c r="BC189" s="5"/>
    </row>
    <row r="190" spans="53:60" x14ac:dyDescent="0.25">
      <c r="BA190" s="8"/>
      <c r="BB190" s="162"/>
      <c r="BC190" s="8"/>
      <c r="BD190" s="8"/>
      <c r="BE190" s="8"/>
      <c r="BF190" s="8"/>
      <c r="BG190" s="8"/>
      <c r="BH190" s="8"/>
    </row>
    <row r="191" spans="53:60" x14ac:dyDescent="0.25">
      <c r="BA191" s="8"/>
      <c r="BB191" s="162"/>
      <c r="BC191" s="8"/>
      <c r="BD191" s="8"/>
      <c r="BE191" s="8"/>
      <c r="BF191" s="8"/>
      <c r="BG191" s="8"/>
      <c r="BH191" s="8"/>
    </row>
    <row r="192" spans="53:60" x14ac:dyDescent="0.25">
      <c r="BA192" s="8"/>
      <c r="BB192" s="162"/>
      <c r="BC192" s="8"/>
      <c r="BD192" s="8"/>
      <c r="BE192" s="8"/>
      <c r="BF192" s="8"/>
      <c r="BG192" s="8"/>
      <c r="BH192" s="8"/>
    </row>
    <row r="193" spans="53:60" x14ac:dyDescent="0.25">
      <c r="BA193" s="8"/>
      <c r="BB193" s="162"/>
      <c r="BC193" s="8"/>
      <c r="BD193" s="8"/>
      <c r="BE193" s="8"/>
      <c r="BF193" s="8"/>
      <c r="BG193" s="8"/>
      <c r="BH193" s="8"/>
    </row>
    <row r="194" spans="53:60" x14ac:dyDescent="0.25">
      <c r="BA194" s="8"/>
      <c r="BB194" s="162"/>
      <c r="BC194" s="8"/>
      <c r="BD194" s="8"/>
      <c r="BE194" s="8"/>
      <c r="BF194" s="8"/>
      <c r="BG194" s="8"/>
      <c r="BH194" s="8"/>
    </row>
    <row r="195" spans="53:60" x14ac:dyDescent="0.25">
      <c r="BA195" s="8"/>
      <c r="BB195" s="162"/>
      <c r="BC195" s="8"/>
      <c r="BD195" s="8"/>
      <c r="BE195" s="8"/>
      <c r="BF195" s="8"/>
      <c r="BG195" s="8"/>
      <c r="BH195" s="8"/>
    </row>
    <row r="196" spans="53:60" x14ac:dyDescent="0.25">
      <c r="BA196" s="8"/>
      <c r="BB196" s="162"/>
      <c r="BC196" s="8"/>
      <c r="BD196" s="8"/>
      <c r="BE196" s="8"/>
      <c r="BF196" s="8"/>
      <c r="BG196" s="8"/>
      <c r="BH196" s="8"/>
    </row>
    <row r="197" spans="53:60" x14ac:dyDescent="0.25">
      <c r="BA197" s="8"/>
      <c r="BB197" s="162"/>
      <c r="BC197" s="8"/>
      <c r="BD197" s="8"/>
      <c r="BE197" s="8"/>
      <c r="BF197" s="8"/>
      <c r="BG197" s="8"/>
      <c r="BH197" s="8"/>
    </row>
    <row r="198" spans="53:60" x14ac:dyDescent="0.25">
      <c r="BA198" s="8"/>
      <c r="BB198" s="162"/>
      <c r="BC198" s="8"/>
      <c r="BD198" s="8"/>
      <c r="BE198" s="8"/>
      <c r="BF198" s="8"/>
      <c r="BG198" s="8"/>
      <c r="BH198" s="8"/>
    </row>
    <row r="199" spans="53:60" x14ac:dyDescent="0.25">
      <c r="BA199" s="8"/>
      <c r="BB199" s="162"/>
      <c r="BC199" s="8"/>
      <c r="BD199" s="8"/>
      <c r="BE199" s="8"/>
      <c r="BF199" s="8"/>
      <c r="BG199" s="8"/>
      <c r="BH199" s="8"/>
    </row>
    <row r="200" spans="53:60" x14ac:dyDescent="0.25">
      <c r="BA200" s="8"/>
      <c r="BB200" s="162"/>
      <c r="BC200" s="8"/>
      <c r="BD200" s="8"/>
      <c r="BE200" s="8"/>
      <c r="BF200" s="8"/>
      <c r="BG200" s="8"/>
      <c r="BH200" s="8"/>
    </row>
    <row r="201" spans="53:60" x14ac:dyDescent="0.25">
      <c r="BA201" s="8"/>
      <c r="BB201" s="162"/>
      <c r="BC201" s="8"/>
      <c r="BD201" s="8"/>
      <c r="BE201" s="8"/>
      <c r="BF201" s="8"/>
      <c r="BG201" s="8"/>
      <c r="BH201" s="8"/>
    </row>
    <row r="202" spans="53:60" x14ac:dyDescent="0.25">
      <c r="BA202" s="8"/>
      <c r="BB202" s="162"/>
      <c r="BC202" s="8"/>
      <c r="BD202" s="8"/>
      <c r="BE202" s="8"/>
      <c r="BF202" s="8"/>
      <c r="BG202" s="8"/>
      <c r="BH202" s="8"/>
    </row>
    <row r="203" spans="53:60" x14ac:dyDescent="0.25">
      <c r="BA203" s="8"/>
      <c r="BB203" s="162"/>
      <c r="BC203" s="8"/>
      <c r="BD203" s="8"/>
      <c r="BE203" s="8"/>
      <c r="BF203" s="8"/>
      <c r="BG203" s="8"/>
      <c r="BH203" s="8"/>
    </row>
    <row r="204" spans="53:60" x14ac:dyDescent="0.25">
      <c r="BA204" s="8"/>
      <c r="BB204" s="162"/>
      <c r="BC204" s="8"/>
      <c r="BD204" s="8"/>
      <c r="BE204" s="8"/>
      <c r="BF204" s="8"/>
      <c r="BG204" s="8"/>
      <c r="BH204" s="8"/>
    </row>
    <row r="205" spans="53:60" x14ac:dyDescent="0.25">
      <c r="BA205" s="8"/>
      <c r="BB205" s="162"/>
      <c r="BC205" s="8"/>
      <c r="BD205" s="8"/>
      <c r="BE205" s="8"/>
      <c r="BF205" s="8"/>
      <c r="BG205" s="8"/>
      <c r="BH205" s="8"/>
    </row>
    <row r="206" spans="53:60" x14ac:dyDescent="0.25">
      <c r="BA206" s="8"/>
      <c r="BB206" s="126"/>
      <c r="BC206" s="8"/>
      <c r="BD206" s="8"/>
      <c r="BE206" s="8"/>
      <c r="BF206" s="8"/>
      <c r="BG206" s="8"/>
      <c r="BH206" s="8"/>
    </row>
    <row r="207" spans="53:60" x14ac:dyDescent="0.25">
      <c r="BA207" s="8"/>
      <c r="BB207" s="162"/>
      <c r="BC207" s="5"/>
      <c r="BD207" s="8"/>
      <c r="BE207" s="8"/>
      <c r="BF207" s="8"/>
      <c r="BG207" s="8"/>
      <c r="BH207" s="8"/>
    </row>
    <row r="208" spans="53:60" x14ac:dyDescent="0.25">
      <c r="BA208" s="8"/>
      <c r="BB208" s="162"/>
      <c r="BC208" s="8"/>
      <c r="BD208" s="8"/>
      <c r="BE208" s="8"/>
      <c r="BF208" s="8"/>
      <c r="BG208" s="8"/>
      <c r="BH208" s="8"/>
    </row>
    <row r="209" spans="53:60" x14ac:dyDescent="0.25">
      <c r="BA209" s="8"/>
      <c r="BB209" s="162"/>
      <c r="BC209" s="8"/>
      <c r="BD209" s="8"/>
      <c r="BE209" s="8"/>
      <c r="BF209" s="8"/>
      <c r="BG209" s="8"/>
      <c r="BH209" s="8"/>
    </row>
    <row r="210" spans="53:60" x14ac:dyDescent="0.25">
      <c r="BA210" s="8"/>
      <c r="BB210" s="162"/>
      <c r="BC210" s="8"/>
      <c r="BD210" s="8"/>
      <c r="BE210" s="8"/>
      <c r="BF210" s="8"/>
      <c r="BG210" s="8"/>
      <c r="BH210" s="8"/>
    </row>
    <row r="211" spans="53:60" x14ac:dyDescent="0.25">
      <c r="BA211" s="8"/>
      <c r="BB211" s="162"/>
      <c r="BC211" s="8"/>
      <c r="BD211" s="8"/>
      <c r="BE211" s="8"/>
      <c r="BF211" s="8"/>
      <c r="BG211" s="8"/>
      <c r="BH211" s="8"/>
    </row>
    <row r="212" spans="53:60" x14ac:dyDescent="0.25">
      <c r="BA212" s="8"/>
      <c r="BB212" s="162"/>
      <c r="BC212" s="8"/>
      <c r="BD212" s="8"/>
      <c r="BE212" s="8"/>
      <c r="BF212" s="8"/>
      <c r="BG212" s="8"/>
      <c r="BH212" s="8"/>
    </row>
    <row r="213" spans="53:60" x14ac:dyDescent="0.25">
      <c r="BA213" s="8"/>
      <c r="BB213" s="162"/>
      <c r="BC213" s="8"/>
      <c r="BD213" s="8"/>
      <c r="BE213" s="8"/>
      <c r="BF213" s="8"/>
      <c r="BG213" s="8"/>
      <c r="BH213" s="8"/>
    </row>
    <row r="214" spans="53:60" x14ac:dyDescent="0.25">
      <c r="BA214" s="8"/>
      <c r="BB214" s="162"/>
      <c r="BC214" s="8"/>
      <c r="BD214" s="8"/>
      <c r="BE214" s="8"/>
      <c r="BF214" s="8"/>
      <c r="BG214" s="8"/>
      <c r="BH214" s="8"/>
    </row>
    <row r="215" spans="53:60" x14ac:dyDescent="0.25">
      <c r="BA215" s="8"/>
      <c r="BB215" s="162"/>
      <c r="BC215" s="8"/>
      <c r="BD215" s="8"/>
      <c r="BE215" s="8"/>
      <c r="BF215" s="8"/>
      <c r="BG215" s="8"/>
      <c r="BH215" s="8"/>
    </row>
    <row r="216" spans="53:60" x14ac:dyDescent="0.25">
      <c r="BA216" s="8"/>
      <c r="BB216" s="162"/>
      <c r="BC216" s="8"/>
      <c r="BD216" s="8"/>
      <c r="BE216" s="8"/>
      <c r="BF216" s="8"/>
      <c r="BG216" s="8"/>
      <c r="BH216" s="8"/>
    </row>
    <row r="217" spans="53:60" x14ac:dyDescent="0.25">
      <c r="BA217" s="8"/>
      <c r="BB217" s="162"/>
      <c r="BC217" s="8"/>
      <c r="BD217" s="8"/>
      <c r="BE217" s="8"/>
      <c r="BF217" s="8"/>
      <c r="BG217" s="8"/>
      <c r="BH217" s="8"/>
    </row>
    <row r="218" spans="53:60" x14ac:dyDescent="0.25">
      <c r="BA218" s="8"/>
      <c r="BB218" s="162"/>
      <c r="BC218" s="8"/>
      <c r="BD218" s="8"/>
      <c r="BE218" s="8"/>
      <c r="BF218" s="8"/>
      <c r="BG218" s="8"/>
      <c r="BH218" s="8"/>
    </row>
    <row r="219" spans="53:60" x14ac:dyDescent="0.25">
      <c r="BA219" s="8"/>
      <c r="BB219" s="162"/>
      <c r="BC219" s="8"/>
      <c r="BD219" s="8"/>
      <c r="BE219" s="8"/>
      <c r="BF219" s="8"/>
      <c r="BG219" s="8"/>
      <c r="BH219" s="8"/>
    </row>
    <row r="220" spans="53:60" x14ac:dyDescent="0.25">
      <c r="BA220" s="8"/>
      <c r="BB220" s="8"/>
      <c r="BC220" s="8"/>
      <c r="BD220" s="8"/>
      <c r="BE220" s="8"/>
      <c r="BF220" s="8"/>
      <c r="BG220" s="8"/>
      <c r="BH220" s="8"/>
    </row>
    <row r="221" spans="53:60" x14ac:dyDescent="0.25">
      <c r="BA221" s="8"/>
      <c r="BB221" s="8"/>
      <c r="BC221" s="8"/>
      <c r="BD221" s="8"/>
      <c r="BE221" s="8"/>
      <c r="BF221" s="8"/>
      <c r="BG221" s="8"/>
      <c r="BH221" s="8"/>
    </row>
    <row r="222" spans="53:60" x14ac:dyDescent="0.25">
      <c r="BA222" s="8"/>
      <c r="BB222" s="8"/>
      <c r="BC222" s="8"/>
      <c r="BD222" s="8"/>
      <c r="BE222" s="8"/>
      <c r="BF222" s="8"/>
      <c r="BG222" s="8"/>
      <c r="BH222" s="8"/>
    </row>
    <row r="223" spans="53:60" x14ac:dyDescent="0.25">
      <c r="BA223" s="8"/>
      <c r="BB223" s="8"/>
      <c r="BC223" s="8"/>
      <c r="BD223" s="8"/>
      <c r="BE223" s="8"/>
      <c r="BF223" s="8"/>
      <c r="BG223" s="8"/>
      <c r="BH223" s="8"/>
    </row>
    <row r="224" spans="53:60" x14ac:dyDescent="0.25">
      <c r="BA224" s="8"/>
      <c r="BB224" s="126"/>
      <c r="BC224" s="126"/>
      <c r="BD224" s="8"/>
      <c r="BE224" s="8"/>
      <c r="BF224" s="8"/>
      <c r="BG224" s="8"/>
      <c r="BH224" s="8"/>
    </row>
    <row r="225" spans="53:60" x14ac:dyDescent="0.25">
      <c r="BA225" s="8"/>
      <c r="BB225" s="126"/>
      <c r="BC225" s="126"/>
      <c r="BD225" s="8"/>
      <c r="BE225" s="8"/>
      <c r="BF225" s="8"/>
      <c r="BG225" s="8"/>
      <c r="BH225" s="8"/>
    </row>
  </sheetData>
  <mergeCells count="74">
    <mergeCell ref="A88:U88"/>
    <mergeCell ref="A89:A118"/>
    <mergeCell ref="P82:U87"/>
    <mergeCell ref="B60:G60"/>
    <mergeCell ref="I60:N60"/>
    <mergeCell ref="B89:G89"/>
    <mergeCell ref="I89:N89"/>
    <mergeCell ref="P89:U89"/>
    <mergeCell ref="P111:U118"/>
    <mergeCell ref="A60:A87"/>
    <mergeCell ref="B82:G87"/>
    <mergeCell ref="I82:N87"/>
    <mergeCell ref="A29:U29"/>
    <mergeCell ref="B30:G30"/>
    <mergeCell ref="P30:U30"/>
    <mergeCell ref="I30:N30"/>
    <mergeCell ref="A30:A57"/>
    <mergeCell ref="I50:N57"/>
    <mergeCell ref="B50:G57"/>
    <mergeCell ref="B111:G118"/>
    <mergeCell ref="Z131:AA131"/>
    <mergeCell ref="I20:N28"/>
    <mergeCell ref="W59:AP59"/>
    <mergeCell ref="P60:U60"/>
    <mergeCell ref="P50:U57"/>
    <mergeCell ref="AK60:AP60"/>
    <mergeCell ref="W30:AB30"/>
    <mergeCell ref="I111:N118"/>
    <mergeCell ref="A59:U59"/>
    <mergeCell ref="B1:U1"/>
    <mergeCell ref="B5:G5"/>
    <mergeCell ref="I5:N5"/>
    <mergeCell ref="P5:U5"/>
    <mergeCell ref="A2:U2"/>
    <mergeCell ref="A5:A28"/>
    <mergeCell ref="P20:U28"/>
    <mergeCell ref="B20:G28"/>
    <mergeCell ref="BY144:CF144"/>
    <mergeCell ref="BQ144:BX144"/>
    <mergeCell ref="AD111:AI118"/>
    <mergeCell ref="AK111:AP118"/>
    <mergeCell ref="BI144:BP144"/>
    <mergeCell ref="BI122:BP122"/>
    <mergeCell ref="BA122:BH122"/>
    <mergeCell ref="BA144:BH144"/>
    <mergeCell ref="BI3:BP3"/>
    <mergeCell ref="W20:AB28"/>
    <mergeCell ref="BQ3:BX3"/>
    <mergeCell ref="BQ122:BX122"/>
    <mergeCell ref="W82:AB87"/>
    <mergeCell ref="AD82:AI87"/>
    <mergeCell ref="AK82:AP87"/>
    <mergeCell ref="BA3:BH3"/>
    <mergeCell ref="W111:AB118"/>
    <mergeCell ref="W2:AP2"/>
    <mergeCell ref="W89:AB89"/>
    <mergeCell ref="AD89:AI89"/>
    <mergeCell ref="AD20:AI28"/>
    <mergeCell ref="AK89:AP89"/>
    <mergeCell ref="W50:AB57"/>
    <mergeCell ref="W60:AB60"/>
    <mergeCell ref="AK30:AP30"/>
    <mergeCell ref="AD60:AI60"/>
    <mergeCell ref="AD30:AI30"/>
    <mergeCell ref="BY3:CF3"/>
    <mergeCell ref="BY122:CF122"/>
    <mergeCell ref="AD50:AI57"/>
    <mergeCell ref="AK20:AP28"/>
    <mergeCell ref="W29:AP29"/>
    <mergeCell ref="W5:AB5"/>
    <mergeCell ref="AD5:AI5"/>
    <mergeCell ref="AK5:AP5"/>
    <mergeCell ref="AK50:AP57"/>
    <mergeCell ref="W88:AP88"/>
  </mergeCells>
  <phoneticPr fontId="0" type="noConversion"/>
  <printOptions horizontalCentered="1"/>
  <pageMargins left="0.39370078740157483" right="0.39370078740157483" top="0.39370078740157483" bottom="0.39370078740157483" header="3.937007874015748E-2" footer="0"/>
  <pageSetup paperSize="9" scale="79" orientation="landscape" r:id="rId1"/>
  <headerFooter alignWithMargins="0"/>
  <rowBreaks count="1" manualBreakCount="1">
    <brk id="58" max="16383" man="1"/>
  </rowBreaks>
  <colBreaks count="2" manualBreakCount="2">
    <brk id="21" max="1048575" man="1"/>
    <brk id="4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59"/>
  <sheetViews>
    <sheetView workbookViewId="0">
      <selection activeCell="I7" sqref="I7"/>
    </sheetView>
  </sheetViews>
  <sheetFormatPr defaultColWidth="9.33203125" defaultRowHeight="13.2" x14ac:dyDescent="0.25"/>
  <cols>
    <col min="1" max="1" width="6.77734375" style="193" customWidth="1"/>
    <col min="2" max="2" width="35.77734375" style="193" customWidth="1"/>
    <col min="3" max="3" width="6.77734375" style="193" customWidth="1"/>
    <col min="4" max="8" width="10.77734375" style="193" customWidth="1"/>
    <col min="9" max="9" width="2" style="193" customWidth="1"/>
    <col min="10" max="14" width="10.77734375" style="193" customWidth="1"/>
    <col min="15" max="15" width="2" style="193" customWidth="1"/>
    <col min="16" max="20" width="10.77734375" style="193" customWidth="1"/>
    <col min="21" max="21" width="2" style="193" customWidth="1"/>
    <col min="22" max="26" width="10.77734375" style="193" customWidth="1"/>
    <col min="27" max="27" width="2" style="193" customWidth="1"/>
    <col min="28" max="71" width="10.77734375" style="193" customWidth="1"/>
    <col min="72" max="16384" width="9.33203125" style="193"/>
  </cols>
  <sheetData>
    <row r="1" spans="1:250" x14ac:dyDescent="0.25">
      <c r="B1" s="194" t="s">
        <v>87</v>
      </c>
      <c r="C1" s="194"/>
      <c r="H1" s="195"/>
      <c r="L1" s="196"/>
      <c r="M1" s="196"/>
      <c r="N1" s="196"/>
    </row>
    <row r="2" spans="1:250" s="201" customFormat="1" ht="13.8" x14ac:dyDescent="0.25">
      <c r="A2" s="193"/>
      <c r="B2" s="194"/>
      <c r="C2" s="194"/>
      <c r="D2" s="193"/>
      <c r="E2" s="193"/>
      <c r="F2" s="193"/>
      <c r="G2" s="193"/>
      <c r="H2" s="193"/>
      <c r="I2" s="193"/>
      <c r="J2" s="193"/>
      <c r="K2" s="193"/>
      <c r="L2" s="196"/>
      <c r="M2" s="196"/>
      <c r="N2" s="196"/>
      <c r="O2" s="193"/>
      <c r="P2" s="193"/>
      <c r="Q2" s="193"/>
      <c r="R2" s="193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  <c r="BI2" s="197"/>
      <c r="BJ2" s="197"/>
      <c r="BK2" s="197"/>
      <c r="BL2" s="197"/>
      <c r="BM2" s="197"/>
      <c r="BN2" s="197"/>
      <c r="BO2" s="197"/>
      <c r="BP2" s="197"/>
      <c r="BQ2" s="197"/>
      <c r="BR2" s="197"/>
      <c r="IC2" s="202"/>
      <c r="ID2" s="202"/>
      <c r="IE2" s="202"/>
      <c r="IF2" s="202"/>
      <c r="IG2" s="202"/>
      <c r="IH2" s="202"/>
      <c r="II2" s="202"/>
      <c r="IJ2" s="202"/>
      <c r="IK2" s="202"/>
      <c r="IL2" s="202"/>
      <c r="IM2" s="202"/>
      <c r="IN2" s="202"/>
      <c r="IO2" s="202"/>
      <c r="IP2" s="202"/>
    </row>
    <row r="3" spans="1:250" x14ac:dyDescent="0.25">
      <c r="A3" s="498"/>
      <c r="B3" s="499"/>
      <c r="C3" s="499"/>
      <c r="D3" s="195"/>
      <c r="E3" s="195"/>
      <c r="F3" s="195"/>
      <c r="G3" s="195"/>
      <c r="H3" s="195"/>
      <c r="I3" s="195"/>
      <c r="J3" s="195"/>
      <c r="K3" s="195"/>
      <c r="L3" s="196"/>
      <c r="M3" s="196"/>
      <c r="N3" s="196"/>
    </row>
    <row r="4" spans="1:250" s="207" customFormat="1" x14ac:dyDescent="0.25">
      <c r="A4" s="203"/>
      <c r="B4" s="204"/>
      <c r="C4" s="204"/>
      <c r="D4" s="205"/>
      <c r="E4" s="205"/>
      <c r="F4" s="205"/>
      <c r="G4" s="205"/>
      <c r="H4" s="205"/>
      <c r="I4" s="195"/>
      <c r="J4" s="195"/>
      <c r="K4" s="195"/>
      <c r="L4" s="195"/>
      <c r="M4" s="195"/>
      <c r="N4" s="195"/>
      <c r="O4" s="195"/>
      <c r="P4" s="196"/>
      <c r="Q4" s="196"/>
      <c r="R4" s="196"/>
      <c r="S4" s="500"/>
      <c r="T4" s="500"/>
      <c r="V4" s="500" t="s">
        <v>115</v>
      </c>
      <c r="W4" s="500"/>
      <c r="X4" s="500"/>
      <c r="Y4" s="500"/>
      <c r="Z4" s="500"/>
      <c r="AB4" s="500" t="s">
        <v>73</v>
      </c>
      <c r="AC4" s="500"/>
      <c r="AD4" s="500"/>
      <c r="AE4" s="500"/>
      <c r="AF4" s="500"/>
    </row>
    <row r="5" spans="1:250" x14ac:dyDescent="0.25">
      <c r="A5" s="501">
        <v>10</v>
      </c>
      <c r="B5" s="502" t="s">
        <v>88</v>
      </c>
      <c r="C5" s="210"/>
      <c r="D5" s="503"/>
      <c r="E5" s="503"/>
      <c r="F5" s="503"/>
      <c r="G5" s="503"/>
      <c r="H5" s="503"/>
      <c r="I5" s="195"/>
      <c r="J5" s="195"/>
      <c r="K5" s="195"/>
      <c r="L5" s="195"/>
      <c r="M5" s="195"/>
      <c r="N5" s="195"/>
      <c r="O5" s="195"/>
      <c r="P5" s="196"/>
      <c r="Q5" s="196"/>
      <c r="R5" s="196"/>
      <c r="S5" s="205"/>
      <c r="T5" s="205"/>
      <c r="V5" s="205"/>
      <c r="W5" s="205"/>
      <c r="X5" s="205"/>
      <c r="Y5" s="205"/>
      <c r="Z5" s="205"/>
      <c r="AB5" s="205"/>
      <c r="AC5" s="205"/>
      <c r="AD5" s="205"/>
      <c r="AE5" s="205"/>
      <c r="AF5" s="205"/>
    </row>
    <row r="6" spans="1:250" ht="21" x14ac:dyDescent="0.25">
      <c r="A6" s="211"/>
      <c r="B6" s="617"/>
      <c r="C6" s="619" t="s">
        <v>89</v>
      </c>
      <c r="D6" s="504" t="s">
        <v>201</v>
      </c>
      <c r="E6" s="504" t="s">
        <v>203</v>
      </c>
      <c r="F6" s="504" t="s">
        <v>207</v>
      </c>
      <c r="G6" s="504" t="s">
        <v>209</v>
      </c>
      <c r="H6" s="504" t="s">
        <v>371</v>
      </c>
      <c r="I6" s="505"/>
      <c r="J6" s="506"/>
      <c r="K6" s="506"/>
      <c r="L6" s="505"/>
      <c r="S6" s="210"/>
      <c r="T6" s="210"/>
      <c r="V6" s="210"/>
      <c r="W6" s="210"/>
      <c r="X6" s="210"/>
      <c r="Y6" s="210"/>
      <c r="Z6" s="210"/>
      <c r="AB6" s="210"/>
      <c r="AC6" s="210"/>
      <c r="AD6" s="210"/>
      <c r="AE6" s="210"/>
      <c r="AF6" s="210"/>
    </row>
    <row r="7" spans="1:250" ht="21" x14ac:dyDescent="0.25">
      <c r="A7" s="211"/>
      <c r="B7" s="618"/>
      <c r="C7" s="620"/>
      <c r="D7" s="213" t="s">
        <v>49</v>
      </c>
      <c r="E7" s="213" t="s">
        <v>49</v>
      </c>
      <c r="F7" s="213" t="s">
        <v>49</v>
      </c>
      <c r="G7" s="213" t="s">
        <v>49</v>
      </c>
      <c r="H7" s="213" t="s">
        <v>49</v>
      </c>
      <c r="J7" s="507"/>
      <c r="K7" s="507"/>
      <c r="S7" s="212" t="s">
        <v>209</v>
      </c>
      <c r="T7" s="212" t="s">
        <v>371</v>
      </c>
      <c r="V7" s="212" t="s">
        <v>201</v>
      </c>
      <c r="W7" s="212" t="s">
        <v>203</v>
      </c>
      <c r="X7" s="212" t="s">
        <v>207</v>
      </c>
      <c r="Y7" s="212" t="s">
        <v>209</v>
      </c>
      <c r="Z7" s="212" t="s">
        <v>371</v>
      </c>
      <c r="AB7" s="212" t="s">
        <v>201</v>
      </c>
      <c r="AC7" s="212" t="s">
        <v>203</v>
      </c>
      <c r="AD7" s="212" t="s">
        <v>207</v>
      </c>
      <c r="AE7" s="212" t="s">
        <v>209</v>
      </c>
      <c r="AF7" s="212" t="s">
        <v>371</v>
      </c>
    </row>
    <row r="8" spans="1:250" x14ac:dyDescent="0.25">
      <c r="A8" s="211"/>
      <c r="B8" s="508" t="s">
        <v>90</v>
      </c>
      <c r="C8" s="501">
        <v>1</v>
      </c>
      <c r="D8" s="216">
        <v>79.69</v>
      </c>
      <c r="E8" s="216">
        <v>78.19</v>
      </c>
      <c r="F8" s="216">
        <v>79.56</v>
      </c>
      <c r="G8" s="216">
        <v>79.709999999999994</v>
      </c>
      <c r="H8" s="216"/>
      <c r="I8" s="509"/>
      <c r="J8" s="507"/>
      <c r="K8" s="507"/>
      <c r="S8" s="213" t="s">
        <v>49</v>
      </c>
      <c r="T8" s="213" t="s">
        <v>49</v>
      </c>
      <c r="V8" s="213" t="s">
        <v>49</v>
      </c>
      <c r="W8" s="213" t="s">
        <v>49</v>
      </c>
      <c r="X8" s="213" t="s">
        <v>49</v>
      </c>
      <c r="Y8" s="213" t="s">
        <v>49</v>
      </c>
      <c r="Z8" s="213" t="s">
        <v>49</v>
      </c>
      <c r="AB8" s="213" t="s">
        <v>49</v>
      </c>
      <c r="AC8" s="213" t="s">
        <v>49</v>
      </c>
      <c r="AD8" s="213" t="s">
        <v>49</v>
      </c>
      <c r="AE8" s="213" t="s">
        <v>49</v>
      </c>
      <c r="AF8" s="213" t="s">
        <v>49</v>
      </c>
    </row>
    <row r="9" spans="1:250" x14ac:dyDescent="0.25">
      <c r="A9" s="211"/>
      <c r="B9" s="211"/>
      <c r="C9" s="217"/>
      <c r="D9" s="218"/>
      <c r="E9" s="218"/>
      <c r="F9" s="218"/>
      <c r="G9" s="218"/>
      <c r="H9" s="218"/>
      <c r="I9" s="509"/>
      <c r="J9" s="507"/>
      <c r="K9" s="507"/>
      <c r="S9" s="216">
        <v>80.349999999999994</v>
      </c>
      <c r="T9" s="216"/>
      <c r="V9" s="216">
        <v>77.510000000000005</v>
      </c>
      <c r="W9" s="216">
        <v>78.650000000000006</v>
      </c>
      <c r="X9" s="216">
        <v>77.83</v>
      </c>
      <c r="Y9" s="216">
        <v>78.14</v>
      </c>
      <c r="Z9" s="216"/>
      <c r="AB9" s="216">
        <v>79.89</v>
      </c>
      <c r="AC9" s="216">
        <v>76.92</v>
      </c>
      <c r="AD9" s="216">
        <v>80.42</v>
      </c>
      <c r="AE9" s="216">
        <v>74.349999999999994</v>
      </c>
      <c r="AF9" s="216"/>
    </row>
    <row r="10" spans="1:250" x14ac:dyDescent="0.25">
      <c r="A10" s="203"/>
      <c r="B10" s="204"/>
      <c r="C10" s="204"/>
      <c r="D10" s="205"/>
      <c r="E10" s="205"/>
      <c r="F10" s="205"/>
      <c r="G10" s="205"/>
      <c r="H10" s="205"/>
      <c r="S10" s="218"/>
      <c r="T10" s="218"/>
      <c r="V10" s="218"/>
      <c r="W10" s="218"/>
      <c r="X10" s="218"/>
      <c r="Y10" s="218"/>
      <c r="Z10" s="218"/>
      <c r="AB10" s="218"/>
      <c r="AC10" s="218"/>
      <c r="AD10" s="218"/>
      <c r="AE10" s="218"/>
      <c r="AF10" s="218"/>
    </row>
    <row r="11" spans="1:250" x14ac:dyDescent="0.25">
      <c r="A11" s="501">
        <v>11</v>
      </c>
      <c r="B11" s="502" t="s">
        <v>91</v>
      </c>
      <c r="C11" s="210"/>
      <c r="D11" s="503"/>
      <c r="E11" s="503"/>
      <c r="F11" s="503"/>
      <c r="G11" s="503"/>
      <c r="H11" s="503"/>
      <c r="S11" s="205"/>
      <c r="T11" s="205"/>
      <c r="V11" s="205"/>
      <c r="W11" s="205"/>
      <c r="X11" s="205"/>
      <c r="Y11" s="205"/>
      <c r="Z11" s="205"/>
      <c r="AB11" s="205"/>
      <c r="AC11" s="205"/>
      <c r="AD11" s="205"/>
      <c r="AE11" s="205"/>
      <c r="AF11" s="205"/>
    </row>
    <row r="12" spans="1:250" ht="21" x14ac:dyDescent="0.25">
      <c r="A12" s="211"/>
      <c r="B12" s="617"/>
      <c r="C12" s="619" t="s">
        <v>89</v>
      </c>
      <c r="D12" s="504" t="s">
        <v>201</v>
      </c>
      <c r="E12" s="504" t="s">
        <v>203</v>
      </c>
      <c r="F12" s="504" t="s">
        <v>207</v>
      </c>
      <c r="G12" s="504" t="s">
        <v>209</v>
      </c>
      <c r="H12" s="504" t="s">
        <v>371</v>
      </c>
      <c r="S12" s="210"/>
      <c r="T12" s="210"/>
      <c r="V12" s="210"/>
      <c r="W12" s="210"/>
      <c r="X12" s="210"/>
      <c r="Y12" s="210"/>
      <c r="Z12" s="210"/>
      <c r="AB12" s="210"/>
      <c r="AC12" s="210"/>
      <c r="AD12" s="210"/>
      <c r="AE12" s="210"/>
      <c r="AF12" s="210"/>
    </row>
    <row r="13" spans="1:250" ht="21" x14ac:dyDescent="0.25">
      <c r="A13" s="211"/>
      <c r="B13" s="618"/>
      <c r="C13" s="620"/>
      <c r="D13" s="213" t="s">
        <v>49</v>
      </c>
      <c r="E13" s="213" t="s">
        <v>49</v>
      </c>
      <c r="F13" s="213" t="s">
        <v>49</v>
      </c>
      <c r="G13" s="213" t="s">
        <v>49</v>
      </c>
      <c r="H13" s="213" t="s">
        <v>49</v>
      </c>
      <c r="S13" s="212" t="s">
        <v>209</v>
      </c>
      <c r="T13" s="212" t="s">
        <v>371</v>
      </c>
      <c r="V13" s="212" t="s">
        <v>201</v>
      </c>
      <c r="W13" s="212" t="s">
        <v>203</v>
      </c>
      <c r="X13" s="212" t="s">
        <v>207</v>
      </c>
      <c r="Y13" s="212" t="s">
        <v>209</v>
      </c>
      <c r="Z13" s="212" t="s">
        <v>371</v>
      </c>
      <c r="AB13" s="212" t="s">
        <v>201</v>
      </c>
      <c r="AC13" s="212" t="s">
        <v>203</v>
      </c>
      <c r="AD13" s="212" t="s">
        <v>207</v>
      </c>
      <c r="AE13" s="212" t="s">
        <v>209</v>
      </c>
      <c r="AF13" s="212" t="s">
        <v>371</v>
      </c>
    </row>
    <row r="14" spans="1:250" x14ac:dyDescent="0.25">
      <c r="A14" s="211"/>
      <c r="B14" s="508" t="s">
        <v>90</v>
      </c>
      <c r="C14" s="501">
        <v>1</v>
      </c>
      <c r="D14" s="216">
        <v>14.19</v>
      </c>
      <c r="E14" s="216">
        <v>14.05</v>
      </c>
      <c r="F14" s="216">
        <v>17.27</v>
      </c>
      <c r="G14" s="216">
        <v>16.64</v>
      </c>
      <c r="H14" s="216"/>
      <c r="S14" s="213" t="s">
        <v>49</v>
      </c>
      <c r="T14" s="213" t="s">
        <v>49</v>
      </c>
      <c r="V14" s="213" t="s">
        <v>49</v>
      </c>
      <c r="W14" s="213" t="s">
        <v>49</v>
      </c>
      <c r="X14" s="213" t="s">
        <v>49</v>
      </c>
      <c r="Y14" s="213" t="s">
        <v>49</v>
      </c>
      <c r="Z14" s="213" t="s">
        <v>49</v>
      </c>
      <c r="AB14" s="213" t="s">
        <v>49</v>
      </c>
      <c r="AC14" s="213" t="s">
        <v>49</v>
      </c>
      <c r="AD14" s="213" t="s">
        <v>49</v>
      </c>
      <c r="AE14" s="213" t="s">
        <v>49</v>
      </c>
      <c r="AF14" s="213" t="s">
        <v>49</v>
      </c>
    </row>
    <row r="15" spans="1:250" x14ac:dyDescent="0.25">
      <c r="A15" s="211"/>
      <c r="B15" s="211"/>
      <c r="C15" s="217"/>
      <c r="D15" s="218"/>
      <c r="E15" s="218"/>
      <c r="F15" s="218"/>
      <c r="G15" s="218"/>
      <c r="H15" s="218"/>
      <c r="S15" s="216">
        <v>18.600000000000001</v>
      </c>
      <c r="T15" s="216"/>
      <c r="V15" s="216">
        <v>24.69</v>
      </c>
      <c r="W15" s="216">
        <v>21.58</v>
      </c>
      <c r="X15" s="216">
        <v>25.87</v>
      </c>
      <c r="Y15" s="216">
        <v>26.19</v>
      </c>
      <c r="Z15" s="216"/>
      <c r="AB15" s="216">
        <v>3.45</v>
      </c>
      <c r="AC15" s="216">
        <v>3.85</v>
      </c>
      <c r="AD15" s="216">
        <v>6.35</v>
      </c>
      <c r="AE15" s="216">
        <v>7.33</v>
      </c>
      <c r="AF15" s="216"/>
    </row>
    <row r="16" spans="1:250" x14ac:dyDescent="0.25">
      <c r="A16" s="203"/>
      <c r="B16" s="204"/>
      <c r="C16" s="204"/>
      <c r="D16" s="205"/>
      <c r="E16" s="205"/>
      <c r="F16" s="205"/>
      <c r="G16" s="205"/>
      <c r="H16" s="205"/>
      <c r="S16" s="218"/>
      <c r="T16" s="218"/>
      <c r="V16" s="218"/>
      <c r="W16" s="218"/>
      <c r="X16" s="218"/>
      <c r="Y16" s="218"/>
      <c r="Z16" s="218"/>
      <c r="AB16" s="218"/>
      <c r="AC16" s="218"/>
      <c r="AD16" s="218"/>
      <c r="AE16" s="218"/>
      <c r="AF16" s="218"/>
    </row>
    <row r="17" spans="1:32" x14ac:dyDescent="0.25">
      <c r="A17" s="501">
        <v>12</v>
      </c>
      <c r="B17" s="502" t="s">
        <v>92</v>
      </c>
      <c r="C17" s="210"/>
      <c r="D17" s="503"/>
      <c r="E17" s="503"/>
      <c r="F17" s="503"/>
      <c r="G17" s="503"/>
      <c r="H17" s="50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205"/>
      <c r="T17" s="205"/>
      <c r="V17" s="205"/>
      <c r="W17" s="205"/>
      <c r="X17" s="205"/>
      <c r="Y17" s="205"/>
      <c r="Z17" s="205"/>
      <c r="AB17" s="205"/>
      <c r="AC17" s="205"/>
      <c r="AD17" s="205"/>
      <c r="AE17" s="205"/>
      <c r="AF17" s="205"/>
    </row>
    <row r="18" spans="1:32" ht="21" x14ac:dyDescent="0.25">
      <c r="A18" s="211"/>
      <c r="B18" s="617"/>
      <c r="C18" s="619" t="s">
        <v>89</v>
      </c>
      <c r="D18" s="504" t="s">
        <v>201</v>
      </c>
      <c r="E18" s="504" t="s">
        <v>203</v>
      </c>
      <c r="F18" s="504" t="s">
        <v>207</v>
      </c>
      <c r="G18" s="504" t="s">
        <v>209</v>
      </c>
      <c r="H18" s="504" t="s">
        <v>371</v>
      </c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210"/>
      <c r="T18" s="210"/>
      <c r="V18" s="210"/>
      <c r="W18" s="210"/>
      <c r="X18" s="210"/>
      <c r="Y18" s="210"/>
      <c r="Z18" s="210"/>
      <c r="AB18" s="210"/>
      <c r="AC18" s="210"/>
      <c r="AD18" s="210"/>
      <c r="AE18" s="210"/>
      <c r="AF18" s="210"/>
    </row>
    <row r="19" spans="1:32" ht="21" x14ac:dyDescent="0.25">
      <c r="A19" s="211"/>
      <c r="B19" s="618"/>
      <c r="C19" s="620"/>
      <c r="D19" s="213" t="s">
        <v>49</v>
      </c>
      <c r="E19" s="213" t="s">
        <v>49</v>
      </c>
      <c r="F19" s="213" t="s">
        <v>49</v>
      </c>
      <c r="G19" s="213" t="s">
        <v>49</v>
      </c>
      <c r="H19" s="213" t="s">
        <v>49</v>
      </c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212" t="s">
        <v>209</v>
      </c>
      <c r="T19" s="212" t="s">
        <v>371</v>
      </c>
      <c r="V19" s="212" t="s">
        <v>201</v>
      </c>
      <c r="W19" s="212" t="s">
        <v>203</v>
      </c>
      <c r="X19" s="212" t="s">
        <v>207</v>
      </c>
      <c r="Y19" s="212" t="s">
        <v>209</v>
      </c>
      <c r="Z19" s="212" t="s">
        <v>371</v>
      </c>
      <c r="AB19" s="212" t="s">
        <v>201</v>
      </c>
      <c r="AC19" s="212" t="s">
        <v>203</v>
      </c>
      <c r="AD19" s="212" t="s">
        <v>207</v>
      </c>
      <c r="AE19" s="212" t="s">
        <v>209</v>
      </c>
      <c r="AF19" s="212" t="s">
        <v>371</v>
      </c>
    </row>
    <row r="20" spans="1:32" x14ac:dyDescent="0.25">
      <c r="A20" s="211"/>
      <c r="B20" s="508" t="s">
        <v>93</v>
      </c>
      <c r="C20" s="501">
        <v>1</v>
      </c>
      <c r="D20" s="216">
        <v>6.12</v>
      </c>
      <c r="E20" s="216">
        <v>6.08</v>
      </c>
      <c r="F20" s="216">
        <v>5.92</v>
      </c>
      <c r="G20" s="216">
        <v>6.69</v>
      </c>
      <c r="H20" s="216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213" t="s">
        <v>49</v>
      </c>
      <c r="T20" s="213" t="s">
        <v>49</v>
      </c>
      <c r="V20" s="213" t="s">
        <v>49</v>
      </c>
      <c r="W20" s="213" t="s">
        <v>49</v>
      </c>
      <c r="X20" s="213" t="s">
        <v>49</v>
      </c>
      <c r="Y20" s="213" t="s">
        <v>49</v>
      </c>
      <c r="Z20" s="213" t="s">
        <v>49</v>
      </c>
      <c r="AB20" s="213" t="s">
        <v>49</v>
      </c>
      <c r="AC20" s="213" t="s">
        <v>49</v>
      </c>
      <c r="AD20" s="213" t="s">
        <v>49</v>
      </c>
      <c r="AE20" s="213" t="s">
        <v>49</v>
      </c>
      <c r="AF20" s="213" t="s">
        <v>49</v>
      </c>
    </row>
    <row r="21" spans="1:32" x14ac:dyDescent="0.25">
      <c r="A21" s="211"/>
      <c r="B21" s="211"/>
      <c r="C21" s="217"/>
      <c r="D21" s="218"/>
      <c r="E21" s="218"/>
      <c r="F21" s="218"/>
      <c r="G21" s="218"/>
      <c r="H21" s="218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216">
        <v>7.72</v>
      </c>
      <c r="T21" s="216"/>
      <c r="V21" s="216">
        <v>4.8899999999999997</v>
      </c>
      <c r="W21" s="216">
        <v>5.34</v>
      </c>
      <c r="X21" s="216">
        <v>4.3499999999999996</v>
      </c>
      <c r="Y21" s="216">
        <v>4.54</v>
      </c>
      <c r="Z21" s="216"/>
      <c r="AB21" s="216">
        <v>5.75</v>
      </c>
      <c r="AC21" s="216">
        <v>4.95</v>
      </c>
      <c r="AD21" s="216">
        <v>4.2300000000000004</v>
      </c>
      <c r="AE21" s="216">
        <v>5.76</v>
      </c>
      <c r="AF21" s="216"/>
    </row>
    <row r="22" spans="1:32" x14ac:dyDescent="0.25">
      <c r="A22" s="203"/>
      <c r="B22" s="204"/>
      <c r="C22" s="204"/>
      <c r="D22" s="205"/>
      <c r="E22" s="205"/>
      <c r="F22" s="205"/>
      <c r="G22" s="205"/>
      <c r="H22" s="205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218"/>
      <c r="T22" s="218"/>
      <c r="V22" s="218"/>
      <c r="W22" s="218"/>
      <c r="X22" s="218"/>
      <c r="Y22" s="218"/>
      <c r="Z22" s="218"/>
      <c r="AB22" s="218"/>
      <c r="AC22" s="218"/>
      <c r="AD22" s="218"/>
      <c r="AE22" s="218"/>
      <c r="AF22" s="218"/>
    </row>
    <row r="23" spans="1:32" x14ac:dyDescent="0.25">
      <c r="A23" s="501">
        <v>13</v>
      </c>
      <c r="B23" s="502" t="s">
        <v>94</v>
      </c>
      <c r="C23" s="210"/>
      <c r="D23" s="503"/>
      <c r="E23" s="503"/>
      <c r="F23" s="503"/>
      <c r="G23" s="503"/>
      <c r="H23" s="50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205"/>
      <c r="T23" s="205"/>
      <c r="V23" s="205"/>
      <c r="W23" s="205"/>
      <c r="X23" s="205"/>
      <c r="Y23" s="205"/>
      <c r="Z23" s="205"/>
      <c r="AB23" s="205"/>
      <c r="AC23" s="205"/>
      <c r="AD23" s="205"/>
      <c r="AE23" s="205"/>
      <c r="AF23" s="205"/>
    </row>
    <row r="24" spans="1:32" ht="21" x14ac:dyDescent="0.25">
      <c r="A24" s="211"/>
      <c r="B24" s="617"/>
      <c r="C24" s="619" t="s">
        <v>89</v>
      </c>
      <c r="D24" s="504" t="s">
        <v>201</v>
      </c>
      <c r="E24" s="504" t="s">
        <v>203</v>
      </c>
      <c r="F24" s="504" t="s">
        <v>207</v>
      </c>
      <c r="G24" s="504" t="s">
        <v>209</v>
      </c>
      <c r="H24" s="504" t="s">
        <v>371</v>
      </c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210"/>
      <c r="T24" s="210"/>
      <c r="V24" s="210"/>
      <c r="W24" s="210"/>
      <c r="X24" s="210"/>
      <c r="Y24" s="210"/>
      <c r="Z24" s="210"/>
      <c r="AB24" s="210"/>
      <c r="AC24" s="210"/>
      <c r="AD24" s="210"/>
      <c r="AE24" s="210"/>
      <c r="AF24" s="210"/>
    </row>
    <row r="25" spans="1:32" ht="21" x14ac:dyDescent="0.25">
      <c r="A25" s="211"/>
      <c r="B25" s="618"/>
      <c r="C25" s="620"/>
      <c r="D25" s="213" t="s">
        <v>49</v>
      </c>
      <c r="E25" s="213" t="s">
        <v>49</v>
      </c>
      <c r="F25" s="213" t="s">
        <v>49</v>
      </c>
      <c r="G25" s="213" t="s">
        <v>49</v>
      </c>
      <c r="H25" s="213" t="s">
        <v>49</v>
      </c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212" t="s">
        <v>209</v>
      </c>
      <c r="T25" s="212" t="s">
        <v>371</v>
      </c>
      <c r="V25" s="212" t="s">
        <v>201</v>
      </c>
      <c r="W25" s="212" t="s">
        <v>203</v>
      </c>
      <c r="X25" s="212" t="s">
        <v>207</v>
      </c>
      <c r="Y25" s="212" t="s">
        <v>209</v>
      </c>
      <c r="Z25" s="212" t="s">
        <v>371</v>
      </c>
      <c r="AB25" s="212" t="s">
        <v>201</v>
      </c>
      <c r="AC25" s="212" t="s">
        <v>203</v>
      </c>
      <c r="AD25" s="212" t="s">
        <v>207</v>
      </c>
      <c r="AE25" s="212" t="s">
        <v>209</v>
      </c>
      <c r="AF25" s="212" t="s">
        <v>371</v>
      </c>
    </row>
    <row r="26" spans="1:32" x14ac:dyDescent="0.25">
      <c r="A26" s="211"/>
      <c r="B26" s="508" t="s">
        <v>93</v>
      </c>
      <c r="C26" s="501">
        <v>1</v>
      </c>
      <c r="D26" s="216">
        <v>54.51</v>
      </c>
      <c r="E26" s="216">
        <v>49.16</v>
      </c>
      <c r="F26" s="216">
        <v>50.36</v>
      </c>
      <c r="G26" s="216">
        <v>52.83</v>
      </c>
      <c r="H26" s="216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213" t="s">
        <v>49</v>
      </c>
      <c r="T26" s="213" t="s">
        <v>49</v>
      </c>
      <c r="V26" s="213" t="s">
        <v>49</v>
      </c>
      <c r="W26" s="213" t="s">
        <v>49</v>
      </c>
      <c r="X26" s="213" t="s">
        <v>49</v>
      </c>
      <c r="Y26" s="213" t="s">
        <v>49</v>
      </c>
      <c r="Z26" s="213" t="s">
        <v>49</v>
      </c>
      <c r="AB26" s="213" t="s">
        <v>49</v>
      </c>
      <c r="AC26" s="213" t="s">
        <v>49</v>
      </c>
      <c r="AD26" s="213" t="s">
        <v>49</v>
      </c>
      <c r="AE26" s="213" t="s">
        <v>49</v>
      </c>
      <c r="AF26" s="213" t="s">
        <v>49</v>
      </c>
    </row>
    <row r="27" spans="1:32" x14ac:dyDescent="0.25">
      <c r="A27" s="211"/>
      <c r="B27" s="211"/>
      <c r="C27" s="217"/>
      <c r="D27" s="218"/>
      <c r="E27" s="218"/>
      <c r="F27" s="218"/>
      <c r="G27" s="218"/>
      <c r="H27" s="218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216">
        <v>52.63</v>
      </c>
      <c r="T27" s="216"/>
      <c r="V27" s="216">
        <v>43.28</v>
      </c>
      <c r="W27" s="216">
        <v>39.68</v>
      </c>
      <c r="X27" s="216">
        <v>37.39</v>
      </c>
      <c r="Y27" s="216">
        <v>43.09</v>
      </c>
      <c r="Z27" s="216"/>
      <c r="AB27" s="216">
        <v>58.62</v>
      </c>
      <c r="AC27" s="216">
        <v>53.85</v>
      </c>
      <c r="AD27" s="216">
        <v>53.97</v>
      </c>
      <c r="AE27" s="216">
        <v>55.5</v>
      </c>
      <c r="AF27" s="216"/>
    </row>
    <row r="28" spans="1:32" x14ac:dyDescent="0.25">
      <c r="A28" s="203"/>
      <c r="B28" s="204"/>
      <c r="C28" s="204"/>
      <c r="D28" s="205"/>
      <c r="E28" s="205"/>
      <c r="F28" s="205"/>
      <c r="G28" s="205"/>
      <c r="H28" s="205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218"/>
      <c r="T28" s="218"/>
      <c r="V28" s="218"/>
      <c r="W28" s="218"/>
      <c r="X28" s="218"/>
      <c r="Y28" s="218"/>
      <c r="Z28" s="218"/>
      <c r="AB28" s="218"/>
      <c r="AC28" s="218"/>
      <c r="AD28" s="218"/>
      <c r="AE28" s="218"/>
      <c r="AF28" s="218"/>
    </row>
    <row r="29" spans="1:32" x14ac:dyDescent="0.25">
      <c r="A29" s="501">
        <v>14</v>
      </c>
      <c r="B29" s="502" t="s">
        <v>95</v>
      </c>
      <c r="C29" s="210"/>
      <c r="D29" s="503"/>
      <c r="E29" s="503"/>
      <c r="F29" s="503"/>
      <c r="G29" s="503"/>
      <c r="H29" s="50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205"/>
      <c r="T29" s="205"/>
      <c r="V29" s="205"/>
      <c r="W29" s="205"/>
      <c r="X29" s="205"/>
      <c r="Y29" s="205"/>
      <c r="Z29" s="205"/>
      <c r="AB29" s="205"/>
      <c r="AC29" s="205"/>
      <c r="AD29" s="205"/>
      <c r="AE29" s="205"/>
      <c r="AF29" s="205"/>
    </row>
    <row r="30" spans="1:32" ht="21" x14ac:dyDescent="0.25">
      <c r="A30" s="211"/>
      <c r="B30" s="617"/>
      <c r="C30" s="619" t="s">
        <v>89</v>
      </c>
      <c r="D30" s="504" t="s">
        <v>201</v>
      </c>
      <c r="E30" s="504" t="s">
        <v>203</v>
      </c>
      <c r="F30" s="504" t="s">
        <v>207</v>
      </c>
      <c r="G30" s="504" t="s">
        <v>209</v>
      </c>
      <c r="H30" s="504" t="s">
        <v>371</v>
      </c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210"/>
      <c r="T30" s="210"/>
      <c r="V30" s="210"/>
      <c r="W30" s="210"/>
      <c r="X30" s="210"/>
      <c r="Y30" s="210"/>
      <c r="Z30" s="210"/>
      <c r="AB30" s="210"/>
      <c r="AC30" s="210"/>
      <c r="AD30" s="210"/>
      <c r="AE30" s="210"/>
      <c r="AF30" s="210"/>
    </row>
    <row r="31" spans="1:32" ht="21" x14ac:dyDescent="0.25">
      <c r="A31" s="211"/>
      <c r="B31" s="618"/>
      <c r="C31" s="620"/>
      <c r="D31" s="213" t="s">
        <v>49</v>
      </c>
      <c r="E31" s="213" t="s">
        <v>49</v>
      </c>
      <c r="F31" s="213" t="s">
        <v>49</v>
      </c>
      <c r="G31" s="213" t="s">
        <v>49</v>
      </c>
      <c r="H31" s="213" t="s">
        <v>49</v>
      </c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212" t="s">
        <v>209</v>
      </c>
      <c r="T31" s="212" t="s">
        <v>371</v>
      </c>
      <c r="V31" s="212" t="s">
        <v>201</v>
      </c>
      <c r="W31" s="212" t="s">
        <v>203</v>
      </c>
      <c r="X31" s="212" t="s">
        <v>207</v>
      </c>
      <c r="Y31" s="212" t="s">
        <v>209</v>
      </c>
      <c r="Z31" s="212" t="s">
        <v>371</v>
      </c>
      <c r="AB31" s="212" t="s">
        <v>201</v>
      </c>
      <c r="AC31" s="212" t="s">
        <v>203</v>
      </c>
      <c r="AD31" s="212" t="s">
        <v>207</v>
      </c>
      <c r="AE31" s="212" t="s">
        <v>209</v>
      </c>
      <c r="AF31" s="212" t="s">
        <v>371</v>
      </c>
    </row>
    <row r="32" spans="1:32" x14ac:dyDescent="0.25">
      <c r="A32" s="211"/>
      <c r="B32" s="508" t="s">
        <v>93</v>
      </c>
      <c r="C32" s="501">
        <v>1</v>
      </c>
      <c r="D32" s="216">
        <v>3.66</v>
      </c>
      <c r="E32" s="216">
        <v>3.26</v>
      </c>
      <c r="F32" s="216">
        <v>4.28</v>
      </c>
      <c r="G32" s="216">
        <v>4.21</v>
      </c>
      <c r="H32" s="216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213" t="s">
        <v>49</v>
      </c>
      <c r="T32" s="213" t="s">
        <v>49</v>
      </c>
      <c r="V32" s="213" t="s">
        <v>49</v>
      </c>
      <c r="W32" s="213" t="s">
        <v>49</v>
      </c>
      <c r="X32" s="213" t="s">
        <v>49</v>
      </c>
      <c r="Y32" s="213" t="s">
        <v>49</v>
      </c>
      <c r="Z32" s="213" t="s">
        <v>49</v>
      </c>
      <c r="AB32" s="213" t="s">
        <v>49</v>
      </c>
      <c r="AC32" s="213" t="s">
        <v>49</v>
      </c>
      <c r="AD32" s="213" t="s">
        <v>49</v>
      </c>
      <c r="AE32" s="213" t="s">
        <v>49</v>
      </c>
      <c r="AF32" s="213" t="s">
        <v>49</v>
      </c>
    </row>
    <row r="33" spans="1:32" x14ac:dyDescent="0.25">
      <c r="A33" s="211"/>
      <c r="B33" s="211"/>
      <c r="C33" s="217"/>
      <c r="D33" s="218"/>
      <c r="E33" s="218"/>
      <c r="F33" s="218"/>
      <c r="G33" s="218"/>
      <c r="H33" s="218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216">
        <v>3.51</v>
      </c>
      <c r="T33" s="216"/>
      <c r="V33" s="216">
        <v>3.18</v>
      </c>
      <c r="W33" s="216">
        <v>2.09</v>
      </c>
      <c r="X33" s="216">
        <v>1.3</v>
      </c>
      <c r="Y33" s="216">
        <v>3.51</v>
      </c>
      <c r="Z33" s="216"/>
      <c r="AB33" s="216">
        <v>1.72</v>
      </c>
      <c r="AC33" s="216">
        <v>2.75</v>
      </c>
      <c r="AD33" s="216">
        <v>3.17</v>
      </c>
      <c r="AE33" s="216">
        <v>5.24</v>
      </c>
      <c r="AF33" s="216"/>
    </row>
    <row r="34" spans="1:32" x14ac:dyDescent="0.25">
      <c r="A34" s="203"/>
      <c r="B34" s="204"/>
      <c r="C34" s="204"/>
      <c r="D34" s="205"/>
      <c r="E34" s="205"/>
      <c r="F34" s="205"/>
      <c r="G34" s="205"/>
      <c r="H34" s="205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218"/>
      <c r="T34" s="218"/>
      <c r="V34" s="218"/>
      <c r="W34" s="218"/>
      <c r="X34" s="218"/>
      <c r="Y34" s="218"/>
      <c r="Z34" s="218"/>
      <c r="AB34" s="218"/>
      <c r="AC34" s="218"/>
      <c r="AD34" s="218"/>
      <c r="AE34" s="218"/>
      <c r="AF34" s="218"/>
    </row>
    <row r="35" spans="1:32" x14ac:dyDescent="0.25">
      <c r="A35" s="501">
        <v>15</v>
      </c>
      <c r="B35" s="502" t="s">
        <v>96</v>
      </c>
      <c r="C35" s="210"/>
      <c r="D35" s="503"/>
      <c r="E35" s="503"/>
      <c r="F35" s="503"/>
      <c r="G35" s="503"/>
      <c r="H35" s="50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205"/>
      <c r="T35" s="205"/>
      <c r="V35" s="205"/>
      <c r="W35" s="205"/>
      <c r="X35" s="205"/>
      <c r="Y35" s="205"/>
      <c r="Z35" s="205"/>
      <c r="AB35" s="205"/>
      <c r="AC35" s="205"/>
      <c r="AD35" s="205"/>
      <c r="AE35" s="205"/>
      <c r="AF35" s="205"/>
    </row>
    <row r="36" spans="1:32" ht="21" x14ac:dyDescent="0.25">
      <c r="A36" s="211"/>
      <c r="B36" s="617"/>
      <c r="C36" s="619" t="s">
        <v>89</v>
      </c>
      <c r="D36" s="504" t="s">
        <v>201</v>
      </c>
      <c r="E36" s="504" t="s">
        <v>203</v>
      </c>
      <c r="F36" s="504" t="s">
        <v>207</v>
      </c>
      <c r="G36" s="504" t="s">
        <v>209</v>
      </c>
      <c r="H36" s="504" t="s">
        <v>371</v>
      </c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210"/>
      <c r="T36" s="210"/>
      <c r="V36" s="210"/>
      <c r="W36" s="210"/>
      <c r="X36" s="210"/>
      <c r="Y36" s="210"/>
      <c r="Z36" s="210"/>
      <c r="AB36" s="210"/>
      <c r="AC36" s="210"/>
      <c r="AD36" s="210"/>
      <c r="AE36" s="210"/>
      <c r="AF36" s="210"/>
    </row>
    <row r="37" spans="1:32" ht="21" x14ac:dyDescent="0.25">
      <c r="A37" s="211"/>
      <c r="B37" s="618"/>
      <c r="C37" s="620"/>
      <c r="D37" s="213" t="s">
        <v>49</v>
      </c>
      <c r="E37" s="213" t="s">
        <v>49</v>
      </c>
      <c r="F37" s="213" t="s">
        <v>49</v>
      </c>
      <c r="G37" s="213" t="s">
        <v>49</v>
      </c>
      <c r="H37" s="213" t="s">
        <v>49</v>
      </c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212" t="s">
        <v>209</v>
      </c>
      <c r="T37" s="212" t="s">
        <v>371</v>
      </c>
      <c r="V37" s="212" t="s">
        <v>201</v>
      </c>
      <c r="W37" s="212" t="s">
        <v>203</v>
      </c>
      <c r="X37" s="212" t="s">
        <v>207</v>
      </c>
      <c r="Y37" s="212" t="s">
        <v>209</v>
      </c>
      <c r="Z37" s="212" t="s">
        <v>371</v>
      </c>
      <c r="AB37" s="212" t="s">
        <v>201</v>
      </c>
      <c r="AC37" s="212" t="s">
        <v>203</v>
      </c>
      <c r="AD37" s="212" t="s">
        <v>207</v>
      </c>
      <c r="AE37" s="212" t="s">
        <v>209</v>
      </c>
      <c r="AF37" s="212" t="s">
        <v>371</v>
      </c>
    </row>
    <row r="38" spans="1:32" x14ac:dyDescent="0.25">
      <c r="A38" s="211"/>
      <c r="B38" s="508" t="s">
        <v>93</v>
      </c>
      <c r="C38" s="501">
        <v>1</v>
      </c>
      <c r="D38" s="216">
        <v>3.56</v>
      </c>
      <c r="E38" s="216">
        <v>3.41</v>
      </c>
      <c r="F38" s="216">
        <v>3.99</v>
      </c>
      <c r="G38" s="216">
        <v>4.07</v>
      </c>
      <c r="H38" s="216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213" t="s">
        <v>49</v>
      </c>
      <c r="T38" s="213" t="s">
        <v>49</v>
      </c>
      <c r="V38" s="213" t="s">
        <v>49</v>
      </c>
      <c r="W38" s="213" t="s">
        <v>49</v>
      </c>
      <c r="X38" s="213" t="s">
        <v>49</v>
      </c>
      <c r="Y38" s="213" t="s">
        <v>49</v>
      </c>
      <c r="Z38" s="213" t="s">
        <v>49</v>
      </c>
      <c r="AB38" s="213" t="s">
        <v>49</v>
      </c>
      <c r="AC38" s="213" t="s">
        <v>49</v>
      </c>
      <c r="AD38" s="213" t="s">
        <v>49</v>
      </c>
      <c r="AE38" s="213" t="s">
        <v>49</v>
      </c>
      <c r="AF38" s="213" t="s">
        <v>49</v>
      </c>
    </row>
    <row r="39" spans="1:32" x14ac:dyDescent="0.25">
      <c r="A39" s="211"/>
      <c r="B39" s="211"/>
      <c r="C39" s="217"/>
      <c r="D39" s="218"/>
      <c r="E39" s="218"/>
      <c r="F39" s="218"/>
      <c r="G39" s="218"/>
      <c r="H39" s="218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216">
        <v>1.75</v>
      </c>
      <c r="T39" s="216"/>
      <c r="V39" s="216">
        <v>0.73</v>
      </c>
      <c r="W39" s="216">
        <v>1.1599999999999999</v>
      </c>
      <c r="X39" s="216">
        <v>1.0900000000000001</v>
      </c>
      <c r="Y39" s="216">
        <v>1.03</v>
      </c>
      <c r="Z39" s="216"/>
      <c r="AB39" s="216">
        <v>3.45</v>
      </c>
      <c r="AC39" s="216">
        <v>2.75</v>
      </c>
      <c r="AD39" s="216">
        <v>2.12</v>
      </c>
      <c r="AE39" s="216">
        <v>3.14</v>
      </c>
      <c r="AF39" s="216"/>
    </row>
    <row r="40" spans="1:32" x14ac:dyDescent="0.25">
      <c r="A40" s="203"/>
      <c r="B40" s="204"/>
      <c r="C40" s="204"/>
      <c r="D40" s="205"/>
      <c r="E40" s="205"/>
      <c r="F40" s="205"/>
      <c r="G40" s="205"/>
      <c r="H40" s="205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218"/>
      <c r="T40" s="218"/>
      <c r="V40" s="218"/>
      <c r="W40" s="218"/>
      <c r="X40" s="218"/>
      <c r="Y40" s="218"/>
      <c r="Z40" s="218"/>
      <c r="AB40" s="218"/>
      <c r="AC40" s="218"/>
      <c r="AD40" s="218"/>
      <c r="AE40" s="218"/>
      <c r="AF40" s="218"/>
    </row>
    <row r="41" spans="1:32" x14ac:dyDescent="0.25">
      <c r="A41" s="501">
        <v>16</v>
      </c>
      <c r="B41" s="502" t="s">
        <v>97</v>
      </c>
      <c r="C41" s="210"/>
      <c r="D41" s="503"/>
      <c r="E41" s="503"/>
      <c r="F41" s="503"/>
      <c r="G41" s="503"/>
      <c r="H41" s="50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205"/>
      <c r="T41" s="205"/>
      <c r="V41" s="205"/>
      <c r="W41" s="205"/>
      <c r="X41" s="205"/>
      <c r="Y41" s="205"/>
      <c r="Z41" s="205"/>
      <c r="AB41" s="205"/>
      <c r="AC41" s="205"/>
      <c r="AD41" s="205"/>
      <c r="AE41" s="205"/>
      <c r="AF41" s="205"/>
    </row>
    <row r="42" spans="1:32" ht="21" x14ac:dyDescent="0.25">
      <c r="A42" s="211"/>
      <c r="B42" s="617"/>
      <c r="C42" s="619" t="s">
        <v>89</v>
      </c>
      <c r="D42" s="504" t="s">
        <v>201</v>
      </c>
      <c r="E42" s="504" t="s">
        <v>203</v>
      </c>
      <c r="F42" s="504" t="s">
        <v>207</v>
      </c>
      <c r="G42" s="504" t="s">
        <v>209</v>
      </c>
      <c r="H42" s="504" t="s">
        <v>371</v>
      </c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210"/>
      <c r="T42" s="210"/>
      <c r="V42" s="210"/>
      <c r="W42" s="210"/>
      <c r="X42" s="210"/>
      <c r="Y42" s="210"/>
      <c r="Z42" s="210"/>
      <c r="AB42" s="210"/>
      <c r="AC42" s="210"/>
      <c r="AD42" s="210"/>
      <c r="AE42" s="210"/>
      <c r="AF42" s="210"/>
    </row>
    <row r="43" spans="1:32" ht="21" x14ac:dyDescent="0.25">
      <c r="A43" s="211"/>
      <c r="B43" s="618"/>
      <c r="C43" s="620"/>
      <c r="D43" s="213" t="s">
        <v>49</v>
      </c>
      <c r="E43" s="213" t="s">
        <v>49</v>
      </c>
      <c r="F43" s="213" t="s">
        <v>49</v>
      </c>
      <c r="G43" s="213" t="s">
        <v>49</v>
      </c>
      <c r="H43" s="213" t="s">
        <v>49</v>
      </c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212" t="s">
        <v>209</v>
      </c>
      <c r="T43" s="212" t="s">
        <v>371</v>
      </c>
      <c r="V43" s="212" t="s">
        <v>201</v>
      </c>
      <c r="W43" s="212" t="s">
        <v>203</v>
      </c>
      <c r="X43" s="212" t="s">
        <v>207</v>
      </c>
      <c r="Y43" s="212" t="s">
        <v>209</v>
      </c>
      <c r="Z43" s="212" t="s">
        <v>371</v>
      </c>
      <c r="AB43" s="212" t="s">
        <v>201</v>
      </c>
      <c r="AC43" s="212" t="s">
        <v>203</v>
      </c>
      <c r="AD43" s="212" t="s">
        <v>207</v>
      </c>
      <c r="AE43" s="212" t="s">
        <v>209</v>
      </c>
      <c r="AF43" s="212" t="s">
        <v>371</v>
      </c>
    </row>
    <row r="44" spans="1:32" x14ac:dyDescent="0.25">
      <c r="A44" s="211"/>
      <c r="B44" s="508" t="s">
        <v>93</v>
      </c>
      <c r="C44" s="501">
        <v>1</v>
      </c>
      <c r="D44" s="216">
        <v>41.47</v>
      </c>
      <c r="E44" s="216">
        <v>46.83</v>
      </c>
      <c r="F44" s="216">
        <v>43.77</v>
      </c>
      <c r="G44" s="216">
        <v>41.61</v>
      </c>
      <c r="H44" s="216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213" t="s">
        <v>49</v>
      </c>
      <c r="T44" s="213" t="s">
        <v>49</v>
      </c>
      <c r="V44" s="213" t="s">
        <v>49</v>
      </c>
      <c r="W44" s="213" t="s">
        <v>49</v>
      </c>
      <c r="X44" s="213" t="s">
        <v>49</v>
      </c>
      <c r="Y44" s="213" t="s">
        <v>49</v>
      </c>
      <c r="Z44" s="213" t="s">
        <v>49</v>
      </c>
      <c r="AB44" s="213" t="s">
        <v>49</v>
      </c>
      <c r="AC44" s="213" t="s">
        <v>49</v>
      </c>
      <c r="AD44" s="213" t="s">
        <v>49</v>
      </c>
      <c r="AE44" s="213" t="s">
        <v>49</v>
      </c>
      <c r="AF44" s="213" t="s">
        <v>49</v>
      </c>
    </row>
    <row r="45" spans="1:32" x14ac:dyDescent="0.25">
      <c r="A45" s="211"/>
      <c r="B45" s="211"/>
      <c r="C45" s="217"/>
      <c r="D45" s="218"/>
      <c r="E45" s="218"/>
      <c r="F45" s="218"/>
      <c r="G45" s="218"/>
      <c r="H45" s="218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216">
        <v>42.46</v>
      </c>
      <c r="T45" s="216"/>
      <c r="V45" s="216">
        <v>54.52</v>
      </c>
      <c r="W45" s="216">
        <v>58.24</v>
      </c>
      <c r="X45" s="216">
        <v>61.09</v>
      </c>
      <c r="Y45" s="216">
        <v>54.23</v>
      </c>
      <c r="Z45" s="216"/>
      <c r="AB45" s="216">
        <v>37.36</v>
      </c>
      <c r="AC45" s="216">
        <v>44.51</v>
      </c>
      <c r="AD45" s="216">
        <v>41.27</v>
      </c>
      <c r="AE45" s="216">
        <v>39.270000000000003</v>
      </c>
      <c r="AF45" s="216"/>
    </row>
    <row r="46" spans="1:32" x14ac:dyDescent="0.25">
      <c r="A46" s="203"/>
      <c r="B46" s="204"/>
      <c r="C46" s="204"/>
      <c r="D46" s="205"/>
      <c r="E46" s="205"/>
      <c r="F46" s="205"/>
      <c r="G46" s="205"/>
      <c r="H46" s="205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218"/>
      <c r="T46" s="218"/>
      <c r="V46" s="218"/>
      <c r="W46" s="218"/>
      <c r="X46" s="218"/>
      <c r="Y46" s="218"/>
      <c r="Z46" s="218"/>
      <c r="AB46" s="218"/>
      <c r="AC46" s="218"/>
      <c r="AD46" s="218"/>
      <c r="AE46" s="218"/>
      <c r="AF46" s="218"/>
    </row>
    <row r="47" spans="1:32" x14ac:dyDescent="0.25">
      <c r="A47" s="501">
        <v>17</v>
      </c>
      <c r="B47" s="502" t="s">
        <v>98</v>
      </c>
      <c r="C47" s="210"/>
      <c r="D47" s="503"/>
      <c r="E47" s="503"/>
      <c r="F47" s="503"/>
      <c r="G47" s="503"/>
      <c r="H47" s="50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205"/>
      <c r="T47" s="205"/>
      <c r="V47" s="205"/>
      <c r="W47" s="205"/>
      <c r="X47" s="205"/>
      <c r="Y47" s="205"/>
      <c r="Z47" s="205"/>
      <c r="AB47" s="205"/>
      <c r="AC47" s="205"/>
      <c r="AD47" s="205"/>
      <c r="AE47" s="205"/>
      <c r="AF47" s="205"/>
    </row>
    <row r="48" spans="1:32" ht="21" x14ac:dyDescent="0.25">
      <c r="A48" s="211"/>
      <c r="B48" s="617"/>
      <c r="C48" s="619" t="s">
        <v>89</v>
      </c>
      <c r="D48" s="504" t="s">
        <v>201</v>
      </c>
      <c r="E48" s="504" t="s">
        <v>203</v>
      </c>
      <c r="F48" s="504" t="s">
        <v>207</v>
      </c>
      <c r="G48" s="504" t="s">
        <v>209</v>
      </c>
      <c r="H48" s="504" t="s">
        <v>371</v>
      </c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210"/>
      <c r="T48" s="210"/>
      <c r="V48" s="210"/>
      <c r="W48" s="210"/>
      <c r="X48" s="210"/>
      <c r="Y48" s="210"/>
      <c r="Z48" s="210"/>
      <c r="AB48" s="210"/>
      <c r="AC48" s="210"/>
      <c r="AD48" s="210"/>
      <c r="AE48" s="210"/>
      <c r="AF48" s="210"/>
    </row>
    <row r="49" spans="1:32" ht="21" x14ac:dyDescent="0.25">
      <c r="A49" s="211"/>
      <c r="B49" s="618"/>
      <c r="C49" s="620"/>
      <c r="D49" s="213" t="s">
        <v>49</v>
      </c>
      <c r="E49" s="213" t="s">
        <v>49</v>
      </c>
      <c r="F49" s="213" t="s">
        <v>49</v>
      </c>
      <c r="G49" s="213" t="s">
        <v>49</v>
      </c>
      <c r="H49" s="213" t="s">
        <v>99</v>
      </c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212" t="s">
        <v>209</v>
      </c>
      <c r="T49" s="212" t="s">
        <v>371</v>
      </c>
      <c r="V49" s="212" t="s">
        <v>201</v>
      </c>
      <c r="W49" s="212" t="s">
        <v>203</v>
      </c>
      <c r="X49" s="212" t="s">
        <v>207</v>
      </c>
      <c r="Y49" s="212" t="s">
        <v>209</v>
      </c>
      <c r="Z49" s="212" t="s">
        <v>371</v>
      </c>
      <c r="AB49" s="212" t="s">
        <v>201</v>
      </c>
      <c r="AC49" s="212" t="s">
        <v>203</v>
      </c>
      <c r="AD49" s="212" t="s">
        <v>207</v>
      </c>
      <c r="AE49" s="212" t="s">
        <v>209</v>
      </c>
      <c r="AF49" s="212" t="s">
        <v>371</v>
      </c>
    </row>
    <row r="50" spans="1:32" x14ac:dyDescent="0.25">
      <c r="A50" s="211"/>
      <c r="B50" s="508" t="s">
        <v>64</v>
      </c>
      <c r="C50" s="501">
        <v>1</v>
      </c>
      <c r="D50" s="216">
        <v>5.07</v>
      </c>
      <c r="E50" s="216">
        <v>4.0999999999999996</v>
      </c>
      <c r="F50" s="216">
        <v>4.28</v>
      </c>
      <c r="G50" s="216">
        <v>4.25</v>
      </c>
      <c r="H50" s="216">
        <v>2.66</v>
      </c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213" t="s">
        <v>49</v>
      </c>
      <c r="T50" s="213" t="s">
        <v>99</v>
      </c>
      <c r="V50" s="213" t="s">
        <v>49</v>
      </c>
      <c r="W50" s="213" t="s">
        <v>49</v>
      </c>
      <c r="X50" s="213" t="s">
        <v>49</v>
      </c>
      <c r="Y50" s="213" t="s">
        <v>49</v>
      </c>
      <c r="Z50" s="213" t="s">
        <v>99</v>
      </c>
      <c r="AB50" s="213" t="s">
        <v>49</v>
      </c>
      <c r="AC50" s="213" t="s">
        <v>49</v>
      </c>
      <c r="AD50" s="213" t="s">
        <v>49</v>
      </c>
      <c r="AE50" s="213" t="s">
        <v>49</v>
      </c>
      <c r="AF50" s="213" t="s">
        <v>99</v>
      </c>
    </row>
    <row r="51" spans="1:32" x14ac:dyDescent="0.25">
      <c r="A51" s="211"/>
      <c r="B51" s="508" t="s">
        <v>100</v>
      </c>
      <c r="C51" s="501">
        <v>0</v>
      </c>
      <c r="D51" s="216">
        <v>8.32</v>
      </c>
      <c r="E51" s="216">
        <v>9.64</v>
      </c>
      <c r="F51" s="216">
        <v>9.48</v>
      </c>
      <c r="G51" s="216">
        <v>9.49</v>
      </c>
      <c r="H51" s="216">
        <v>8.4600000000000009</v>
      </c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216">
        <v>3.86</v>
      </c>
      <c r="T51" s="216">
        <v>1.75</v>
      </c>
      <c r="V51" s="216">
        <v>1.71</v>
      </c>
      <c r="W51" s="216">
        <v>1.1599999999999999</v>
      </c>
      <c r="X51" s="216">
        <v>0.87</v>
      </c>
      <c r="Y51" s="216">
        <v>1.03</v>
      </c>
      <c r="Z51" s="216">
        <v>0.41</v>
      </c>
      <c r="AB51" s="216">
        <v>6.9</v>
      </c>
      <c r="AC51" s="216">
        <v>7.14</v>
      </c>
      <c r="AD51" s="216">
        <v>7.94</v>
      </c>
      <c r="AE51" s="216">
        <v>6.28</v>
      </c>
      <c r="AF51" s="216">
        <v>4.1900000000000004</v>
      </c>
    </row>
    <row r="52" spans="1:32" x14ac:dyDescent="0.25">
      <c r="A52" s="211"/>
      <c r="B52" s="508" t="s">
        <v>101</v>
      </c>
      <c r="C52" s="501">
        <v>-1</v>
      </c>
      <c r="D52" s="216">
        <v>3.61</v>
      </c>
      <c r="E52" s="216">
        <v>4.0999999999999996</v>
      </c>
      <c r="F52" s="216">
        <v>3.13</v>
      </c>
      <c r="G52" s="216">
        <v>2.52</v>
      </c>
      <c r="H52" s="216">
        <v>1.92</v>
      </c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216">
        <v>9.1199999999999992</v>
      </c>
      <c r="T52" s="216">
        <v>5.96</v>
      </c>
      <c r="V52" s="216">
        <v>3.42</v>
      </c>
      <c r="W52" s="216">
        <v>3.48</v>
      </c>
      <c r="X52" s="216">
        <v>3.48</v>
      </c>
      <c r="Y52" s="216">
        <v>4.12</v>
      </c>
      <c r="Z52" s="216">
        <v>3.71</v>
      </c>
      <c r="AB52" s="216">
        <v>8.0500000000000007</v>
      </c>
      <c r="AC52" s="216">
        <v>10.99</v>
      </c>
      <c r="AD52" s="216">
        <v>8.99</v>
      </c>
      <c r="AE52" s="216">
        <v>9.42</v>
      </c>
      <c r="AF52" s="216">
        <v>8.3800000000000008</v>
      </c>
    </row>
    <row r="53" spans="1:32" x14ac:dyDescent="0.25">
      <c r="A53" s="211"/>
      <c r="B53" s="508" t="s">
        <v>102</v>
      </c>
      <c r="C53" s="501">
        <v>-2</v>
      </c>
      <c r="D53" s="216">
        <v>82.9</v>
      </c>
      <c r="E53" s="216">
        <v>81.8</v>
      </c>
      <c r="F53" s="216">
        <v>82.97</v>
      </c>
      <c r="G53" s="216">
        <v>83.26</v>
      </c>
      <c r="H53" s="216">
        <v>81.02</v>
      </c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216">
        <v>3.51</v>
      </c>
      <c r="T53" s="216">
        <v>2.46</v>
      </c>
      <c r="V53" s="216">
        <v>2.93</v>
      </c>
      <c r="W53" s="216">
        <v>2.3199999999999998</v>
      </c>
      <c r="X53" s="216">
        <v>1.74</v>
      </c>
      <c r="Y53" s="216">
        <v>1.65</v>
      </c>
      <c r="Z53" s="216">
        <v>1.03</v>
      </c>
      <c r="AB53" s="216">
        <v>3.45</v>
      </c>
      <c r="AC53" s="216">
        <v>2.75</v>
      </c>
      <c r="AD53" s="216">
        <v>3.7</v>
      </c>
      <c r="AE53" s="216">
        <v>1.57</v>
      </c>
      <c r="AF53" s="216">
        <v>1.57</v>
      </c>
    </row>
    <row r="54" spans="1:32" x14ac:dyDescent="0.25">
      <c r="A54" s="211"/>
      <c r="B54" s="508" t="s">
        <v>68</v>
      </c>
      <c r="C54" s="501">
        <v>-3</v>
      </c>
      <c r="D54" s="216">
        <v>0.1</v>
      </c>
      <c r="E54" s="216">
        <v>0.35</v>
      </c>
      <c r="F54" s="216">
        <v>0.14000000000000001</v>
      </c>
      <c r="G54" s="216">
        <v>0.47</v>
      </c>
      <c r="H54" s="216">
        <v>5.94</v>
      </c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216">
        <v>83.51</v>
      </c>
      <c r="T54" s="216">
        <v>84.21</v>
      </c>
      <c r="V54" s="216">
        <v>91.93</v>
      </c>
      <c r="W54" s="216">
        <v>92.34</v>
      </c>
      <c r="X54" s="216">
        <v>93.91</v>
      </c>
      <c r="Y54" s="216">
        <v>92.58</v>
      </c>
      <c r="Z54" s="216">
        <v>90.52</v>
      </c>
      <c r="AB54" s="216">
        <v>81.61</v>
      </c>
      <c r="AC54" s="216">
        <v>79.12</v>
      </c>
      <c r="AD54" s="216">
        <v>79.37</v>
      </c>
      <c r="AE54" s="216">
        <v>82.72</v>
      </c>
      <c r="AF54" s="216">
        <v>79.06</v>
      </c>
    </row>
    <row r="55" spans="1:32" x14ac:dyDescent="0.25">
      <c r="A55" s="211"/>
      <c r="B55" s="211"/>
      <c r="C55" s="217"/>
      <c r="D55" s="218"/>
      <c r="E55" s="218"/>
      <c r="F55" s="218"/>
      <c r="G55" s="218"/>
      <c r="H55" s="218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216">
        <v>0</v>
      </c>
      <c r="T55" s="216">
        <v>5.61</v>
      </c>
      <c r="V55" s="216">
        <v>0</v>
      </c>
      <c r="W55" s="216">
        <v>0.7</v>
      </c>
      <c r="X55" s="216">
        <v>0</v>
      </c>
      <c r="Y55" s="216">
        <v>0.62</v>
      </c>
      <c r="Z55" s="216">
        <v>4.33</v>
      </c>
      <c r="AB55" s="216">
        <v>0</v>
      </c>
      <c r="AC55" s="216">
        <v>0</v>
      </c>
      <c r="AD55" s="216">
        <v>0</v>
      </c>
      <c r="AE55" s="216">
        <v>0</v>
      </c>
      <c r="AF55" s="216">
        <v>6.81</v>
      </c>
    </row>
    <row r="56" spans="1:32" x14ac:dyDescent="0.25">
      <c r="A56" s="203"/>
      <c r="B56" s="204"/>
      <c r="C56" s="204"/>
      <c r="D56" s="205"/>
      <c r="E56" s="205"/>
      <c r="F56" s="205"/>
      <c r="G56" s="205"/>
      <c r="H56" s="205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218"/>
      <c r="T56" s="218"/>
      <c r="V56" s="218"/>
      <c r="W56" s="218"/>
      <c r="X56" s="218"/>
      <c r="Y56" s="218"/>
      <c r="Z56" s="218"/>
      <c r="AB56" s="218"/>
      <c r="AC56" s="218"/>
      <c r="AD56" s="218"/>
      <c r="AE56" s="218"/>
      <c r="AF56" s="218"/>
    </row>
    <row r="57" spans="1:32" x14ac:dyDescent="0.25">
      <c r="A57" s="501">
        <v>18</v>
      </c>
      <c r="B57" s="502" t="s">
        <v>103</v>
      </c>
      <c r="C57" s="210"/>
      <c r="D57" s="503"/>
      <c r="E57" s="503"/>
      <c r="F57" s="503"/>
      <c r="G57" s="503"/>
      <c r="H57" s="50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205"/>
      <c r="T57" s="205"/>
      <c r="V57" s="205"/>
      <c r="W57" s="205"/>
      <c r="X57" s="205"/>
      <c r="Y57" s="205"/>
      <c r="Z57" s="205"/>
      <c r="AB57" s="205"/>
      <c r="AC57" s="205"/>
      <c r="AD57" s="205"/>
      <c r="AE57" s="205"/>
      <c r="AF57" s="205"/>
    </row>
    <row r="58" spans="1:32" ht="21" x14ac:dyDescent="0.25">
      <c r="A58" s="211"/>
      <c r="B58" s="617"/>
      <c r="C58" s="619" t="s">
        <v>89</v>
      </c>
      <c r="D58" s="504" t="s">
        <v>201</v>
      </c>
      <c r="E58" s="504" t="s">
        <v>203</v>
      </c>
      <c r="F58" s="504" t="s">
        <v>207</v>
      </c>
      <c r="G58" s="504" t="s">
        <v>209</v>
      </c>
      <c r="H58" s="504" t="s">
        <v>371</v>
      </c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210"/>
      <c r="T58" s="210"/>
      <c r="V58" s="210"/>
      <c r="W58" s="210"/>
      <c r="X58" s="210"/>
      <c r="Y58" s="210"/>
      <c r="Z58" s="210"/>
      <c r="AB58" s="210"/>
      <c r="AC58" s="210"/>
      <c r="AD58" s="210"/>
      <c r="AE58" s="210"/>
      <c r="AF58" s="210"/>
    </row>
    <row r="59" spans="1:32" ht="21" x14ac:dyDescent="0.25">
      <c r="A59" s="211"/>
      <c r="B59" s="618"/>
      <c r="C59" s="620"/>
      <c r="D59" s="213" t="s">
        <v>99</v>
      </c>
      <c r="E59" s="213" t="s">
        <v>99</v>
      </c>
      <c r="F59" s="213" t="s">
        <v>99</v>
      </c>
      <c r="G59" s="213" t="s">
        <v>99</v>
      </c>
      <c r="H59" s="213" t="s">
        <v>99</v>
      </c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212" t="s">
        <v>209</v>
      </c>
      <c r="T59" s="212" t="s">
        <v>371</v>
      </c>
      <c r="V59" s="212" t="s">
        <v>201</v>
      </c>
      <c r="W59" s="212" t="s">
        <v>203</v>
      </c>
      <c r="X59" s="212" t="s">
        <v>207</v>
      </c>
      <c r="Y59" s="212" t="s">
        <v>209</v>
      </c>
      <c r="Z59" s="212" t="s">
        <v>371</v>
      </c>
      <c r="AB59" s="212" t="s">
        <v>201</v>
      </c>
      <c r="AC59" s="212" t="s">
        <v>203</v>
      </c>
      <c r="AD59" s="212" t="s">
        <v>207</v>
      </c>
      <c r="AE59" s="212" t="s">
        <v>209</v>
      </c>
      <c r="AF59" s="212" t="s">
        <v>371</v>
      </c>
    </row>
    <row r="60" spans="1:32" x14ac:dyDescent="0.25">
      <c r="A60" s="211"/>
      <c r="B60" s="508" t="s">
        <v>104</v>
      </c>
      <c r="C60" s="501">
        <v>1</v>
      </c>
      <c r="D60" s="216">
        <v>30.15</v>
      </c>
      <c r="E60" s="216">
        <v>30.24</v>
      </c>
      <c r="F60" s="216">
        <v>29.28</v>
      </c>
      <c r="G60" s="216">
        <v>30.25</v>
      </c>
      <c r="H60" s="216">
        <v>31.32</v>
      </c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213" t="s">
        <v>99</v>
      </c>
      <c r="T60" s="213" t="s">
        <v>99</v>
      </c>
      <c r="V60" s="213" t="s">
        <v>99</v>
      </c>
      <c r="W60" s="213" t="s">
        <v>99</v>
      </c>
      <c r="X60" s="213" t="s">
        <v>99</v>
      </c>
      <c r="Y60" s="213" t="s">
        <v>99</v>
      </c>
      <c r="Z60" s="213" t="s">
        <v>99</v>
      </c>
      <c r="AB60" s="213" t="s">
        <v>99</v>
      </c>
      <c r="AC60" s="213" t="s">
        <v>99</v>
      </c>
      <c r="AD60" s="213" t="s">
        <v>99</v>
      </c>
      <c r="AE60" s="213" t="s">
        <v>99</v>
      </c>
      <c r="AF60" s="213" t="s">
        <v>99</v>
      </c>
    </row>
    <row r="61" spans="1:32" x14ac:dyDescent="0.25">
      <c r="A61" s="211"/>
      <c r="B61" s="508" t="s">
        <v>105</v>
      </c>
      <c r="C61" s="501">
        <v>0</v>
      </c>
      <c r="D61" s="216">
        <v>59.73</v>
      </c>
      <c r="E61" s="216">
        <v>58.83</v>
      </c>
      <c r="F61" s="216">
        <v>60.88</v>
      </c>
      <c r="G61" s="216">
        <v>59.16</v>
      </c>
      <c r="H61" s="216">
        <v>60.26</v>
      </c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216">
        <v>33.57</v>
      </c>
      <c r="T61" s="216">
        <v>30.53</v>
      </c>
      <c r="V61" s="216">
        <v>38.24</v>
      </c>
      <c r="W61" s="216">
        <v>37.409999999999997</v>
      </c>
      <c r="X61" s="216">
        <v>35.03</v>
      </c>
      <c r="Y61" s="216">
        <v>36.299999999999997</v>
      </c>
      <c r="Z61" s="216">
        <v>36.49</v>
      </c>
      <c r="AB61" s="216">
        <v>27.38</v>
      </c>
      <c r="AC61" s="216">
        <v>22.99</v>
      </c>
      <c r="AD61" s="216">
        <v>21.98</v>
      </c>
      <c r="AE61" s="216">
        <v>24.34</v>
      </c>
      <c r="AF61" s="216">
        <v>26.7</v>
      </c>
    </row>
    <row r="62" spans="1:32" x14ac:dyDescent="0.25">
      <c r="A62" s="211"/>
      <c r="B62" s="508" t="s">
        <v>106</v>
      </c>
      <c r="C62" s="501">
        <v>-1</v>
      </c>
      <c r="D62" s="216">
        <v>10.119999999999999</v>
      </c>
      <c r="E62" s="216">
        <v>10.93</v>
      </c>
      <c r="F62" s="216">
        <v>9.84</v>
      </c>
      <c r="G62" s="216">
        <v>10.58</v>
      </c>
      <c r="H62" s="216">
        <v>8.42</v>
      </c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216">
        <v>57.86</v>
      </c>
      <c r="T62" s="216">
        <v>61.05</v>
      </c>
      <c r="V62" s="216">
        <v>51.16</v>
      </c>
      <c r="W62" s="216">
        <v>52.32</v>
      </c>
      <c r="X62" s="216">
        <v>55.92</v>
      </c>
      <c r="Y62" s="216">
        <v>50.43</v>
      </c>
      <c r="Z62" s="216">
        <v>53.81</v>
      </c>
      <c r="AB62" s="216">
        <v>58.33</v>
      </c>
      <c r="AC62" s="216">
        <v>58.05</v>
      </c>
      <c r="AD62" s="216">
        <v>64.84</v>
      </c>
      <c r="AE62" s="216">
        <v>62.96</v>
      </c>
      <c r="AF62" s="216">
        <v>62.3</v>
      </c>
    </row>
    <row r="63" spans="1:32" x14ac:dyDescent="0.25">
      <c r="A63" s="211"/>
      <c r="B63" s="211"/>
      <c r="C63" s="217"/>
      <c r="D63" s="218"/>
      <c r="E63" s="218"/>
      <c r="F63" s="218"/>
      <c r="G63" s="218"/>
      <c r="H63" s="218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216">
        <v>8.57</v>
      </c>
      <c r="T63" s="216">
        <v>8.42</v>
      </c>
      <c r="V63" s="216">
        <v>10.59</v>
      </c>
      <c r="W63" s="216">
        <v>10.27</v>
      </c>
      <c r="X63" s="216">
        <v>9.0500000000000007</v>
      </c>
      <c r="Y63" s="216">
        <v>13.26</v>
      </c>
      <c r="Z63" s="216">
        <v>9.69</v>
      </c>
      <c r="AB63" s="216">
        <v>14.29</v>
      </c>
      <c r="AC63" s="216">
        <v>18.97</v>
      </c>
      <c r="AD63" s="216">
        <v>13.19</v>
      </c>
      <c r="AE63" s="216">
        <v>12.7</v>
      </c>
      <c r="AF63" s="216">
        <v>10.99</v>
      </c>
    </row>
    <row r="64" spans="1:32" x14ac:dyDescent="0.25">
      <c r="A64" s="203"/>
      <c r="B64" s="204"/>
      <c r="C64" s="204"/>
      <c r="D64" s="205"/>
      <c r="E64" s="205"/>
      <c r="F64" s="205"/>
      <c r="G64" s="205"/>
      <c r="H64" s="205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218"/>
      <c r="T64" s="218"/>
      <c r="V64" s="218"/>
      <c r="W64" s="218"/>
      <c r="X64" s="218"/>
      <c r="Y64" s="218"/>
      <c r="Z64" s="218"/>
      <c r="AB64" s="218"/>
      <c r="AC64" s="218"/>
      <c r="AD64" s="218"/>
      <c r="AE64" s="218"/>
      <c r="AF64" s="218"/>
    </row>
    <row r="65" spans="1:32" x14ac:dyDescent="0.25">
      <c r="A65" s="501">
        <v>19</v>
      </c>
      <c r="B65" s="502" t="s">
        <v>107</v>
      </c>
      <c r="C65" s="210"/>
      <c r="D65" s="503"/>
      <c r="E65" s="503"/>
      <c r="F65" s="503"/>
      <c r="G65" s="503"/>
      <c r="H65" s="50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205"/>
      <c r="T65" s="205"/>
      <c r="V65" s="205"/>
      <c r="W65" s="205"/>
      <c r="X65" s="205"/>
      <c r="Y65" s="205"/>
      <c r="Z65" s="205"/>
      <c r="AB65" s="205"/>
      <c r="AC65" s="205"/>
      <c r="AD65" s="205"/>
      <c r="AE65" s="205"/>
      <c r="AF65" s="205"/>
    </row>
    <row r="66" spans="1:32" ht="21" x14ac:dyDescent="0.25">
      <c r="A66" s="211"/>
      <c r="B66" s="617"/>
      <c r="C66" s="619" t="s">
        <v>89</v>
      </c>
      <c r="D66" s="504" t="s">
        <v>201</v>
      </c>
      <c r="E66" s="504" t="s">
        <v>203</v>
      </c>
      <c r="F66" s="504" t="s">
        <v>207</v>
      </c>
      <c r="G66" s="504" t="s">
        <v>209</v>
      </c>
      <c r="H66" s="504" t="s">
        <v>371</v>
      </c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210"/>
      <c r="T66" s="210"/>
      <c r="V66" s="210"/>
      <c r="W66" s="210"/>
      <c r="X66" s="210"/>
      <c r="Y66" s="210"/>
      <c r="Z66" s="210"/>
      <c r="AB66" s="210"/>
      <c r="AC66" s="210"/>
      <c r="AD66" s="210"/>
      <c r="AE66" s="210"/>
      <c r="AF66" s="210"/>
    </row>
    <row r="67" spans="1:32" ht="21" x14ac:dyDescent="0.25">
      <c r="A67" s="211"/>
      <c r="B67" s="618"/>
      <c r="C67" s="620"/>
      <c r="D67" s="213" t="s">
        <v>99</v>
      </c>
      <c r="E67" s="213" t="s">
        <v>99</v>
      </c>
      <c r="F67" s="213" t="s">
        <v>99</v>
      </c>
      <c r="G67" s="213" t="s">
        <v>99</v>
      </c>
      <c r="H67" s="213" t="s">
        <v>99</v>
      </c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212" t="s">
        <v>209</v>
      </c>
      <c r="T67" s="212" t="s">
        <v>371</v>
      </c>
      <c r="V67" s="212" t="s">
        <v>201</v>
      </c>
      <c r="W67" s="212" t="s">
        <v>203</v>
      </c>
      <c r="X67" s="212" t="s">
        <v>207</v>
      </c>
      <c r="Y67" s="212" t="s">
        <v>209</v>
      </c>
      <c r="Z67" s="212" t="s">
        <v>371</v>
      </c>
      <c r="AB67" s="212" t="s">
        <v>201</v>
      </c>
      <c r="AC67" s="212" t="s">
        <v>203</v>
      </c>
      <c r="AD67" s="212" t="s">
        <v>207</v>
      </c>
      <c r="AE67" s="212" t="s">
        <v>209</v>
      </c>
      <c r="AF67" s="212" t="s">
        <v>371</v>
      </c>
    </row>
    <row r="68" spans="1:32" x14ac:dyDescent="0.25">
      <c r="A68" s="211"/>
      <c r="B68" s="508" t="s">
        <v>104</v>
      </c>
      <c r="C68" s="501">
        <v>1</v>
      </c>
      <c r="D68" s="216">
        <v>23.53</v>
      </c>
      <c r="E68" s="216">
        <v>23.22</v>
      </c>
      <c r="F68" s="216">
        <v>22.75</v>
      </c>
      <c r="G68" s="216">
        <v>24.72</v>
      </c>
      <c r="H68" s="216">
        <v>25.67</v>
      </c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213" t="s">
        <v>99</v>
      </c>
      <c r="T68" s="213" t="s">
        <v>99</v>
      </c>
      <c r="V68" s="213" t="s">
        <v>99</v>
      </c>
      <c r="W68" s="213" t="s">
        <v>99</v>
      </c>
      <c r="X68" s="213" t="s">
        <v>99</v>
      </c>
      <c r="Y68" s="213" t="s">
        <v>99</v>
      </c>
      <c r="Z68" s="213" t="s">
        <v>99</v>
      </c>
      <c r="AB68" s="213" t="s">
        <v>99</v>
      </c>
      <c r="AC68" s="213" t="s">
        <v>99</v>
      </c>
      <c r="AD68" s="213" t="s">
        <v>99</v>
      </c>
      <c r="AE68" s="213" t="s">
        <v>99</v>
      </c>
      <c r="AF68" s="213" t="s">
        <v>99</v>
      </c>
    </row>
    <row r="69" spans="1:32" x14ac:dyDescent="0.25">
      <c r="A69" s="211"/>
      <c r="B69" s="508" t="s">
        <v>105</v>
      </c>
      <c r="C69" s="501">
        <v>0</v>
      </c>
      <c r="D69" s="216">
        <v>62.6</v>
      </c>
      <c r="E69" s="216">
        <v>61.48</v>
      </c>
      <c r="F69" s="216">
        <v>62.12</v>
      </c>
      <c r="G69" s="216">
        <v>58.59</v>
      </c>
      <c r="H69" s="216">
        <v>61.2</v>
      </c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216">
        <v>23.93</v>
      </c>
      <c r="T69" s="216">
        <v>25.96</v>
      </c>
      <c r="V69" s="216">
        <v>28.17</v>
      </c>
      <c r="W69" s="216">
        <v>27.38</v>
      </c>
      <c r="X69" s="216">
        <v>27.15</v>
      </c>
      <c r="Y69" s="216">
        <v>29.13</v>
      </c>
      <c r="Z69" s="216">
        <v>28.25</v>
      </c>
      <c r="AB69" s="216">
        <v>21.43</v>
      </c>
      <c r="AC69" s="216">
        <v>21.26</v>
      </c>
      <c r="AD69" s="216">
        <v>22.53</v>
      </c>
      <c r="AE69" s="216">
        <v>23.81</v>
      </c>
      <c r="AF69" s="216">
        <v>21.99</v>
      </c>
    </row>
    <row r="70" spans="1:32" x14ac:dyDescent="0.25">
      <c r="A70" s="211"/>
      <c r="B70" s="508" t="s">
        <v>106</v>
      </c>
      <c r="C70" s="501">
        <v>-1</v>
      </c>
      <c r="D70" s="216">
        <v>13.72</v>
      </c>
      <c r="E70" s="216">
        <v>14.79</v>
      </c>
      <c r="F70" s="216">
        <v>13.95</v>
      </c>
      <c r="G70" s="216">
        <v>15.1</v>
      </c>
      <c r="H70" s="216">
        <v>11.03</v>
      </c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216">
        <v>61.79</v>
      </c>
      <c r="T70" s="216">
        <v>62.11</v>
      </c>
      <c r="V70" s="216">
        <v>57.11</v>
      </c>
      <c r="W70" s="216">
        <v>55.5</v>
      </c>
      <c r="X70" s="216">
        <v>57.77</v>
      </c>
      <c r="Y70" s="216">
        <v>53.26</v>
      </c>
      <c r="Z70" s="216">
        <v>57.53</v>
      </c>
      <c r="AB70" s="216">
        <v>58.93</v>
      </c>
      <c r="AC70" s="216">
        <v>58.62</v>
      </c>
      <c r="AD70" s="216">
        <v>63.74</v>
      </c>
      <c r="AE70" s="216">
        <v>58.73</v>
      </c>
      <c r="AF70" s="216">
        <v>63.35</v>
      </c>
    </row>
    <row r="71" spans="1:32" x14ac:dyDescent="0.25">
      <c r="A71" s="211"/>
      <c r="B71" s="211"/>
      <c r="C71" s="217"/>
      <c r="D71" s="218"/>
      <c r="E71" s="218"/>
      <c r="F71" s="218"/>
      <c r="G71" s="218"/>
      <c r="H71" s="218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216">
        <v>12.14</v>
      </c>
      <c r="T71" s="216">
        <v>9.4700000000000006</v>
      </c>
      <c r="V71" s="216">
        <v>14.73</v>
      </c>
      <c r="W71" s="216">
        <v>17.11</v>
      </c>
      <c r="X71" s="216">
        <v>14.85</v>
      </c>
      <c r="Y71" s="216">
        <v>16.3</v>
      </c>
      <c r="Z71" s="216">
        <v>12.78</v>
      </c>
      <c r="AB71" s="216">
        <v>19.05</v>
      </c>
      <c r="AC71" s="216">
        <v>18.97</v>
      </c>
      <c r="AD71" s="216">
        <v>12.64</v>
      </c>
      <c r="AE71" s="216">
        <v>15.34</v>
      </c>
      <c r="AF71" s="216">
        <v>12.57</v>
      </c>
    </row>
    <row r="72" spans="1:32" x14ac:dyDescent="0.25">
      <c r="A72" s="203"/>
      <c r="B72" s="204"/>
      <c r="C72" s="204"/>
      <c r="D72" s="205"/>
      <c r="E72" s="205"/>
      <c r="F72" s="205"/>
      <c r="G72" s="205"/>
      <c r="H72" s="205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218"/>
      <c r="T72" s="218"/>
      <c r="V72" s="218"/>
      <c r="W72" s="218"/>
      <c r="X72" s="218"/>
      <c r="Y72" s="218"/>
      <c r="Z72" s="218"/>
      <c r="AB72" s="218"/>
      <c r="AC72" s="218"/>
      <c r="AD72" s="218"/>
      <c r="AE72" s="218"/>
      <c r="AF72" s="218"/>
    </row>
    <row r="73" spans="1:32" x14ac:dyDescent="0.25">
      <c r="A73" s="501">
        <v>20</v>
      </c>
      <c r="B73" s="502" t="s">
        <v>108</v>
      </c>
      <c r="C73" s="210"/>
      <c r="D73" s="503"/>
      <c r="E73" s="503"/>
      <c r="F73" s="503"/>
      <c r="G73" s="503"/>
      <c r="H73" s="50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205"/>
      <c r="T73" s="205"/>
      <c r="V73" s="205"/>
      <c r="W73" s="205"/>
      <c r="X73" s="205"/>
      <c r="Y73" s="205"/>
      <c r="Z73" s="205"/>
      <c r="AB73" s="205"/>
      <c r="AC73" s="205"/>
      <c r="AD73" s="205"/>
      <c r="AE73" s="205"/>
      <c r="AF73" s="205"/>
    </row>
    <row r="74" spans="1:32" ht="21" x14ac:dyDescent="0.25">
      <c r="A74" s="211"/>
      <c r="B74" s="617"/>
      <c r="C74" s="619" t="s">
        <v>89</v>
      </c>
      <c r="D74" s="504" t="s">
        <v>201</v>
      </c>
      <c r="E74" s="504" t="s">
        <v>203</v>
      </c>
      <c r="F74" s="504" t="s">
        <v>207</v>
      </c>
      <c r="G74" s="504" t="s">
        <v>209</v>
      </c>
      <c r="H74" s="504" t="s">
        <v>371</v>
      </c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210"/>
      <c r="T74" s="210"/>
      <c r="V74" s="210"/>
      <c r="W74" s="210"/>
      <c r="X74" s="210"/>
      <c r="Y74" s="210"/>
      <c r="Z74" s="210"/>
      <c r="AB74" s="210"/>
      <c r="AC74" s="210"/>
      <c r="AD74" s="210"/>
      <c r="AE74" s="210"/>
      <c r="AF74" s="210"/>
    </row>
    <row r="75" spans="1:32" ht="21" x14ac:dyDescent="0.25">
      <c r="A75" s="211"/>
      <c r="B75" s="618"/>
      <c r="C75" s="620"/>
      <c r="D75" s="213" t="s">
        <v>49</v>
      </c>
      <c r="E75" s="213" t="s">
        <v>49</v>
      </c>
      <c r="F75" s="213" t="s">
        <v>49</v>
      </c>
      <c r="G75" s="213" t="s">
        <v>49</v>
      </c>
      <c r="H75" s="213" t="s">
        <v>49</v>
      </c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212" t="s">
        <v>209</v>
      </c>
      <c r="T75" s="212" t="s">
        <v>371</v>
      </c>
      <c r="V75" s="212" t="s">
        <v>201</v>
      </c>
      <c r="W75" s="212" t="s">
        <v>203</v>
      </c>
      <c r="X75" s="212" t="s">
        <v>207</v>
      </c>
      <c r="Y75" s="212" t="s">
        <v>209</v>
      </c>
      <c r="Z75" s="212" t="s">
        <v>371</v>
      </c>
      <c r="AB75" s="212" t="s">
        <v>201</v>
      </c>
      <c r="AC75" s="212" t="s">
        <v>203</v>
      </c>
      <c r="AD75" s="212" t="s">
        <v>207</v>
      </c>
      <c r="AE75" s="212" t="s">
        <v>209</v>
      </c>
      <c r="AF75" s="212" t="s">
        <v>371</v>
      </c>
    </row>
    <row r="76" spans="1:32" x14ac:dyDescent="0.25">
      <c r="A76" s="211"/>
      <c r="B76" s="508" t="s">
        <v>109</v>
      </c>
      <c r="C76" s="501">
        <v>1</v>
      </c>
      <c r="D76" s="216">
        <v>86.66</v>
      </c>
      <c r="E76" s="216">
        <v>87.54</v>
      </c>
      <c r="F76" s="216">
        <v>88.07</v>
      </c>
      <c r="G76" s="216">
        <v>88.41</v>
      </c>
      <c r="H76" s="216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213" t="s">
        <v>49</v>
      </c>
      <c r="T76" s="213" t="s">
        <v>49</v>
      </c>
      <c r="V76" s="213" t="s">
        <v>49</v>
      </c>
      <c r="W76" s="213" t="s">
        <v>49</v>
      </c>
      <c r="X76" s="213" t="s">
        <v>49</v>
      </c>
      <c r="Y76" s="213" t="s">
        <v>49</v>
      </c>
      <c r="Z76" s="213" t="s">
        <v>49</v>
      </c>
      <c r="AB76" s="213" t="s">
        <v>49</v>
      </c>
      <c r="AC76" s="213" t="s">
        <v>49</v>
      </c>
      <c r="AD76" s="213" t="s">
        <v>49</v>
      </c>
      <c r="AE76" s="213" t="s">
        <v>49</v>
      </c>
      <c r="AF76" s="213" t="s">
        <v>49</v>
      </c>
    </row>
    <row r="77" spans="1:32" x14ac:dyDescent="0.25">
      <c r="A77" s="211"/>
      <c r="B77" s="508" t="s">
        <v>106</v>
      </c>
      <c r="C77" s="501">
        <v>-1</v>
      </c>
      <c r="D77" s="216">
        <v>12.99</v>
      </c>
      <c r="E77" s="216">
        <v>12.02</v>
      </c>
      <c r="F77" s="216">
        <v>11.54</v>
      </c>
      <c r="G77" s="216">
        <v>10.94</v>
      </c>
      <c r="H77" s="216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216">
        <v>90.88</v>
      </c>
      <c r="T77" s="216"/>
      <c r="V77" s="216">
        <v>86.31</v>
      </c>
      <c r="W77" s="216">
        <v>87.01</v>
      </c>
      <c r="X77" s="216">
        <v>87.61</v>
      </c>
      <c r="Y77" s="216">
        <v>85.98</v>
      </c>
      <c r="Z77" s="216"/>
      <c r="AB77" s="216">
        <v>81.61</v>
      </c>
      <c r="AC77" s="216">
        <v>87.91</v>
      </c>
      <c r="AD77" s="216">
        <v>85.71</v>
      </c>
      <c r="AE77" s="216">
        <v>85.34</v>
      </c>
      <c r="AF77" s="216"/>
    </row>
    <row r="78" spans="1:32" x14ac:dyDescent="0.25">
      <c r="A78" s="211"/>
      <c r="B78" s="211"/>
      <c r="C78" s="217"/>
      <c r="D78" s="218"/>
      <c r="E78" s="218"/>
      <c r="F78" s="218"/>
      <c r="G78" s="218"/>
      <c r="H78" s="218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216">
        <v>8.07</v>
      </c>
      <c r="T78" s="216"/>
      <c r="V78" s="216">
        <v>13.45</v>
      </c>
      <c r="W78" s="216">
        <v>12.53</v>
      </c>
      <c r="X78" s="216">
        <v>12.17</v>
      </c>
      <c r="Y78" s="216">
        <v>14.02</v>
      </c>
      <c r="Z78" s="216"/>
      <c r="AB78" s="216">
        <v>17.82</v>
      </c>
      <c r="AC78" s="216">
        <v>11.54</v>
      </c>
      <c r="AD78" s="216">
        <v>13.23</v>
      </c>
      <c r="AE78" s="216">
        <v>13.61</v>
      </c>
      <c r="AF78" s="216"/>
    </row>
    <row r="79" spans="1:32" x14ac:dyDescent="0.25">
      <c r="A79" s="203"/>
      <c r="B79" s="204"/>
      <c r="C79" s="204"/>
      <c r="D79" s="205"/>
      <c r="E79" s="205"/>
      <c r="F79" s="205"/>
      <c r="G79" s="205"/>
      <c r="H79" s="205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218"/>
      <c r="T79" s="218"/>
      <c r="V79" s="218"/>
      <c r="W79" s="218"/>
      <c r="X79" s="218"/>
      <c r="Y79" s="218"/>
      <c r="Z79" s="218"/>
      <c r="AB79" s="218"/>
      <c r="AC79" s="218"/>
      <c r="AD79" s="218"/>
      <c r="AE79" s="218"/>
      <c r="AF79" s="218"/>
    </row>
    <row r="80" spans="1:32" x14ac:dyDescent="0.25">
      <c r="A80" s="501">
        <v>21</v>
      </c>
      <c r="B80" s="502" t="s">
        <v>110</v>
      </c>
      <c r="C80" s="210"/>
      <c r="D80" s="503"/>
      <c r="E80" s="503"/>
      <c r="F80" s="503"/>
      <c r="G80" s="503"/>
      <c r="H80" s="50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205"/>
      <c r="T80" s="205"/>
      <c r="V80" s="205"/>
      <c r="W80" s="205"/>
      <c r="X80" s="205"/>
      <c r="Y80" s="205"/>
      <c r="Z80" s="205"/>
      <c r="AB80" s="205"/>
      <c r="AC80" s="205"/>
      <c r="AD80" s="205"/>
      <c r="AE80" s="205"/>
      <c r="AF80" s="205"/>
    </row>
    <row r="81" spans="1:32" ht="21" x14ac:dyDescent="0.25">
      <c r="A81" s="211"/>
      <c r="B81" s="617"/>
      <c r="C81" s="619" t="s">
        <v>89</v>
      </c>
      <c r="D81" s="504" t="s">
        <v>201</v>
      </c>
      <c r="E81" s="504" t="s">
        <v>203</v>
      </c>
      <c r="F81" s="504" t="s">
        <v>207</v>
      </c>
      <c r="G81" s="504" t="s">
        <v>209</v>
      </c>
      <c r="H81" s="504" t="s">
        <v>371</v>
      </c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210"/>
      <c r="T81" s="210"/>
      <c r="V81" s="210"/>
      <c r="W81" s="210"/>
      <c r="X81" s="210"/>
      <c r="Y81" s="210"/>
      <c r="Z81" s="210"/>
      <c r="AB81" s="210"/>
      <c r="AC81" s="210"/>
      <c r="AD81" s="210"/>
      <c r="AE81" s="210"/>
      <c r="AF81" s="210"/>
    </row>
    <row r="82" spans="1:32" ht="21" x14ac:dyDescent="0.25">
      <c r="A82" s="211"/>
      <c r="B82" s="618"/>
      <c r="C82" s="620"/>
      <c r="D82" s="213" t="s">
        <v>49</v>
      </c>
      <c r="E82" s="213" t="s">
        <v>49</v>
      </c>
      <c r="F82" s="213" t="s">
        <v>49</v>
      </c>
      <c r="G82" s="213" t="s">
        <v>49</v>
      </c>
      <c r="H82" s="213" t="s">
        <v>49</v>
      </c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212" t="s">
        <v>209</v>
      </c>
      <c r="T82" s="212" t="s">
        <v>371</v>
      </c>
      <c r="V82" s="212" t="s">
        <v>201</v>
      </c>
      <c r="W82" s="212" t="s">
        <v>203</v>
      </c>
      <c r="X82" s="212" t="s">
        <v>207</v>
      </c>
      <c r="Y82" s="212" t="s">
        <v>209</v>
      </c>
      <c r="Z82" s="212" t="s">
        <v>371</v>
      </c>
      <c r="AB82" s="212" t="s">
        <v>201</v>
      </c>
      <c r="AC82" s="212" t="s">
        <v>203</v>
      </c>
      <c r="AD82" s="212" t="s">
        <v>207</v>
      </c>
      <c r="AE82" s="212" t="s">
        <v>209</v>
      </c>
      <c r="AF82" s="212" t="s">
        <v>371</v>
      </c>
    </row>
    <row r="83" spans="1:32" x14ac:dyDescent="0.25">
      <c r="A83" s="211"/>
      <c r="B83" s="508" t="s">
        <v>111</v>
      </c>
      <c r="C83" s="501">
        <v>1</v>
      </c>
      <c r="D83" s="216">
        <v>40.369999999999997</v>
      </c>
      <c r="E83" s="216">
        <v>40.700000000000003</v>
      </c>
      <c r="F83" s="216">
        <v>41.99</v>
      </c>
      <c r="G83" s="216">
        <v>41.28</v>
      </c>
      <c r="H83" s="216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213" t="s">
        <v>49</v>
      </c>
      <c r="T83" s="213" t="s">
        <v>49</v>
      </c>
      <c r="V83" s="213" t="s">
        <v>49</v>
      </c>
      <c r="W83" s="213" t="s">
        <v>49</v>
      </c>
      <c r="X83" s="213" t="s">
        <v>49</v>
      </c>
      <c r="Y83" s="213" t="s">
        <v>49</v>
      </c>
      <c r="Z83" s="213" t="s">
        <v>49</v>
      </c>
      <c r="AB83" s="213" t="s">
        <v>49</v>
      </c>
      <c r="AC83" s="213" t="s">
        <v>49</v>
      </c>
      <c r="AD83" s="213" t="s">
        <v>49</v>
      </c>
      <c r="AE83" s="213" t="s">
        <v>49</v>
      </c>
      <c r="AF83" s="213" t="s">
        <v>49</v>
      </c>
    </row>
    <row r="84" spans="1:32" x14ac:dyDescent="0.25">
      <c r="A84" s="211"/>
      <c r="B84" s="508" t="s">
        <v>112</v>
      </c>
      <c r="C84" s="501">
        <v>-1</v>
      </c>
      <c r="D84" s="216">
        <v>54.36</v>
      </c>
      <c r="E84" s="216">
        <v>55.59</v>
      </c>
      <c r="F84" s="216">
        <v>55.94</v>
      </c>
      <c r="G84" s="216">
        <v>55.26</v>
      </c>
      <c r="H84" s="216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216">
        <v>44.21</v>
      </c>
      <c r="T84" s="216"/>
      <c r="V84" s="216">
        <v>43.77</v>
      </c>
      <c r="W84" s="216">
        <v>44.55</v>
      </c>
      <c r="X84" s="216">
        <v>43.91</v>
      </c>
      <c r="Y84" s="216">
        <v>44.33</v>
      </c>
      <c r="Z84" s="216"/>
      <c r="AB84" s="216">
        <v>36.21</v>
      </c>
      <c r="AC84" s="216">
        <v>34.619999999999997</v>
      </c>
      <c r="AD84" s="216">
        <v>34.39</v>
      </c>
      <c r="AE84" s="216">
        <v>31.41</v>
      </c>
      <c r="AF84" s="216"/>
    </row>
    <row r="85" spans="1:32" x14ac:dyDescent="0.25">
      <c r="A85" s="211"/>
      <c r="B85" s="211"/>
      <c r="C85" s="217"/>
      <c r="D85" s="218"/>
      <c r="E85" s="218"/>
      <c r="F85" s="218"/>
      <c r="G85" s="218"/>
      <c r="H85" s="218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216">
        <v>51.23</v>
      </c>
      <c r="T85" s="216"/>
      <c r="V85" s="216">
        <v>52.57</v>
      </c>
      <c r="W85" s="216">
        <v>53.36</v>
      </c>
      <c r="X85" s="216">
        <v>53.7</v>
      </c>
      <c r="Y85" s="216">
        <v>52.37</v>
      </c>
      <c r="Z85" s="216"/>
      <c r="AB85" s="216">
        <v>55.75</v>
      </c>
      <c r="AC85" s="216">
        <v>60.99</v>
      </c>
      <c r="AD85" s="216">
        <v>63.49</v>
      </c>
      <c r="AE85" s="216">
        <v>67.02</v>
      </c>
      <c r="AF85" s="216"/>
    </row>
    <row r="86" spans="1:32" x14ac:dyDescent="0.25">
      <c r="A86" s="203"/>
      <c r="B86" s="204"/>
      <c r="C86" s="204"/>
      <c r="D86" s="205"/>
      <c r="E86" s="205"/>
      <c r="F86" s="205"/>
      <c r="G86" s="205"/>
      <c r="H86" s="205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218"/>
      <c r="T86" s="218"/>
      <c r="V86" s="218"/>
      <c r="W86" s="218"/>
      <c r="X86" s="218"/>
      <c r="Y86" s="218"/>
      <c r="Z86" s="218"/>
      <c r="AB86" s="218"/>
      <c r="AC86" s="218"/>
      <c r="AD86" s="218"/>
      <c r="AE86" s="218"/>
      <c r="AF86" s="218"/>
    </row>
    <row r="87" spans="1:32" x14ac:dyDescent="0.25">
      <c r="A87" s="501">
        <v>22</v>
      </c>
      <c r="B87" s="502" t="s">
        <v>113</v>
      </c>
      <c r="C87" s="210"/>
      <c r="D87" s="503"/>
      <c r="E87" s="503"/>
      <c r="F87" s="503"/>
      <c r="G87" s="503"/>
      <c r="H87" s="50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205"/>
      <c r="T87" s="205"/>
      <c r="V87" s="205"/>
      <c r="W87" s="205"/>
      <c r="X87" s="205"/>
      <c r="Y87" s="205"/>
      <c r="Z87" s="205"/>
      <c r="AB87" s="205"/>
      <c r="AC87" s="205"/>
      <c r="AD87" s="205"/>
      <c r="AE87" s="205"/>
      <c r="AF87" s="205"/>
    </row>
    <row r="88" spans="1:32" ht="21" x14ac:dyDescent="0.25">
      <c r="A88" s="211"/>
      <c r="B88" s="617"/>
      <c r="C88" s="619" t="s">
        <v>89</v>
      </c>
      <c r="D88" s="504" t="s">
        <v>201</v>
      </c>
      <c r="E88" s="504" t="s">
        <v>203</v>
      </c>
      <c r="F88" s="504" t="s">
        <v>207</v>
      </c>
      <c r="G88" s="504" t="s">
        <v>209</v>
      </c>
      <c r="H88" s="504" t="s">
        <v>371</v>
      </c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210"/>
      <c r="T88" s="210"/>
      <c r="V88" s="210"/>
      <c r="W88" s="210"/>
      <c r="X88" s="210"/>
      <c r="Y88" s="210"/>
      <c r="Z88" s="210"/>
      <c r="AB88" s="210"/>
      <c r="AC88" s="210"/>
      <c r="AD88" s="210"/>
      <c r="AE88" s="210"/>
      <c r="AF88" s="210"/>
    </row>
    <row r="89" spans="1:32" ht="21" x14ac:dyDescent="0.25">
      <c r="A89" s="211"/>
      <c r="B89" s="618"/>
      <c r="C89" s="620"/>
      <c r="D89" s="213" t="s">
        <v>49</v>
      </c>
      <c r="E89" s="213" t="s">
        <v>49</v>
      </c>
      <c r="F89" s="213" t="s">
        <v>49</v>
      </c>
      <c r="G89" s="213" t="s">
        <v>49</v>
      </c>
      <c r="H89" s="213" t="s">
        <v>49</v>
      </c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212" t="s">
        <v>209</v>
      </c>
      <c r="T89" s="212" t="s">
        <v>371</v>
      </c>
      <c r="V89" s="212" t="s">
        <v>201</v>
      </c>
      <c r="W89" s="212" t="s">
        <v>203</v>
      </c>
      <c r="X89" s="212" t="s">
        <v>207</v>
      </c>
      <c r="Y89" s="212" t="s">
        <v>209</v>
      </c>
      <c r="Z89" s="212" t="s">
        <v>371</v>
      </c>
      <c r="AB89" s="212" t="s">
        <v>201</v>
      </c>
      <c r="AC89" s="212" t="s">
        <v>203</v>
      </c>
      <c r="AD89" s="212" t="s">
        <v>207</v>
      </c>
      <c r="AE89" s="212" t="s">
        <v>209</v>
      </c>
      <c r="AF89" s="212" t="s">
        <v>371</v>
      </c>
    </row>
    <row r="90" spans="1:32" x14ac:dyDescent="0.25">
      <c r="A90" s="211"/>
      <c r="B90" s="508" t="s">
        <v>109</v>
      </c>
      <c r="C90" s="501">
        <v>1</v>
      </c>
      <c r="D90" s="216">
        <v>14.84</v>
      </c>
      <c r="E90" s="216">
        <v>14.79</v>
      </c>
      <c r="F90" s="216">
        <v>18.420000000000002</v>
      </c>
      <c r="G90" s="216">
        <v>17.059999999999999</v>
      </c>
      <c r="H90" s="216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213" t="s">
        <v>49</v>
      </c>
      <c r="T90" s="213" t="s">
        <v>49</v>
      </c>
      <c r="V90" s="213" t="s">
        <v>49</v>
      </c>
      <c r="W90" s="213" t="s">
        <v>49</v>
      </c>
      <c r="X90" s="213" t="s">
        <v>49</v>
      </c>
      <c r="Y90" s="213" t="s">
        <v>49</v>
      </c>
      <c r="Z90" s="213" t="s">
        <v>49</v>
      </c>
      <c r="AB90" s="213" t="s">
        <v>49</v>
      </c>
      <c r="AC90" s="213" t="s">
        <v>49</v>
      </c>
      <c r="AD90" s="213" t="s">
        <v>49</v>
      </c>
      <c r="AE90" s="213" t="s">
        <v>49</v>
      </c>
      <c r="AF90" s="213" t="s">
        <v>49</v>
      </c>
    </row>
    <row r="91" spans="1:32" x14ac:dyDescent="0.25">
      <c r="A91" s="211"/>
      <c r="B91" s="508" t="s">
        <v>106</v>
      </c>
      <c r="C91" s="501">
        <v>-1</v>
      </c>
      <c r="D91" s="216">
        <v>2.41</v>
      </c>
      <c r="E91" s="216">
        <v>1.68</v>
      </c>
      <c r="F91" s="216">
        <v>2.0699999999999998</v>
      </c>
      <c r="G91" s="216">
        <v>1.82</v>
      </c>
      <c r="H91" s="216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216">
        <v>20.350000000000001</v>
      </c>
      <c r="T91" s="216"/>
      <c r="V91" s="216">
        <v>20.54</v>
      </c>
      <c r="W91" s="216">
        <v>19.260000000000002</v>
      </c>
      <c r="X91" s="216">
        <v>25</v>
      </c>
      <c r="Y91" s="216">
        <v>23.51</v>
      </c>
      <c r="Z91" s="216"/>
      <c r="AB91" s="216">
        <v>4.5999999999999996</v>
      </c>
      <c r="AC91" s="216">
        <v>7.69</v>
      </c>
      <c r="AD91" s="216">
        <v>8.4700000000000006</v>
      </c>
      <c r="AE91" s="216">
        <v>9.9499999999999993</v>
      </c>
      <c r="AF91" s="216"/>
    </row>
    <row r="92" spans="1:32" x14ac:dyDescent="0.25">
      <c r="A92" s="211"/>
      <c r="B92" s="211"/>
      <c r="C92" s="217"/>
      <c r="D92" s="218"/>
      <c r="E92" s="218"/>
      <c r="F92" s="218"/>
      <c r="G92" s="218"/>
      <c r="H92" s="218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216">
        <v>2.11</v>
      </c>
      <c r="T92" s="216"/>
      <c r="V92" s="216">
        <v>3.67</v>
      </c>
      <c r="W92" s="216">
        <v>2.5499999999999998</v>
      </c>
      <c r="X92" s="216">
        <v>3.7</v>
      </c>
      <c r="Y92" s="216">
        <v>2.27</v>
      </c>
      <c r="Z92" s="216"/>
      <c r="AB92" s="216">
        <v>1.72</v>
      </c>
      <c r="AC92" s="216">
        <v>0.55000000000000004</v>
      </c>
      <c r="AD92" s="216">
        <v>0.53</v>
      </c>
      <c r="AE92" s="216">
        <v>0.52</v>
      </c>
      <c r="AF92" s="216"/>
    </row>
    <row r="93" spans="1:32" x14ac:dyDescent="0.25">
      <c r="A93" s="203"/>
      <c r="B93" s="204"/>
      <c r="C93" s="204"/>
      <c r="D93" s="205"/>
      <c r="E93" s="205"/>
      <c r="F93" s="205"/>
      <c r="G93" s="205"/>
      <c r="H93" s="205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218"/>
      <c r="T93" s="218"/>
      <c r="V93" s="218"/>
      <c r="W93" s="218"/>
      <c r="X93" s="218"/>
      <c r="Y93" s="218"/>
      <c r="Z93" s="218"/>
      <c r="AB93" s="218"/>
      <c r="AC93" s="218"/>
      <c r="AD93" s="218"/>
      <c r="AE93" s="218"/>
      <c r="AF93" s="218"/>
    </row>
    <row r="94" spans="1:32" x14ac:dyDescent="0.25">
      <c r="A94" s="501">
        <v>23</v>
      </c>
      <c r="B94" s="502" t="s">
        <v>114</v>
      </c>
      <c r="C94" s="210"/>
      <c r="D94" s="503"/>
      <c r="E94" s="503"/>
      <c r="F94" s="503"/>
      <c r="G94" s="503"/>
      <c r="H94" s="50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205"/>
      <c r="T94" s="205"/>
      <c r="V94" s="205"/>
      <c r="W94" s="205"/>
      <c r="X94" s="205"/>
      <c r="Y94" s="205"/>
      <c r="Z94" s="205"/>
      <c r="AB94" s="205"/>
      <c r="AC94" s="205"/>
      <c r="AD94" s="205"/>
      <c r="AE94" s="205"/>
      <c r="AF94" s="205"/>
    </row>
    <row r="95" spans="1:32" ht="21" x14ac:dyDescent="0.25">
      <c r="A95" s="211"/>
      <c r="B95" s="617"/>
      <c r="C95" s="619" t="s">
        <v>89</v>
      </c>
      <c r="D95" s="504" t="s">
        <v>201</v>
      </c>
      <c r="E95" s="504" t="s">
        <v>203</v>
      </c>
      <c r="F95" s="504" t="s">
        <v>207</v>
      </c>
      <c r="G95" s="504" t="s">
        <v>209</v>
      </c>
      <c r="H95" s="504" t="s">
        <v>371</v>
      </c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210"/>
      <c r="T95" s="210"/>
      <c r="V95" s="210"/>
      <c r="W95" s="210"/>
      <c r="X95" s="210"/>
      <c r="Y95" s="210"/>
      <c r="Z95" s="210"/>
      <c r="AB95" s="210"/>
      <c r="AC95" s="210"/>
      <c r="AD95" s="210"/>
      <c r="AE95" s="210"/>
      <c r="AF95" s="210"/>
    </row>
    <row r="96" spans="1:32" ht="21" x14ac:dyDescent="0.25">
      <c r="A96" s="211"/>
      <c r="B96" s="618"/>
      <c r="C96" s="620"/>
      <c r="D96" s="213" t="s">
        <v>49</v>
      </c>
      <c r="E96" s="213" t="s">
        <v>49</v>
      </c>
      <c r="F96" s="213" t="s">
        <v>49</v>
      </c>
      <c r="G96" s="213" t="s">
        <v>49</v>
      </c>
      <c r="H96" s="213" t="s">
        <v>49</v>
      </c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212" t="s">
        <v>209</v>
      </c>
      <c r="T96" s="212" t="s">
        <v>371</v>
      </c>
      <c r="V96" s="212" t="s">
        <v>201</v>
      </c>
      <c r="W96" s="212" t="s">
        <v>203</v>
      </c>
      <c r="X96" s="212" t="s">
        <v>207</v>
      </c>
      <c r="Y96" s="212" t="s">
        <v>209</v>
      </c>
      <c r="Z96" s="212" t="s">
        <v>371</v>
      </c>
      <c r="AB96" s="212" t="s">
        <v>201</v>
      </c>
      <c r="AC96" s="212" t="s">
        <v>203</v>
      </c>
      <c r="AD96" s="212" t="s">
        <v>207</v>
      </c>
      <c r="AE96" s="212" t="s">
        <v>209</v>
      </c>
      <c r="AF96" s="212" t="s">
        <v>371</v>
      </c>
    </row>
    <row r="97" spans="1:32" x14ac:dyDescent="0.25">
      <c r="A97" s="211"/>
      <c r="B97" s="508" t="s">
        <v>41</v>
      </c>
      <c r="C97" s="501" t="s">
        <v>78</v>
      </c>
      <c r="D97" s="216">
        <v>14.86</v>
      </c>
      <c r="E97" s="216">
        <v>13.93</v>
      </c>
      <c r="F97" s="216">
        <v>13.61</v>
      </c>
      <c r="G97" s="216">
        <v>12.92</v>
      </c>
      <c r="H97" s="216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213" t="s">
        <v>49</v>
      </c>
      <c r="T97" s="213" t="s">
        <v>49</v>
      </c>
      <c r="V97" s="213" t="s">
        <v>49</v>
      </c>
      <c r="W97" s="213" t="s">
        <v>49</v>
      </c>
      <c r="X97" s="213" t="s">
        <v>49</v>
      </c>
      <c r="Y97" s="213" t="s">
        <v>49</v>
      </c>
      <c r="Z97" s="213" t="s">
        <v>49</v>
      </c>
      <c r="AB97" s="213" t="s">
        <v>49</v>
      </c>
      <c r="AC97" s="213" t="s">
        <v>49</v>
      </c>
      <c r="AD97" s="213" t="s">
        <v>49</v>
      </c>
      <c r="AE97" s="213" t="s">
        <v>49</v>
      </c>
      <c r="AF97" s="213" t="s">
        <v>49</v>
      </c>
    </row>
    <row r="98" spans="1:32" x14ac:dyDescent="0.25">
      <c r="A98" s="211"/>
      <c r="B98" s="508" t="s">
        <v>36</v>
      </c>
      <c r="C98" s="501" t="s">
        <v>79</v>
      </c>
      <c r="D98" s="216">
        <v>14.35</v>
      </c>
      <c r="E98" s="216">
        <v>15.56</v>
      </c>
      <c r="F98" s="216">
        <v>15.05</v>
      </c>
      <c r="G98" s="216">
        <v>13.28</v>
      </c>
      <c r="H98" s="216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216">
        <v>15.11</v>
      </c>
      <c r="T98" s="216"/>
      <c r="V98" s="216">
        <v>15.48</v>
      </c>
      <c r="W98" s="216">
        <v>14.87</v>
      </c>
      <c r="X98" s="216">
        <v>14.94</v>
      </c>
      <c r="Y98" s="216">
        <v>14.67</v>
      </c>
      <c r="Z98" s="216"/>
      <c r="AB98" s="216">
        <v>15.38</v>
      </c>
      <c r="AC98" s="216">
        <v>15.34</v>
      </c>
      <c r="AD98" s="216">
        <v>13.08</v>
      </c>
      <c r="AE98" s="216">
        <v>15.23</v>
      </c>
      <c r="AF98" s="216"/>
    </row>
    <row r="99" spans="1:32" x14ac:dyDescent="0.25">
      <c r="A99" s="211"/>
      <c r="B99" s="508" t="s">
        <v>42</v>
      </c>
      <c r="C99" s="501" t="s">
        <v>80</v>
      </c>
      <c r="D99" s="216">
        <v>15.13</v>
      </c>
      <c r="E99" s="216">
        <v>14.61</v>
      </c>
      <c r="F99" s="216">
        <v>14.75</v>
      </c>
      <c r="G99" s="216">
        <v>14.31</v>
      </c>
      <c r="H99" s="216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216">
        <v>15.11</v>
      </c>
      <c r="T99" s="216"/>
      <c r="V99" s="216">
        <v>15.48</v>
      </c>
      <c r="W99" s="216">
        <v>14.87</v>
      </c>
      <c r="X99" s="216">
        <v>14.94</v>
      </c>
      <c r="Y99" s="216">
        <v>14.67</v>
      </c>
      <c r="Z99" s="216"/>
      <c r="AB99" s="216">
        <v>15.38</v>
      </c>
      <c r="AC99" s="216">
        <v>15.34</v>
      </c>
      <c r="AD99" s="216">
        <v>13.08</v>
      </c>
      <c r="AE99" s="216">
        <v>15.23</v>
      </c>
      <c r="AF99" s="216"/>
    </row>
    <row r="100" spans="1:32" ht="26.4" x14ac:dyDescent="0.25">
      <c r="A100" s="211"/>
      <c r="B100" s="508" t="s">
        <v>76</v>
      </c>
      <c r="C100" s="501" t="s">
        <v>204</v>
      </c>
      <c r="D100" s="216">
        <v>15.92</v>
      </c>
      <c r="E100" s="216">
        <v>16.46</v>
      </c>
      <c r="F100" s="216">
        <v>16.43</v>
      </c>
      <c r="G100" s="216">
        <v>15.85</v>
      </c>
      <c r="H100" s="216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216">
        <v>14.57</v>
      </c>
      <c r="T100" s="216"/>
      <c r="V100" s="216">
        <v>15.38</v>
      </c>
      <c r="W100" s="216">
        <v>14.88</v>
      </c>
      <c r="X100" s="216">
        <v>14.97</v>
      </c>
      <c r="Y100" s="216">
        <v>14.57</v>
      </c>
      <c r="Z100" s="216"/>
      <c r="AB100" s="216">
        <v>15.38</v>
      </c>
      <c r="AC100" s="216">
        <v>14.88</v>
      </c>
      <c r="AD100" s="216">
        <v>14.97</v>
      </c>
      <c r="AE100" s="216">
        <v>14.57</v>
      </c>
      <c r="AF100" s="216"/>
    </row>
    <row r="101" spans="1:32" x14ac:dyDescent="0.25">
      <c r="A101" s="211"/>
      <c r="B101" s="508" t="s">
        <v>35</v>
      </c>
      <c r="C101" s="501" t="s">
        <v>81</v>
      </c>
      <c r="D101" s="216">
        <v>16.059999999999999</v>
      </c>
      <c r="E101" s="216">
        <v>15.39</v>
      </c>
      <c r="F101" s="216">
        <v>15.87</v>
      </c>
      <c r="G101" s="216">
        <v>15.11</v>
      </c>
      <c r="H101" s="216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216">
        <v>14.57</v>
      </c>
      <c r="T101" s="216"/>
      <c r="V101" s="216">
        <v>15.38</v>
      </c>
      <c r="W101" s="216">
        <v>14.88</v>
      </c>
      <c r="X101" s="216">
        <v>14.97</v>
      </c>
      <c r="Y101" s="216">
        <v>14.57</v>
      </c>
      <c r="Z101" s="216"/>
      <c r="AB101" s="216">
        <v>15.38</v>
      </c>
      <c r="AC101" s="216">
        <v>14.88</v>
      </c>
      <c r="AD101" s="216">
        <v>14.97</v>
      </c>
      <c r="AE101" s="216">
        <v>14.57</v>
      </c>
      <c r="AF101" s="216"/>
    </row>
    <row r="102" spans="1:32" ht="39.6" x14ac:dyDescent="0.25">
      <c r="A102" s="211"/>
      <c r="B102" s="508" t="s">
        <v>115</v>
      </c>
      <c r="C102" s="501" t="s">
        <v>82</v>
      </c>
      <c r="D102" s="216">
        <v>15.48</v>
      </c>
      <c r="E102" s="216">
        <v>14.87</v>
      </c>
      <c r="F102" s="216">
        <v>14.94</v>
      </c>
      <c r="G102" s="216">
        <v>14.67</v>
      </c>
      <c r="H102" s="216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218"/>
      <c r="T102" s="218"/>
      <c r="V102" s="218"/>
      <c r="W102" s="218"/>
      <c r="X102" s="218"/>
      <c r="Y102" s="218"/>
      <c r="Z102" s="218"/>
      <c r="AB102" s="218"/>
      <c r="AC102" s="218"/>
      <c r="AD102" s="218"/>
      <c r="AE102" s="218"/>
      <c r="AF102" s="218"/>
    </row>
    <row r="103" spans="1:32" x14ac:dyDescent="0.25">
      <c r="A103" s="211"/>
      <c r="B103" s="508" t="s">
        <v>72</v>
      </c>
      <c r="C103" s="501" t="s">
        <v>83</v>
      </c>
      <c r="D103" s="216">
        <v>13.9</v>
      </c>
      <c r="E103" s="216">
        <v>18</v>
      </c>
      <c r="F103" s="216">
        <v>15.75</v>
      </c>
      <c r="G103" s="216">
        <v>13.06</v>
      </c>
      <c r="H103" s="216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205"/>
      <c r="T103" s="205"/>
      <c r="V103" s="205"/>
      <c r="W103" s="205"/>
      <c r="X103" s="205"/>
      <c r="Y103" s="205"/>
      <c r="Z103" s="205"/>
      <c r="AB103" s="205"/>
      <c r="AC103" s="205"/>
      <c r="AD103" s="205"/>
      <c r="AE103" s="205"/>
      <c r="AF103" s="205"/>
    </row>
    <row r="104" spans="1:32" x14ac:dyDescent="0.25">
      <c r="A104" s="211"/>
      <c r="B104" s="508" t="s">
        <v>73</v>
      </c>
      <c r="C104" s="501" t="s">
        <v>84</v>
      </c>
      <c r="D104" s="216">
        <v>15.38</v>
      </c>
      <c r="E104" s="216">
        <v>15.34</v>
      </c>
      <c r="F104" s="216">
        <v>13.08</v>
      </c>
      <c r="G104" s="216">
        <v>15.23</v>
      </c>
      <c r="H104" s="216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210"/>
      <c r="T104" s="210"/>
      <c r="V104" s="210"/>
      <c r="W104" s="210"/>
      <c r="X104" s="210"/>
      <c r="Y104" s="210"/>
      <c r="Z104" s="210"/>
      <c r="AB104" s="210"/>
      <c r="AC104" s="210"/>
      <c r="AD104" s="210"/>
      <c r="AE104" s="210"/>
      <c r="AF104" s="210"/>
    </row>
    <row r="105" spans="1:32" ht="39.6" x14ac:dyDescent="0.25">
      <c r="A105" s="211"/>
      <c r="B105" s="508" t="s">
        <v>74</v>
      </c>
      <c r="C105" s="501" t="s">
        <v>85</v>
      </c>
      <c r="D105" s="216">
        <v>15.62</v>
      </c>
      <c r="E105" s="216">
        <v>13.89</v>
      </c>
      <c r="F105" s="216">
        <v>16.54</v>
      </c>
      <c r="G105" s="216">
        <v>15.43</v>
      </c>
      <c r="H105" s="216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212" t="s">
        <v>209</v>
      </c>
      <c r="T105" s="212" t="s">
        <v>371</v>
      </c>
      <c r="V105" s="212" t="s">
        <v>201</v>
      </c>
      <c r="W105" s="212" t="s">
        <v>203</v>
      </c>
      <c r="X105" s="212" t="s">
        <v>207</v>
      </c>
      <c r="Y105" s="212" t="s">
        <v>209</v>
      </c>
      <c r="Z105" s="212" t="s">
        <v>371</v>
      </c>
      <c r="AB105" s="212" t="s">
        <v>201</v>
      </c>
      <c r="AC105" s="212" t="s">
        <v>203</v>
      </c>
      <c r="AD105" s="212" t="s">
        <v>207</v>
      </c>
      <c r="AE105" s="212" t="s">
        <v>209</v>
      </c>
      <c r="AF105" s="212" t="s">
        <v>371</v>
      </c>
    </row>
    <row r="106" spans="1:32" x14ac:dyDescent="0.25">
      <c r="A106" s="211"/>
      <c r="B106" s="508" t="s">
        <v>75</v>
      </c>
      <c r="C106" s="501" t="s">
        <v>205</v>
      </c>
      <c r="D106" s="216"/>
      <c r="E106" s="216"/>
      <c r="F106" s="216"/>
      <c r="G106" s="216"/>
      <c r="H106" s="216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213" t="s">
        <v>49</v>
      </c>
      <c r="T106" s="213" t="s">
        <v>49</v>
      </c>
      <c r="V106" s="213" t="s">
        <v>49</v>
      </c>
      <c r="W106" s="213" t="s">
        <v>49</v>
      </c>
      <c r="X106" s="213" t="s">
        <v>49</v>
      </c>
      <c r="Y106" s="213" t="s">
        <v>49</v>
      </c>
      <c r="Z106" s="213" t="s">
        <v>49</v>
      </c>
      <c r="AB106" s="213" t="s">
        <v>49</v>
      </c>
      <c r="AC106" s="213" t="s">
        <v>49</v>
      </c>
      <c r="AD106" s="213" t="s">
        <v>49</v>
      </c>
      <c r="AE106" s="213" t="s">
        <v>49</v>
      </c>
      <c r="AF106" s="213" t="s">
        <v>49</v>
      </c>
    </row>
    <row r="107" spans="1:32" ht="26.4" x14ac:dyDescent="0.25">
      <c r="A107" s="211"/>
      <c r="B107" s="508" t="s">
        <v>70</v>
      </c>
      <c r="C107" s="501" t="s">
        <v>86</v>
      </c>
      <c r="D107" s="216">
        <v>18</v>
      </c>
      <c r="E107" s="216"/>
      <c r="F107" s="216"/>
      <c r="G107" s="216"/>
      <c r="H107" s="216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216">
        <v>16.47</v>
      </c>
      <c r="T107" s="216"/>
      <c r="V107" s="216">
        <v>16.649999999999999</v>
      </c>
      <c r="W107" s="216">
        <v>15.31</v>
      </c>
      <c r="X107" s="216">
        <v>14.65</v>
      </c>
      <c r="Y107" s="216">
        <v>12.75</v>
      </c>
      <c r="Z107" s="216"/>
      <c r="AB107" s="216">
        <v>21.55</v>
      </c>
      <c r="AC107" s="216">
        <v>17.64</v>
      </c>
      <c r="AD107" s="216">
        <v>20.81</v>
      </c>
      <c r="AE107" s="216">
        <v>27.23</v>
      </c>
      <c r="AF107" s="216"/>
    </row>
    <row r="108" spans="1:32" x14ac:dyDescent="0.25">
      <c r="A108" s="211"/>
      <c r="B108" s="508" t="s">
        <v>77</v>
      </c>
      <c r="C108" s="501"/>
      <c r="D108" s="216">
        <v>15.38</v>
      </c>
      <c r="E108" s="216">
        <v>14.88</v>
      </c>
      <c r="F108" s="216">
        <v>14.97</v>
      </c>
      <c r="G108" s="216">
        <v>14.57</v>
      </c>
      <c r="H108" s="216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216">
        <v>16.47</v>
      </c>
      <c r="T108" s="216"/>
      <c r="V108" s="216">
        <v>16.649999999999999</v>
      </c>
      <c r="W108" s="216">
        <v>15.31</v>
      </c>
      <c r="X108" s="216">
        <v>14.65</v>
      </c>
      <c r="Y108" s="216">
        <v>12.75</v>
      </c>
      <c r="Z108" s="216"/>
      <c r="AB108" s="216">
        <v>21.55</v>
      </c>
      <c r="AC108" s="216">
        <v>17.64</v>
      </c>
      <c r="AD108" s="216">
        <v>20.81</v>
      </c>
      <c r="AE108" s="216">
        <v>27.23</v>
      </c>
      <c r="AF108" s="216"/>
    </row>
    <row r="109" spans="1:32" x14ac:dyDescent="0.25">
      <c r="A109" s="211"/>
      <c r="B109" s="508" t="s">
        <v>71</v>
      </c>
      <c r="C109" s="501"/>
      <c r="D109" s="216">
        <v>15.38</v>
      </c>
      <c r="E109" s="216">
        <v>14.88</v>
      </c>
      <c r="F109" s="216">
        <v>14.97</v>
      </c>
      <c r="G109" s="216">
        <v>14.57</v>
      </c>
      <c r="H109" s="216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216">
        <v>16.97</v>
      </c>
      <c r="T109" s="216"/>
      <c r="V109" s="216">
        <v>17.309999999999999</v>
      </c>
      <c r="W109" s="216">
        <v>17.510000000000002</v>
      </c>
      <c r="X109" s="216">
        <v>17.63</v>
      </c>
      <c r="Y109" s="216">
        <v>16.97</v>
      </c>
      <c r="Z109" s="216"/>
      <c r="AB109" s="216">
        <v>17.309999999999999</v>
      </c>
      <c r="AC109" s="216">
        <v>17.510000000000002</v>
      </c>
      <c r="AD109" s="216">
        <v>17.63</v>
      </c>
      <c r="AE109" s="216">
        <v>16.97</v>
      </c>
      <c r="AF109" s="216"/>
    </row>
    <row r="110" spans="1:32" x14ac:dyDescent="0.25">
      <c r="A110" s="211"/>
      <c r="B110" s="508" t="s">
        <v>30</v>
      </c>
      <c r="C110" s="501"/>
      <c r="D110" s="216">
        <v>15.38</v>
      </c>
      <c r="E110" s="216">
        <v>14.88</v>
      </c>
      <c r="F110" s="216">
        <v>14.97</v>
      </c>
      <c r="G110" s="216">
        <v>14.57</v>
      </c>
      <c r="H110" s="216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216">
        <v>16.97</v>
      </c>
      <c r="T110" s="216"/>
      <c r="V110" s="216">
        <v>17.309999999999999</v>
      </c>
      <c r="W110" s="216">
        <v>17.510000000000002</v>
      </c>
      <c r="X110" s="216">
        <v>17.63</v>
      </c>
      <c r="Y110" s="216">
        <v>16.97</v>
      </c>
      <c r="Z110" s="216"/>
      <c r="AB110" s="216">
        <v>17.309999999999999</v>
      </c>
      <c r="AC110" s="216">
        <v>17.510000000000002</v>
      </c>
      <c r="AD110" s="216">
        <v>17.63</v>
      </c>
      <c r="AE110" s="216">
        <v>16.97</v>
      </c>
      <c r="AF110" s="216"/>
    </row>
    <row r="111" spans="1:32" x14ac:dyDescent="0.25">
      <c r="A111" s="211"/>
      <c r="B111" s="211"/>
      <c r="C111" s="217"/>
      <c r="D111" s="218"/>
      <c r="E111" s="218"/>
      <c r="F111" s="218"/>
      <c r="G111" s="218"/>
      <c r="H111" s="218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218"/>
      <c r="T111" s="218"/>
      <c r="V111" s="218"/>
      <c r="W111" s="218"/>
      <c r="X111" s="218"/>
      <c r="Y111" s="218"/>
      <c r="Z111" s="218"/>
      <c r="AB111" s="218"/>
      <c r="AC111" s="218"/>
      <c r="AD111" s="218"/>
      <c r="AE111" s="218"/>
      <c r="AF111" s="218"/>
    </row>
    <row r="112" spans="1:32" x14ac:dyDescent="0.25">
      <c r="A112" s="203"/>
      <c r="B112" s="204"/>
      <c r="C112" s="204"/>
      <c r="D112" s="205"/>
      <c r="E112" s="205"/>
      <c r="F112" s="205"/>
      <c r="G112" s="205"/>
      <c r="H112" s="205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205"/>
      <c r="T112" s="205"/>
      <c r="V112" s="205"/>
      <c r="W112" s="205"/>
      <c r="X112" s="205"/>
      <c r="Y112" s="205"/>
      <c r="Z112" s="205"/>
      <c r="AB112" s="205"/>
      <c r="AC112" s="205"/>
      <c r="AD112" s="205"/>
      <c r="AE112" s="205"/>
      <c r="AF112" s="205"/>
    </row>
    <row r="113" spans="1:32" x14ac:dyDescent="0.25">
      <c r="A113" s="501">
        <v>24</v>
      </c>
      <c r="B113" s="502" t="s">
        <v>116</v>
      </c>
      <c r="C113" s="210"/>
      <c r="D113" s="503"/>
      <c r="E113" s="503"/>
      <c r="F113" s="503"/>
      <c r="G113" s="503"/>
      <c r="H113" s="50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210"/>
      <c r="T113" s="210"/>
      <c r="V113" s="210"/>
      <c r="W113" s="210"/>
      <c r="X113" s="210"/>
      <c r="Y113" s="210"/>
      <c r="Z113" s="210"/>
      <c r="AB113" s="210"/>
      <c r="AC113" s="210"/>
      <c r="AD113" s="210"/>
      <c r="AE113" s="210"/>
      <c r="AF113" s="210"/>
    </row>
    <row r="114" spans="1:32" ht="21" x14ac:dyDescent="0.25">
      <c r="A114" s="211"/>
      <c r="B114" s="617"/>
      <c r="C114" s="619" t="s">
        <v>89</v>
      </c>
      <c r="D114" s="504" t="s">
        <v>201</v>
      </c>
      <c r="E114" s="504" t="s">
        <v>203</v>
      </c>
      <c r="F114" s="504" t="s">
        <v>207</v>
      </c>
      <c r="G114" s="504" t="s">
        <v>209</v>
      </c>
      <c r="H114" s="504" t="s">
        <v>371</v>
      </c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212" t="s">
        <v>209</v>
      </c>
      <c r="T114" s="212" t="s">
        <v>371</v>
      </c>
      <c r="V114" s="212" t="s">
        <v>201</v>
      </c>
      <c r="W114" s="212" t="s">
        <v>203</v>
      </c>
      <c r="X114" s="212" t="s">
        <v>207</v>
      </c>
      <c r="Y114" s="212" t="s">
        <v>209</v>
      </c>
      <c r="Z114" s="212" t="s">
        <v>371</v>
      </c>
      <c r="AB114" s="212" t="s">
        <v>201</v>
      </c>
      <c r="AC114" s="212" t="s">
        <v>203</v>
      </c>
      <c r="AD114" s="212" t="s">
        <v>207</v>
      </c>
      <c r="AE114" s="212" t="s">
        <v>209</v>
      </c>
      <c r="AF114" s="212" t="s">
        <v>371</v>
      </c>
    </row>
    <row r="115" spans="1:32" x14ac:dyDescent="0.25">
      <c r="A115" s="211"/>
      <c r="B115" s="618"/>
      <c r="C115" s="620"/>
      <c r="D115" s="213" t="s">
        <v>49</v>
      </c>
      <c r="E115" s="213" t="s">
        <v>49</v>
      </c>
      <c r="F115" s="213" t="s">
        <v>49</v>
      </c>
      <c r="G115" s="213" t="s">
        <v>49</v>
      </c>
      <c r="H115" s="213" t="s">
        <v>49</v>
      </c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  <c r="S115" s="213" t="s">
        <v>49</v>
      </c>
      <c r="T115" s="213" t="s">
        <v>49</v>
      </c>
      <c r="V115" s="213" t="s">
        <v>49</v>
      </c>
      <c r="W115" s="213" t="s">
        <v>49</v>
      </c>
      <c r="X115" s="213" t="s">
        <v>49</v>
      </c>
      <c r="Y115" s="213" t="s">
        <v>49</v>
      </c>
      <c r="Z115" s="213" t="s">
        <v>49</v>
      </c>
      <c r="AB115" s="213" t="s">
        <v>49</v>
      </c>
      <c r="AC115" s="213" t="s">
        <v>49</v>
      </c>
      <c r="AD115" s="213" t="s">
        <v>49</v>
      </c>
      <c r="AE115" s="213" t="s">
        <v>49</v>
      </c>
      <c r="AF115" s="213" t="s">
        <v>49</v>
      </c>
    </row>
    <row r="116" spans="1:32" x14ac:dyDescent="0.25">
      <c r="A116" s="211"/>
      <c r="B116" s="508" t="s">
        <v>41</v>
      </c>
      <c r="C116" s="501" t="s">
        <v>78</v>
      </c>
      <c r="D116" s="216">
        <v>14.85</v>
      </c>
      <c r="E116" s="216">
        <v>15.43</v>
      </c>
      <c r="F116" s="216">
        <v>14.8</v>
      </c>
      <c r="G116" s="216">
        <v>18.7</v>
      </c>
      <c r="H116" s="216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216">
        <v>12.73</v>
      </c>
      <c r="T116" s="216"/>
      <c r="V116" s="216">
        <v>14.57</v>
      </c>
      <c r="W116" s="216">
        <v>14.69</v>
      </c>
      <c r="X116" s="216">
        <v>13.77</v>
      </c>
      <c r="Y116" s="216">
        <v>12.95</v>
      </c>
      <c r="Z116" s="216"/>
      <c r="AB116" s="216">
        <v>12.43</v>
      </c>
      <c r="AC116" s="216">
        <v>17</v>
      </c>
      <c r="AD116" s="216">
        <v>16.5</v>
      </c>
      <c r="AE116" s="216">
        <v>10.67</v>
      </c>
      <c r="AF116" s="216"/>
    </row>
    <row r="117" spans="1:32" x14ac:dyDescent="0.25">
      <c r="A117" s="211"/>
      <c r="B117" s="508" t="s">
        <v>36</v>
      </c>
      <c r="C117" s="501" t="s">
        <v>79</v>
      </c>
      <c r="D117" s="216">
        <v>21.5</v>
      </c>
      <c r="E117" s="216">
        <v>14</v>
      </c>
      <c r="F117" s="216">
        <v>18.399999999999999</v>
      </c>
      <c r="G117" s="216">
        <v>13.33</v>
      </c>
      <c r="H117" s="216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216">
        <v>12.73</v>
      </c>
      <c r="T117" s="216"/>
      <c r="V117" s="216">
        <v>14.57</v>
      </c>
      <c r="W117" s="216">
        <v>14.69</v>
      </c>
      <c r="X117" s="216">
        <v>13.77</v>
      </c>
      <c r="Y117" s="216">
        <v>12.95</v>
      </c>
      <c r="Z117" s="216"/>
      <c r="AB117" s="216">
        <v>12.43</v>
      </c>
      <c r="AC117" s="216">
        <v>17</v>
      </c>
      <c r="AD117" s="216">
        <v>16.5</v>
      </c>
      <c r="AE117" s="216">
        <v>10.67</v>
      </c>
      <c r="AF117" s="216"/>
    </row>
    <row r="118" spans="1:32" x14ac:dyDescent="0.25">
      <c r="A118" s="211"/>
      <c r="B118" s="508" t="s">
        <v>42</v>
      </c>
      <c r="C118" s="501" t="s">
        <v>80</v>
      </c>
      <c r="D118" s="216">
        <v>17.63</v>
      </c>
      <c r="E118" s="216">
        <v>19.260000000000002</v>
      </c>
      <c r="F118" s="216">
        <v>19.64</v>
      </c>
      <c r="G118" s="216">
        <v>19.420000000000002</v>
      </c>
      <c r="H118" s="216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216">
        <v>12.29</v>
      </c>
      <c r="T118" s="216"/>
      <c r="V118" s="216">
        <v>13.63</v>
      </c>
      <c r="W118" s="216">
        <v>13.55</v>
      </c>
      <c r="X118" s="216">
        <v>13.28</v>
      </c>
      <c r="Y118" s="216">
        <v>12.29</v>
      </c>
      <c r="Z118" s="216"/>
      <c r="AB118" s="216">
        <v>13.63</v>
      </c>
      <c r="AC118" s="216">
        <v>13.55</v>
      </c>
      <c r="AD118" s="216">
        <v>13.28</v>
      </c>
      <c r="AE118" s="216">
        <v>12.29</v>
      </c>
      <c r="AF118" s="216"/>
    </row>
    <row r="119" spans="1:32" ht="26.4" x14ac:dyDescent="0.25">
      <c r="A119" s="211"/>
      <c r="B119" s="508" t="s">
        <v>76</v>
      </c>
      <c r="C119" s="501" t="s">
        <v>204</v>
      </c>
      <c r="D119" s="216">
        <v>13.5</v>
      </c>
      <c r="E119" s="216">
        <v>12</v>
      </c>
      <c r="F119" s="216">
        <v>13.16</v>
      </c>
      <c r="G119" s="216">
        <v>9.76</v>
      </c>
      <c r="H119" s="216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216">
        <v>12.29</v>
      </c>
      <c r="T119" s="216"/>
      <c r="V119" s="216">
        <v>13.63</v>
      </c>
      <c r="W119" s="216">
        <v>13.55</v>
      </c>
      <c r="X119" s="216">
        <v>13.28</v>
      </c>
      <c r="Y119" s="216">
        <v>12.29</v>
      </c>
      <c r="Z119" s="216"/>
      <c r="AB119" s="216">
        <v>13.63</v>
      </c>
      <c r="AC119" s="216">
        <v>13.55</v>
      </c>
      <c r="AD119" s="216">
        <v>13.28</v>
      </c>
      <c r="AE119" s="216">
        <v>12.29</v>
      </c>
      <c r="AF119" s="216"/>
    </row>
    <row r="120" spans="1:32" x14ac:dyDescent="0.25">
      <c r="A120" s="211"/>
      <c r="B120" s="508" t="s">
        <v>35</v>
      </c>
      <c r="C120" s="501" t="s">
        <v>81</v>
      </c>
      <c r="D120" s="216">
        <v>15.84</v>
      </c>
      <c r="E120" s="216">
        <v>18.510000000000002</v>
      </c>
      <c r="F120" s="216">
        <v>18.059999999999999</v>
      </c>
      <c r="G120" s="216">
        <v>16.47</v>
      </c>
      <c r="H120" s="216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218"/>
      <c r="T120" s="218"/>
      <c r="V120" s="218"/>
      <c r="W120" s="218"/>
      <c r="X120" s="218"/>
      <c r="Y120" s="218"/>
      <c r="Z120" s="218"/>
      <c r="AB120" s="218"/>
      <c r="AC120" s="218"/>
      <c r="AD120" s="218"/>
      <c r="AE120" s="218"/>
      <c r="AF120" s="218"/>
    </row>
    <row r="121" spans="1:32" ht="39.6" x14ac:dyDescent="0.25">
      <c r="A121" s="211"/>
      <c r="B121" s="508" t="s">
        <v>115</v>
      </c>
      <c r="C121" s="501" t="s">
        <v>82</v>
      </c>
      <c r="D121" s="216">
        <v>16.649999999999999</v>
      </c>
      <c r="E121" s="216">
        <v>15.31</v>
      </c>
      <c r="F121" s="216">
        <v>14.65</v>
      </c>
      <c r="G121" s="216">
        <v>12.75</v>
      </c>
      <c r="H121" s="216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205"/>
      <c r="T121" s="205"/>
      <c r="V121" s="205"/>
      <c r="W121" s="205"/>
      <c r="X121" s="205"/>
      <c r="Y121" s="205"/>
      <c r="Z121" s="205"/>
      <c r="AB121" s="205"/>
      <c r="AC121" s="205"/>
      <c r="AD121" s="205"/>
      <c r="AE121" s="205"/>
      <c r="AF121" s="205"/>
    </row>
    <row r="122" spans="1:32" x14ac:dyDescent="0.25">
      <c r="A122" s="211"/>
      <c r="B122" s="508" t="s">
        <v>72</v>
      </c>
      <c r="C122" s="501" t="s">
        <v>83</v>
      </c>
      <c r="D122" s="216">
        <v>26.4</v>
      </c>
      <c r="E122" s="216">
        <v>2</v>
      </c>
      <c r="F122" s="216">
        <v>61</v>
      </c>
      <c r="G122" s="216">
        <v>42.75</v>
      </c>
      <c r="H122" s="216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210"/>
      <c r="T122" s="210"/>
      <c r="V122" s="210"/>
      <c r="W122" s="210"/>
      <c r="X122" s="210"/>
      <c r="Y122" s="210"/>
      <c r="Z122" s="210"/>
      <c r="AB122" s="210"/>
      <c r="AC122" s="210"/>
      <c r="AD122" s="210"/>
      <c r="AE122" s="210"/>
      <c r="AF122" s="210"/>
    </row>
    <row r="123" spans="1:32" ht="21" x14ac:dyDescent="0.25">
      <c r="A123" s="211"/>
      <c r="B123" s="508" t="s">
        <v>73</v>
      </c>
      <c r="C123" s="501" t="s">
        <v>84</v>
      </c>
      <c r="D123" s="216">
        <v>21.55</v>
      </c>
      <c r="E123" s="216">
        <v>17.64</v>
      </c>
      <c r="F123" s="216">
        <v>20.81</v>
      </c>
      <c r="G123" s="216">
        <v>27.23</v>
      </c>
      <c r="H123" s="216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212" t="s">
        <v>209</v>
      </c>
      <c r="T123" s="212" t="s">
        <v>371</v>
      </c>
      <c r="V123" s="212" t="s">
        <v>201</v>
      </c>
      <c r="W123" s="212" t="s">
        <v>203</v>
      </c>
      <c r="X123" s="212" t="s">
        <v>207</v>
      </c>
      <c r="Y123" s="212" t="s">
        <v>209</v>
      </c>
      <c r="Z123" s="212" t="s">
        <v>371</v>
      </c>
      <c r="AB123" s="212" t="s">
        <v>201</v>
      </c>
      <c r="AC123" s="212" t="s">
        <v>203</v>
      </c>
      <c r="AD123" s="212" t="s">
        <v>207</v>
      </c>
      <c r="AE123" s="212" t="s">
        <v>209</v>
      </c>
      <c r="AF123" s="212" t="s">
        <v>371</v>
      </c>
    </row>
    <row r="124" spans="1:32" ht="39.6" x14ac:dyDescent="0.25">
      <c r="A124" s="211"/>
      <c r="B124" s="508" t="s">
        <v>74</v>
      </c>
      <c r="C124" s="501" t="s">
        <v>85</v>
      </c>
      <c r="D124" s="216">
        <v>22.83</v>
      </c>
      <c r="E124" s="216">
        <v>33</v>
      </c>
      <c r="F124" s="216">
        <v>24.88</v>
      </c>
      <c r="G124" s="216">
        <v>40</v>
      </c>
      <c r="H124" s="216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213" t="s">
        <v>49</v>
      </c>
      <c r="T124" s="213" t="s">
        <v>49</v>
      </c>
      <c r="V124" s="213" t="s">
        <v>49</v>
      </c>
      <c r="W124" s="213" t="s">
        <v>49</v>
      </c>
      <c r="X124" s="213" t="s">
        <v>49</v>
      </c>
      <c r="Y124" s="213" t="s">
        <v>49</v>
      </c>
      <c r="Z124" s="213" t="s">
        <v>49</v>
      </c>
      <c r="AB124" s="213" t="s">
        <v>49</v>
      </c>
      <c r="AC124" s="213" t="s">
        <v>49</v>
      </c>
      <c r="AD124" s="213" t="s">
        <v>49</v>
      </c>
      <c r="AE124" s="213" t="s">
        <v>49</v>
      </c>
      <c r="AF124" s="213" t="s">
        <v>49</v>
      </c>
    </row>
    <row r="125" spans="1:32" x14ac:dyDescent="0.25">
      <c r="A125" s="211"/>
      <c r="B125" s="508" t="s">
        <v>75</v>
      </c>
      <c r="C125" s="501" t="s">
        <v>205</v>
      </c>
      <c r="D125" s="216"/>
      <c r="E125" s="216"/>
      <c r="F125" s="216"/>
      <c r="G125" s="216"/>
      <c r="H125" s="216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216">
        <v>15.09</v>
      </c>
      <c r="T125" s="216"/>
      <c r="V125" s="216">
        <v>18.61</v>
      </c>
      <c r="W125" s="216">
        <v>19.11</v>
      </c>
      <c r="X125" s="216">
        <v>18.64</v>
      </c>
      <c r="Y125" s="216">
        <v>19.309999999999999</v>
      </c>
      <c r="Z125" s="216"/>
      <c r="AB125" s="216">
        <v>31.4</v>
      </c>
      <c r="AC125" s="216">
        <v>40.33</v>
      </c>
      <c r="AD125" s="216">
        <v>24.2</v>
      </c>
      <c r="AE125" s="216">
        <v>42.5</v>
      </c>
      <c r="AF125" s="216"/>
    </row>
    <row r="126" spans="1:32" ht="26.4" x14ac:dyDescent="0.25">
      <c r="A126" s="211"/>
      <c r="B126" s="508" t="s">
        <v>70</v>
      </c>
      <c r="C126" s="501" t="s">
        <v>86</v>
      </c>
      <c r="D126" s="216">
        <v>3</v>
      </c>
      <c r="E126" s="216"/>
      <c r="F126" s="216"/>
      <c r="G126" s="216"/>
      <c r="H126" s="216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216">
        <v>15.09</v>
      </c>
      <c r="T126" s="216"/>
      <c r="V126" s="216">
        <v>18.61</v>
      </c>
      <c r="W126" s="216">
        <v>19.11</v>
      </c>
      <c r="X126" s="216">
        <v>18.64</v>
      </c>
      <c r="Y126" s="216">
        <v>19.309999999999999</v>
      </c>
      <c r="Z126" s="216"/>
      <c r="AB126" s="216">
        <v>31.4</v>
      </c>
      <c r="AC126" s="216">
        <v>40.33</v>
      </c>
      <c r="AD126" s="216">
        <v>24.2</v>
      </c>
      <c r="AE126" s="216">
        <v>42.5</v>
      </c>
      <c r="AF126" s="216"/>
    </row>
    <row r="127" spans="1:32" x14ac:dyDescent="0.25">
      <c r="A127" s="211"/>
      <c r="B127" s="508" t="s">
        <v>77</v>
      </c>
      <c r="C127" s="501"/>
      <c r="D127" s="216">
        <v>17.309999999999999</v>
      </c>
      <c r="E127" s="216">
        <v>17.510000000000002</v>
      </c>
      <c r="F127" s="216">
        <v>17.63</v>
      </c>
      <c r="G127" s="216">
        <v>16.97</v>
      </c>
      <c r="H127" s="216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216">
        <v>26</v>
      </c>
      <c r="T127" s="216"/>
      <c r="V127" s="216">
        <v>24.02</v>
      </c>
      <c r="W127" s="216">
        <v>26.39</v>
      </c>
      <c r="X127" s="216">
        <v>25.16</v>
      </c>
      <c r="Y127" s="216">
        <v>26</v>
      </c>
      <c r="Z127" s="216"/>
      <c r="AB127" s="216">
        <v>24.02</v>
      </c>
      <c r="AC127" s="216">
        <v>26.39</v>
      </c>
      <c r="AD127" s="216">
        <v>25.16</v>
      </c>
      <c r="AE127" s="216">
        <v>26</v>
      </c>
      <c r="AF127" s="216"/>
    </row>
    <row r="128" spans="1:32" x14ac:dyDescent="0.25">
      <c r="A128" s="211"/>
      <c r="B128" s="508" t="s">
        <v>71</v>
      </c>
      <c r="C128" s="501"/>
      <c r="D128" s="216">
        <v>17.309999999999999</v>
      </c>
      <c r="E128" s="216">
        <v>17.510000000000002</v>
      </c>
      <c r="F128" s="216">
        <v>17.63</v>
      </c>
      <c r="G128" s="216">
        <v>16.97</v>
      </c>
      <c r="H128" s="216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216">
        <v>26</v>
      </c>
      <c r="T128" s="216"/>
      <c r="V128" s="216">
        <v>24.02</v>
      </c>
      <c r="W128" s="216">
        <v>26.39</v>
      </c>
      <c r="X128" s="216">
        <v>25.16</v>
      </c>
      <c r="Y128" s="216">
        <v>26</v>
      </c>
      <c r="Z128" s="216"/>
      <c r="AB128" s="216">
        <v>24.02</v>
      </c>
      <c r="AC128" s="216">
        <v>26.39</v>
      </c>
      <c r="AD128" s="216">
        <v>25.16</v>
      </c>
      <c r="AE128" s="216">
        <v>26</v>
      </c>
      <c r="AF128" s="216"/>
    </row>
    <row r="129" spans="1:32" x14ac:dyDescent="0.25">
      <c r="A129" s="211"/>
      <c r="B129" s="508" t="s">
        <v>30</v>
      </c>
      <c r="C129" s="501"/>
      <c r="D129" s="216">
        <v>17.309999999999999</v>
      </c>
      <c r="E129" s="216">
        <v>17.510000000000002</v>
      </c>
      <c r="F129" s="216">
        <v>17.63</v>
      </c>
      <c r="G129" s="216">
        <v>16.97</v>
      </c>
      <c r="H129" s="216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218"/>
      <c r="T129" s="218"/>
      <c r="V129" s="218"/>
      <c r="W129" s="218"/>
      <c r="X129" s="218"/>
      <c r="Y129" s="218"/>
      <c r="Z129" s="218"/>
      <c r="AB129" s="218"/>
      <c r="AC129" s="218"/>
      <c r="AD129" s="218"/>
      <c r="AE129" s="218"/>
      <c r="AF129" s="218"/>
    </row>
    <row r="130" spans="1:32" x14ac:dyDescent="0.25">
      <c r="A130" s="211"/>
      <c r="B130" s="211"/>
      <c r="C130" s="217"/>
      <c r="D130" s="218"/>
      <c r="E130" s="218"/>
      <c r="F130" s="218"/>
      <c r="G130" s="218"/>
      <c r="H130" s="218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205"/>
      <c r="T130" s="205"/>
      <c r="V130" s="205"/>
      <c r="W130" s="205"/>
      <c r="X130" s="205"/>
      <c r="Y130" s="205"/>
      <c r="Z130" s="205"/>
      <c r="AB130" s="205"/>
      <c r="AC130" s="205"/>
      <c r="AD130" s="205"/>
      <c r="AE130" s="205"/>
      <c r="AF130" s="205"/>
    </row>
    <row r="131" spans="1:32" x14ac:dyDescent="0.25">
      <c r="A131" s="203"/>
      <c r="B131" s="204"/>
      <c r="C131" s="204"/>
      <c r="D131" s="205"/>
      <c r="E131" s="205"/>
      <c r="F131" s="205"/>
      <c r="G131" s="205"/>
      <c r="H131" s="205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210"/>
      <c r="T131" s="210"/>
      <c r="V131" s="210"/>
      <c r="W131" s="210"/>
      <c r="X131" s="210"/>
      <c r="Y131" s="210"/>
      <c r="Z131" s="210"/>
      <c r="AB131" s="210"/>
      <c r="AC131" s="210"/>
      <c r="AD131" s="210"/>
      <c r="AE131" s="210"/>
      <c r="AF131" s="210"/>
    </row>
    <row r="132" spans="1:32" ht="21" x14ac:dyDescent="0.25">
      <c r="A132" s="501">
        <v>25</v>
      </c>
      <c r="B132" s="502" t="s">
        <v>117</v>
      </c>
      <c r="C132" s="210"/>
      <c r="D132" s="503"/>
      <c r="E132" s="503"/>
      <c r="F132" s="503"/>
      <c r="G132" s="503"/>
      <c r="H132" s="50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212" t="s">
        <v>209</v>
      </c>
      <c r="T132" s="212" t="s">
        <v>371</v>
      </c>
      <c r="V132" s="212" t="s">
        <v>201</v>
      </c>
      <c r="W132" s="212" t="s">
        <v>203</v>
      </c>
      <c r="X132" s="212" t="s">
        <v>207</v>
      </c>
      <c r="Y132" s="212" t="s">
        <v>209</v>
      </c>
      <c r="Z132" s="212" t="s">
        <v>371</v>
      </c>
      <c r="AB132" s="212" t="s">
        <v>201</v>
      </c>
      <c r="AC132" s="212" t="s">
        <v>203</v>
      </c>
      <c r="AD132" s="212" t="s">
        <v>207</v>
      </c>
      <c r="AE132" s="212" t="s">
        <v>209</v>
      </c>
      <c r="AF132" s="212" t="s">
        <v>371</v>
      </c>
    </row>
    <row r="133" spans="1:32" ht="21" x14ac:dyDescent="0.25">
      <c r="A133" s="211"/>
      <c r="B133" s="617"/>
      <c r="C133" s="619" t="s">
        <v>89</v>
      </c>
      <c r="D133" s="504" t="s">
        <v>201</v>
      </c>
      <c r="E133" s="504" t="s">
        <v>203</v>
      </c>
      <c r="F133" s="504" t="s">
        <v>207</v>
      </c>
      <c r="G133" s="504" t="s">
        <v>209</v>
      </c>
      <c r="H133" s="504" t="s">
        <v>371</v>
      </c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213" t="s">
        <v>99</v>
      </c>
      <c r="T133" s="213" t="s">
        <v>99</v>
      </c>
      <c r="V133" s="213" t="s">
        <v>99</v>
      </c>
      <c r="W133" s="213" t="s">
        <v>99</v>
      </c>
      <c r="X133" s="213" t="s">
        <v>99</v>
      </c>
      <c r="Y133" s="213" t="s">
        <v>99</v>
      </c>
      <c r="Z133" s="213" t="s">
        <v>99</v>
      </c>
      <c r="AB133" s="213" t="s">
        <v>99</v>
      </c>
      <c r="AC133" s="213" t="s">
        <v>99</v>
      </c>
      <c r="AD133" s="213" t="s">
        <v>99</v>
      </c>
      <c r="AE133" s="213" t="s">
        <v>99</v>
      </c>
      <c r="AF133" s="213" t="s">
        <v>99</v>
      </c>
    </row>
    <row r="134" spans="1:32" x14ac:dyDescent="0.25">
      <c r="A134" s="211"/>
      <c r="B134" s="618"/>
      <c r="C134" s="620"/>
      <c r="D134" s="213" t="s">
        <v>49</v>
      </c>
      <c r="E134" s="213" t="s">
        <v>49</v>
      </c>
      <c r="F134" s="213" t="s">
        <v>49</v>
      </c>
      <c r="G134" s="213" t="s">
        <v>49</v>
      </c>
      <c r="H134" s="213" t="s">
        <v>49</v>
      </c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216">
        <v>11.29</v>
      </c>
      <c r="T134" s="216">
        <v>11.03</v>
      </c>
      <c r="V134" s="216">
        <v>10.94</v>
      </c>
      <c r="W134" s="216">
        <v>11.1</v>
      </c>
      <c r="X134" s="216">
        <v>10.85</v>
      </c>
      <c r="Y134" s="216">
        <v>10.91</v>
      </c>
      <c r="Z134" s="216">
        <v>10.69</v>
      </c>
      <c r="AB134" s="216">
        <v>10.51</v>
      </c>
      <c r="AC134" s="216">
        <v>10.17</v>
      </c>
      <c r="AD134" s="216">
        <v>10.07</v>
      </c>
      <c r="AE134" s="216">
        <v>10.67</v>
      </c>
      <c r="AF134" s="216">
        <v>10.06</v>
      </c>
    </row>
    <row r="135" spans="1:32" x14ac:dyDescent="0.25">
      <c r="A135" s="211"/>
      <c r="B135" s="508" t="s">
        <v>41</v>
      </c>
      <c r="C135" s="501" t="s">
        <v>78</v>
      </c>
      <c r="D135" s="216">
        <v>12.13</v>
      </c>
      <c r="E135" s="216">
        <v>13.88</v>
      </c>
      <c r="F135" s="216">
        <v>16.5</v>
      </c>
      <c r="G135" s="216">
        <v>14</v>
      </c>
      <c r="H135" s="216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216">
        <v>11.29</v>
      </c>
      <c r="T135" s="216">
        <v>11.03</v>
      </c>
      <c r="V135" s="216">
        <v>10.94</v>
      </c>
      <c r="W135" s="216">
        <v>11.1</v>
      </c>
      <c r="X135" s="216">
        <v>10.85</v>
      </c>
      <c r="Y135" s="216">
        <v>10.91</v>
      </c>
      <c r="Z135" s="216">
        <v>10.69</v>
      </c>
      <c r="AB135" s="216">
        <v>10.51</v>
      </c>
      <c r="AC135" s="216">
        <v>10.17</v>
      </c>
      <c r="AD135" s="216">
        <v>10.07</v>
      </c>
      <c r="AE135" s="216">
        <v>10.67</v>
      </c>
      <c r="AF135" s="216">
        <v>10.06</v>
      </c>
    </row>
    <row r="136" spans="1:32" x14ac:dyDescent="0.25">
      <c r="A136" s="211"/>
      <c r="B136" s="508" t="s">
        <v>36</v>
      </c>
      <c r="C136" s="501" t="s">
        <v>79</v>
      </c>
      <c r="D136" s="216">
        <v>11.21</v>
      </c>
      <c r="E136" s="216">
        <v>12.05</v>
      </c>
      <c r="F136" s="216">
        <v>10.210000000000001</v>
      </c>
      <c r="G136" s="216">
        <v>10.5</v>
      </c>
      <c r="H136" s="216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216">
        <v>10.45</v>
      </c>
      <c r="T136" s="216">
        <v>10.36</v>
      </c>
      <c r="V136" s="216">
        <v>10.76</v>
      </c>
      <c r="W136" s="216">
        <v>10.67</v>
      </c>
      <c r="X136" s="216">
        <v>10.63</v>
      </c>
      <c r="Y136" s="216">
        <v>10.45</v>
      </c>
      <c r="Z136" s="216">
        <v>10.36</v>
      </c>
      <c r="AB136" s="216">
        <v>10.76</v>
      </c>
      <c r="AC136" s="216">
        <v>10.67</v>
      </c>
      <c r="AD136" s="216">
        <v>10.63</v>
      </c>
      <c r="AE136" s="216">
        <v>10.45</v>
      </c>
      <c r="AF136" s="216">
        <v>10.36</v>
      </c>
    </row>
    <row r="137" spans="1:32" x14ac:dyDescent="0.25">
      <c r="A137" s="211"/>
      <c r="B137" s="508" t="s">
        <v>42</v>
      </c>
      <c r="C137" s="501" t="s">
        <v>80</v>
      </c>
      <c r="D137" s="216">
        <v>13.13</v>
      </c>
      <c r="E137" s="216">
        <v>12.33</v>
      </c>
      <c r="F137" s="216">
        <v>13.06</v>
      </c>
      <c r="G137" s="216">
        <v>12.44</v>
      </c>
      <c r="H137" s="216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216">
        <v>10.45</v>
      </c>
      <c r="T137" s="216">
        <v>10.36</v>
      </c>
      <c r="V137" s="216">
        <v>10.76</v>
      </c>
      <c r="W137" s="216">
        <v>10.67</v>
      </c>
      <c r="X137" s="216">
        <v>10.63</v>
      </c>
      <c r="Y137" s="216">
        <v>10.45</v>
      </c>
      <c r="Z137" s="216">
        <v>10.36</v>
      </c>
      <c r="AB137" s="216">
        <v>10.76</v>
      </c>
      <c r="AC137" s="216">
        <v>10.67</v>
      </c>
      <c r="AD137" s="216">
        <v>10.63</v>
      </c>
      <c r="AE137" s="216">
        <v>10.45</v>
      </c>
      <c r="AF137" s="216">
        <v>10.36</v>
      </c>
    </row>
    <row r="138" spans="1:32" ht="26.4" x14ac:dyDescent="0.25">
      <c r="A138" s="211"/>
      <c r="B138" s="508" t="s">
        <v>76</v>
      </c>
      <c r="C138" s="501" t="s">
        <v>204</v>
      </c>
      <c r="D138" s="216">
        <v>11.7</v>
      </c>
      <c r="E138" s="216">
        <v>18</v>
      </c>
      <c r="F138" s="216">
        <v>11</v>
      </c>
      <c r="G138" s="216">
        <v>12</v>
      </c>
      <c r="H138" s="216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218"/>
      <c r="T138" s="218"/>
      <c r="V138" s="218"/>
      <c r="W138" s="218"/>
      <c r="X138" s="218"/>
      <c r="Y138" s="218"/>
      <c r="Z138" s="218"/>
      <c r="AB138" s="218"/>
      <c r="AC138" s="218"/>
      <c r="AD138" s="218"/>
      <c r="AE138" s="218"/>
      <c r="AF138" s="218"/>
    </row>
    <row r="139" spans="1:32" x14ac:dyDescent="0.25">
      <c r="A139" s="211"/>
      <c r="B139" s="508" t="s">
        <v>35</v>
      </c>
      <c r="C139" s="501" t="s">
        <v>81</v>
      </c>
      <c r="D139" s="216">
        <v>14.12</v>
      </c>
      <c r="E139" s="216">
        <v>13.53</v>
      </c>
      <c r="F139" s="216">
        <v>12.9</v>
      </c>
      <c r="G139" s="216">
        <v>12.73</v>
      </c>
      <c r="H139" s="216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205"/>
      <c r="T139" s="205"/>
      <c r="V139" s="205"/>
      <c r="W139" s="205"/>
      <c r="X139" s="205"/>
      <c r="Y139" s="205"/>
      <c r="Z139" s="205"/>
      <c r="AB139" s="205"/>
      <c r="AC139" s="205"/>
      <c r="AD139" s="205"/>
      <c r="AE139" s="205"/>
      <c r="AF139" s="205"/>
    </row>
    <row r="140" spans="1:32" ht="39.6" x14ac:dyDescent="0.25">
      <c r="A140" s="211"/>
      <c r="B140" s="508" t="s">
        <v>115</v>
      </c>
      <c r="C140" s="501" t="s">
        <v>82</v>
      </c>
      <c r="D140" s="216">
        <v>14.57</v>
      </c>
      <c r="E140" s="216">
        <v>14.69</v>
      </c>
      <c r="F140" s="216">
        <v>13.77</v>
      </c>
      <c r="G140" s="216">
        <v>12.95</v>
      </c>
      <c r="H140" s="216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210"/>
      <c r="T140" s="210"/>
      <c r="V140" s="210"/>
      <c r="W140" s="210"/>
      <c r="X140" s="210"/>
      <c r="Y140" s="210"/>
      <c r="Z140" s="210"/>
      <c r="AB140" s="210"/>
      <c r="AC140" s="210"/>
      <c r="AD140" s="210"/>
      <c r="AE140" s="210"/>
      <c r="AF140" s="210"/>
    </row>
    <row r="141" spans="1:32" ht="21" x14ac:dyDescent="0.25">
      <c r="A141" s="211"/>
      <c r="B141" s="508" t="s">
        <v>72</v>
      </c>
      <c r="C141" s="501" t="s">
        <v>83</v>
      </c>
      <c r="D141" s="216">
        <v>16</v>
      </c>
      <c r="E141" s="216">
        <v>15</v>
      </c>
      <c r="F141" s="216"/>
      <c r="G141" s="216"/>
      <c r="H141" s="216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212" t="s">
        <v>209</v>
      </c>
      <c r="T141" s="212" t="s">
        <v>371</v>
      </c>
      <c r="V141" s="212" t="s">
        <v>201</v>
      </c>
      <c r="W141" s="212" t="s">
        <v>203</v>
      </c>
      <c r="X141" s="212" t="s">
        <v>207</v>
      </c>
      <c r="Y141" s="212" t="s">
        <v>209</v>
      </c>
      <c r="Z141" s="212" t="s">
        <v>371</v>
      </c>
      <c r="AB141" s="212" t="s">
        <v>201</v>
      </c>
      <c r="AC141" s="212" t="s">
        <v>203</v>
      </c>
      <c r="AD141" s="212" t="s">
        <v>207</v>
      </c>
      <c r="AE141" s="212" t="s">
        <v>209</v>
      </c>
      <c r="AF141" s="212" t="s">
        <v>371</v>
      </c>
    </row>
    <row r="142" spans="1:32" x14ac:dyDescent="0.25">
      <c r="A142" s="211"/>
      <c r="B142" s="508" t="s">
        <v>73</v>
      </c>
      <c r="C142" s="501" t="s">
        <v>84</v>
      </c>
      <c r="D142" s="216">
        <v>12.43</v>
      </c>
      <c r="E142" s="216">
        <v>17</v>
      </c>
      <c r="F142" s="216">
        <v>16.5</v>
      </c>
      <c r="G142" s="216">
        <v>10.67</v>
      </c>
      <c r="H142" s="216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213" t="s">
        <v>99</v>
      </c>
      <c r="T142" s="213" t="s">
        <v>99</v>
      </c>
      <c r="V142" s="213" t="s">
        <v>99</v>
      </c>
      <c r="W142" s="213" t="s">
        <v>99</v>
      </c>
      <c r="X142" s="213" t="s">
        <v>99</v>
      </c>
      <c r="Y142" s="213" t="s">
        <v>99</v>
      </c>
      <c r="Z142" s="213" t="s">
        <v>99</v>
      </c>
      <c r="AB142" s="213" t="s">
        <v>99</v>
      </c>
      <c r="AC142" s="213" t="s">
        <v>99</v>
      </c>
      <c r="AD142" s="213" t="s">
        <v>99</v>
      </c>
      <c r="AE142" s="213" t="s">
        <v>99</v>
      </c>
      <c r="AF142" s="213" t="s">
        <v>99</v>
      </c>
    </row>
    <row r="143" spans="1:32" ht="39.6" x14ac:dyDescent="0.25">
      <c r="A143" s="211"/>
      <c r="B143" s="508" t="s">
        <v>74</v>
      </c>
      <c r="C143" s="501" t="s">
        <v>85</v>
      </c>
      <c r="D143" s="216">
        <v>14.5</v>
      </c>
      <c r="E143" s="216">
        <v>13.75</v>
      </c>
      <c r="F143" s="216">
        <v>16</v>
      </c>
      <c r="G143" s="216">
        <v>11.83</v>
      </c>
      <c r="H143" s="216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216">
        <v>24.07</v>
      </c>
      <c r="T143" s="216">
        <v>23.78</v>
      </c>
      <c r="V143" s="216">
        <v>28.82</v>
      </c>
      <c r="W143" s="216">
        <v>27.94</v>
      </c>
      <c r="X143" s="216">
        <v>30.74</v>
      </c>
      <c r="Y143" s="216">
        <v>27.14</v>
      </c>
      <c r="Z143" s="216">
        <v>27.87</v>
      </c>
      <c r="AB143" s="216">
        <v>37.04</v>
      </c>
      <c r="AC143" s="216">
        <v>39.22</v>
      </c>
      <c r="AD143" s="216">
        <v>33.700000000000003</v>
      </c>
      <c r="AE143" s="216">
        <v>38.14</v>
      </c>
      <c r="AF143" s="216">
        <v>33.53</v>
      </c>
    </row>
    <row r="144" spans="1:32" x14ac:dyDescent="0.25">
      <c r="A144" s="211"/>
      <c r="B144" s="508" t="s">
        <v>75</v>
      </c>
      <c r="C144" s="501" t="s">
        <v>205</v>
      </c>
      <c r="D144" s="216">
        <v>19</v>
      </c>
      <c r="E144" s="216"/>
      <c r="F144" s="216"/>
      <c r="G144" s="216"/>
      <c r="H144" s="216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216">
        <v>24.07</v>
      </c>
      <c r="T144" s="216">
        <v>23.78</v>
      </c>
      <c r="V144" s="216">
        <v>28.82</v>
      </c>
      <c r="W144" s="216">
        <v>27.94</v>
      </c>
      <c r="X144" s="216">
        <v>30.74</v>
      </c>
      <c r="Y144" s="216">
        <v>27.14</v>
      </c>
      <c r="Z144" s="216">
        <v>27.87</v>
      </c>
      <c r="AB144" s="216">
        <v>37.04</v>
      </c>
      <c r="AC144" s="216">
        <v>39.22</v>
      </c>
      <c r="AD144" s="216">
        <v>33.700000000000003</v>
      </c>
      <c r="AE144" s="216">
        <v>38.14</v>
      </c>
      <c r="AF144" s="216">
        <v>33.53</v>
      </c>
    </row>
    <row r="145" spans="1:32" ht="26.4" x14ac:dyDescent="0.25">
      <c r="A145" s="211"/>
      <c r="B145" s="508" t="s">
        <v>70</v>
      </c>
      <c r="C145" s="501" t="s">
        <v>86</v>
      </c>
      <c r="D145" s="216"/>
      <c r="E145" s="216"/>
      <c r="F145" s="216"/>
      <c r="G145" s="216"/>
      <c r="H145" s="216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216">
        <v>30.75</v>
      </c>
      <c r="T145" s="216">
        <v>30.9</v>
      </c>
      <c r="V145" s="216">
        <v>31.7</v>
      </c>
      <c r="W145" s="216">
        <v>31.36</v>
      </c>
      <c r="X145" s="216">
        <v>31.43</v>
      </c>
      <c r="Y145" s="216">
        <v>30.75</v>
      </c>
      <c r="Z145" s="216">
        <v>30.9</v>
      </c>
      <c r="AB145" s="216">
        <v>31.7</v>
      </c>
      <c r="AC145" s="216">
        <v>31.36</v>
      </c>
      <c r="AD145" s="216">
        <v>31.43</v>
      </c>
      <c r="AE145" s="216">
        <v>30.75</v>
      </c>
      <c r="AF145" s="216">
        <v>30.9</v>
      </c>
    </row>
    <row r="146" spans="1:32" x14ac:dyDescent="0.25">
      <c r="A146" s="211"/>
      <c r="B146" s="508" t="s">
        <v>77</v>
      </c>
      <c r="C146" s="501"/>
      <c r="D146" s="216">
        <v>13.63</v>
      </c>
      <c r="E146" s="216">
        <v>13.55</v>
      </c>
      <c r="F146" s="216">
        <v>13.28</v>
      </c>
      <c r="G146" s="216">
        <v>12.29</v>
      </c>
      <c r="H146" s="216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216">
        <v>30.75</v>
      </c>
      <c r="T146" s="216">
        <v>30.9</v>
      </c>
      <c r="V146" s="216">
        <v>31.7</v>
      </c>
      <c r="W146" s="216">
        <v>31.36</v>
      </c>
      <c r="X146" s="216">
        <v>31.43</v>
      </c>
      <c r="Y146" s="216">
        <v>30.75</v>
      </c>
      <c r="Z146" s="216">
        <v>30.9</v>
      </c>
      <c r="AB146" s="216">
        <v>31.7</v>
      </c>
      <c r="AC146" s="216">
        <v>31.36</v>
      </c>
      <c r="AD146" s="216">
        <v>31.43</v>
      </c>
      <c r="AE146" s="216">
        <v>30.75</v>
      </c>
      <c r="AF146" s="216">
        <v>30.9</v>
      </c>
    </row>
    <row r="147" spans="1:32" x14ac:dyDescent="0.25">
      <c r="A147" s="211"/>
      <c r="B147" s="508" t="s">
        <v>71</v>
      </c>
      <c r="C147" s="501"/>
      <c r="D147" s="216">
        <v>13.63</v>
      </c>
      <c r="E147" s="216">
        <v>13.55</v>
      </c>
      <c r="F147" s="216">
        <v>13.28</v>
      </c>
      <c r="G147" s="216">
        <v>12.29</v>
      </c>
      <c r="H147" s="216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218"/>
      <c r="T147" s="218"/>
      <c r="V147" s="218"/>
      <c r="W147" s="218"/>
      <c r="X147" s="218"/>
      <c r="Y147" s="218"/>
      <c r="Z147" s="218"/>
      <c r="AB147" s="218"/>
      <c r="AC147" s="218"/>
      <c r="AD147" s="218"/>
      <c r="AE147" s="218"/>
      <c r="AF147" s="218"/>
    </row>
    <row r="148" spans="1:32" x14ac:dyDescent="0.25">
      <c r="A148" s="211"/>
      <c r="B148" s="508" t="s">
        <v>30</v>
      </c>
      <c r="C148" s="501"/>
      <c r="D148" s="216">
        <v>13.63</v>
      </c>
      <c r="E148" s="216">
        <v>13.55</v>
      </c>
      <c r="F148" s="216">
        <v>13.28</v>
      </c>
      <c r="G148" s="216">
        <v>12.29</v>
      </c>
      <c r="H148" s="216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205"/>
      <c r="T148" s="205"/>
      <c r="V148" s="205"/>
      <c r="W148" s="205"/>
      <c r="X148" s="205"/>
      <c r="Y148" s="205"/>
      <c r="Z148" s="205"/>
      <c r="AB148" s="205"/>
      <c r="AC148" s="205"/>
      <c r="AD148" s="205"/>
      <c r="AE148" s="205"/>
      <c r="AF148" s="205"/>
    </row>
    <row r="149" spans="1:32" x14ac:dyDescent="0.25">
      <c r="A149" s="211"/>
      <c r="B149" s="211"/>
      <c r="C149" s="217"/>
      <c r="D149" s="218"/>
      <c r="E149" s="218"/>
      <c r="F149" s="218"/>
      <c r="G149" s="218"/>
      <c r="H149" s="218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210"/>
      <c r="T149" s="210"/>
      <c r="V149" s="210"/>
      <c r="W149" s="210"/>
      <c r="X149" s="210"/>
      <c r="Y149" s="210"/>
      <c r="Z149" s="210"/>
      <c r="AB149" s="210"/>
      <c r="AC149" s="210"/>
      <c r="AD149" s="210"/>
      <c r="AE149" s="210"/>
      <c r="AF149" s="210"/>
    </row>
    <row r="150" spans="1:32" ht="21" x14ac:dyDescent="0.25">
      <c r="A150" s="203"/>
      <c r="B150" s="204"/>
      <c r="C150" s="204"/>
      <c r="D150" s="205"/>
      <c r="E150" s="205"/>
      <c r="F150" s="205"/>
      <c r="G150" s="205"/>
      <c r="H150" s="205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212" t="s">
        <v>209</v>
      </c>
      <c r="T150" s="212" t="s">
        <v>371</v>
      </c>
      <c r="V150" s="212" t="s">
        <v>201</v>
      </c>
      <c r="W150" s="212" t="s">
        <v>203</v>
      </c>
      <c r="X150" s="212" t="s">
        <v>207</v>
      </c>
      <c r="Y150" s="212" t="s">
        <v>209</v>
      </c>
      <c r="Z150" s="212" t="s">
        <v>371</v>
      </c>
      <c r="AB150" s="212" t="s">
        <v>201</v>
      </c>
      <c r="AC150" s="212" t="s">
        <v>203</v>
      </c>
      <c r="AD150" s="212" t="s">
        <v>207</v>
      </c>
      <c r="AE150" s="212" t="s">
        <v>209</v>
      </c>
      <c r="AF150" s="212" t="s">
        <v>371</v>
      </c>
    </row>
    <row r="151" spans="1:32" x14ac:dyDescent="0.25">
      <c r="A151" s="501">
        <v>26</v>
      </c>
      <c r="B151" s="502" t="s">
        <v>118</v>
      </c>
      <c r="C151" s="210"/>
      <c r="D151" s="503"/>
      <c r="E151" s="503"/>
      <c r="F151" s="503"/>
      <c r="G151" s="503"/>
      <c r="H151" s="50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213" t="s">
        <v>99</v>
      </c>
      <c r="T151" s="213" t="s">
        <v>99</v>
      </c>
      <c r="V151" s="213" t="s">
        <v>99</v>
      </c>
      <c r="W151" s="213" t="s">
        <v>99</v>
      </c>
      <c r="X151" s="213" t="s">
        <v>99</v>
      </c>
      <c r="Y151" s="213" t="s">
        <v>99</v>
      </c>
      <c r="Z151" s="213" t="s">
        <v>99</v>
      </c>
      <c r="AB151" s="213" t="s">
        <v>99</v>
      </c>
      <c r="AC151" s="213" t="s">
        <v>99</v>
      </c>
      <c r="AD151" s="213" t="s">
        <v>99</v>
      </c>
      <c r="AE151" s="213" t="s">
        <v>99</v>
      </c>
      <c r="AF151" s="213" t="s">
        <v>99</v>
      </c>
    </row>
    <row r="152" spans="1:32" ht="21" x14ac:dyDescent="0.25">
      <c r="A152" s="211"/>
      <c r="B152" s="617"/>
      <c r="C152" s="619" t="s">
        <v>89</v>
      </c>
      <c r="D152" s="504" t="s">
        <v>201</v>
      </c>
      <c r="E152" s="504" t="s">
        <v>203</v>
      </c>
      <c r="F152" s="504" t="s">
        <v>207</v>
      </c>
      <c r="G152" s="504" t="s">
        <v>209</v>
      </c>
      <c r="H152" s="504" t="s">
        <v>371</v>
      </c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216">
        <v>9.3800000000000008</v>
      </c>
      <c r="T152" s="216">
        <v>9.3800000000000008</v>
      </c>
      <c r="V152" s="216">
        <v>9.1</v>
      </c>
      <c r="W152" s="216">
        <v>9.7799999999999994</v>
      </c>
      <c r="X152" s="216">
        <v>8.8699999999999992</v>
      </c>
      <c r="Y152" s="216">
        <v>9.4499999999999993</v>
      </c>
      <c r="Z152" s="216">
        <v>9.36</v>
      </c>
      <c r="AB152" s="216">
        <v>9.06</v>
      </c>
      <c r="AC152" s="216">
        <v>8.5500000000000007</v>
      </c>
      <c r="AD152" s="216">
        <v>8.39</v>
      </c>
      <c r="AE152" s="216">
        <v>8.74</v>
      </c>
      <c r="AF152" s="216">
        <v>8.1999999999999993</v>
      </c>
    </row>
    <row r="153" spans="1:32" x14ac:dyDescent="0.25">
      <c r="A153" s="211"/>
      <c r="B153" s="618"/>
      <c r="C153" s="620"/>
      <c r="D153" s="213" t="s">
        <v>49</v>
      </c>
      <c r="E153" s="213" t="s">
        <v>49</v>
      </c>
      <c r="F153" s="213" t="s">
        <v>49</v>
      </c>
      <c r="G153" s="213" t="s">
        <v>49</v>
      </c>
      <c r="H153" s="213" t="s">
        <v>49</v>
      </c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216">
        <v>9.3800000000000008</v>
      </c>
      <c r="T153" s="216">
        <v>9.3800000000000008</v>
      </c>
      <c r="V153" s="216">
        <v>9.1</v>
      </c>
      <c r="W153" s="216">
        <v>9.7799999999999994</v>
      </c>
      <c r="X153" s="216">
        <v>8.8699999999999992</v>
      </c>
      <c r="Y153" s="216">
        <v>9.4499999999999993</v>
      </c>
      <c r="Z153" s="216">
        <v>9.36</v>
      </c>
      <c r="AB153" s="216">
        <v>9.06</v>
      </c>
      <c r="AC153" s="216">
        <v>8.5500000000000007</v>
      </c>
      <c r="AD153" s="216">
        <v>8.39</v>
      </c>
      <c r="AE153" s="216">
        <v>8.74</v>
      </c>
      <c r="AF153" s="216">
        <v>8.1999999999999993</v>
      </c>
    </row>
    <row r="154" spans="1:32" x14ac:dyDescent="0.25">
      <c r="A154" s="211"/>
      <c r="B154" s="508" t="s">
        <v>41</v>
      </c>
      <c r="C154" s="501" t="s">
        <v>78</v>
      </c>
      <c r="D154" s="216">
        <v>24</v>
      </c>
      <c r="E154" s="216">
        <v>10</v>
      </c>
      <c r="F154" s="216">
        <v>48</v>
      </c>
      <c r="G154" s="216">
        <v>24</v>
      </c>
      <c r="H154" s="216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216">
        <v>8.84</v>
      </c>
      <c r="T154" s="216">
        <v>8.73</v>
      </c>
      <c r="V154" s="216">
        <v>9.07</v>
      </c>
      <c r="W154" s="216">
        <v>9.0299999999999994</v>
      </c>
      <c r="X154" s="216">
        <v>9.0399999999999991</v>
      </c>
      <c r="Y154" s="216">
        <v>8.84</v>
      </c>
      <c r="Z154" s="216">
        <v>8.73</v>
      </c>
      <c r="AB154" s="216">
        <v>9.07</v>
      </c>
      <c r="AC154" s="216">
        <v>9.0299999999999994</v>
      </c>
      <c r="AD154" s="216">
        <v>9.0399999999999991</v>
      </c>
      <c r="AE154" s="216">
        <v>8.84</v>
      </c>
      <c r="AF154" s="216">
        <v>8.73</v>
      </c>
    </row>
    <row r="155" spans="1:32" x14ac:dyDescent="0.25">
      <c r="A155" s="211"/>
      <c r="B155" s="508" t="s">
        <v>36</v>
      </c>
      <c r="C155" s="501" t="s">
        <v>79</v>
      </c>
      <c r="D155" s="216">
        <v>27</v>
      </c>
      <c r="E155" s="216">
        <v>16.670000000000002</v>
      </c>
      <c r="F155" s="216">
        <v>30.89</v>
      </c>
      <c r="G155" s="216">
        <v>28.88</v>
      </c>
      <c r="H155" s="216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216">
        <v>8.84</v>
      </c>
      <c r="T155" s="216">
        <v>8.73</v>
      </c>
      <c r="V155" s="216">
        <v>9.07</v>
      </c>
      <c r="W155" s="216">
        <v>9.0299999999999994</v>
      </c>
      <c r="X155" s="216">
        <v>9.0399999999999991</v>
      </c>
      <c r="Y155" s="216">
        <v>8.84</v>
      </c>
      <c r="Z155" s="216">
        <v>8.73</v>
      </c>
      <c r="AB155" s="216">
        <v>9.07</v>
      </c>
      <c r="AC155" s="216">
        <v>9.0299999999999994</v>
      </c>
      <c r="AD155" s="216">
        <v>9.0399999999999991</v>
      </c>
      <c r="AE155" s="216">
        <v>8.84</v>
      </c>
      <c r="AF155" s="216">
        <v>8.73</v>
      </c>
    </row>
    <row r="156" spans="1:32" x14ac:dyDescent="0.25">
      <c r="A156" s="211"/>
      <c r="B156" s="508" t="s">
        <v>42</v>
      </c>
      <c r="C156" s="501" t="s">
        <v>80</v>
      </c>
      <c r="D156" s="216">
        <v>29.73</v>
      </c>
      <c r="E156" s="216">
        <v>31.57</v>
      </c>
      <c r="F156" s="216">
        <v>28.26</v>
      </c>
      <c r="G156" s="216">
        <v>30.94</v>
      </c>
      <c r="H156" s="216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218"/>
      <c r="T156" s="218"/>
      <c r="V156" s="218"/>
      <c r="W156" s="218"/>
      <c r="X156" s="218"/>
      <c r="Y156" s="218"/>
      <c r="Z156" s="218"/>
      <c r="AB156" s="218"/>
      <c r="AC156" s="218"/>
      <c r="AD156" s="218"/>
      <c r="AE156" s="218"/>
      <c r="AF156" s="218"/>
    </row>
    <row r="157" spans="1:32" ht="26.4" x14ac:dyDescent="0.25">
      <c r="A157" s="211"/>
      <c r="B157" s="508" t="s">
        <v>76</v>
      </c>
      <c r="C157" s="501" t="s">
        <v>204</v>
      </c>
      <c r="D157" s="216">
        <v>9</v>
      </c>
      <c r="E157" s="216">
        <v>6</v>
      </c>
      <c r="F157" s="216">
        <v>9</v>
      </c>
      <c r="G157" s="216">
        <v>12</v>
      </c>
      <c r="H157" s="216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205"/>
      <c r="T157" s="205"/>
      <c r="V157" s="205"/>
      <c r="W157" s="205"/>
      <c r="X157" s="205"/>
      <c r="Y157" s="205"/>
      <c r="Z157" s="205"/>
      <c r="AB157" s="205"/>
      <c r="AC157" s="205"/>
      <c r="AD157" s="205"/>
      <c r="AE157" s="205"/>
      <c r="AF157" s="205"/>
    </row>
    <row r="158" spans="1:32" x14ac:dyDescent="0.25">
      <c r="A158" s="211"/>
      <c r="B158" s="508" t="s">
        <v>35</v>
      </c>
      <c r="C158" s="501" t="s">
        <v>81</v>
      </c>
      <c r="D158" s="216">
        <v>23.27</v>
      </c>
      <c r="E158" s="216">
        <v>24.63</v>
      </c>
      <c r="F158" s="216">
        <v>20.8</v>
      </c>
      <c r="G158" s="216">
        <v>15.09</v>
      </c>
      <c r="H158" s="216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210"/>
      <c r="T158" s="210"/>
      <c r="V158" s="210"/>
      <c r="W158" s="210"/>
      <c r="X158" s="210"/>
      <c r="Y158" s="210"/>
      <c r="Z158" s="210"/>
      <c r="AB158" s="210"/>
      <c r="AC158" s="210"/>
      <c r="AD158" s="210"/>
      <c r="AE158" s="210"/>
      <c r="AF158" s="210"/>
    </row>
    <row r="159" spans="1:32" ht="39.6" x14ac:dyDescent="0.25">
      <c r="A159" s="211"/>
      <c r="B159" s="508" t="s">
        <v>115</v>
      </c>
      <c r="C159" s="501" t="s">
        <v>82</v>
      </c>
      <c r="D159" s="216">
        <v>18.61</v>
      </c>
      <c r="E159" s="216">
        <v>19.11</v>
      </c>
      <c r="F159" s="216">
        <v>18.64</v>
      </c>
      <c r="G159" s="216">
        <v>19.309999999999999</v>
      </c>
      <c r="H159" s="216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212" t="s">
        <v>209</v>
      </c>
      <c r="T159" s="212" t="s">
        <v>371</v>
      </c>
      <c r="V159" s="212" t="s">
        <v>201</v>
      </c>
      <c r="W159" s="212" t="s">
        <v>203</v>
      </c>
      <c r="X159" s="212" t="s">
        <v>207</v>
      </c>
      <c r="Y159" s="212" t="s">
        <v>209</v>
      </c>
      <c r="Z159" s="212" t="s">
        <v>371</v>
      </c>
      <c r="AB159" s="212" t="s">
        <v>201</v>
      </c>
      <c r="AC159" s="212" t="s">
        <v>203</v>
      </c>
      <c r="AD159" s="212" t="s">
        <v>207</v>
      </c>
      <c r="AE159" s="212" t="s">
        <v>209</v>
      </c>
      <c r="AF159" s="212" t="s">
        <v>371</v>
      </c>
    </row>
    <row r="160" spans="1:32" x14ac:dyDescent="0.25">
      <c r="A160" s="211"/>
      <c r="B160" s="508" t="s">
        <v>72</v>
      </c>
      <c r="C160" s="501" t="s">
        <v>83</v>
      </c>
      <c r="D160" s="216">
        <v>20</v>
      </c>
      <c r="E160" s="216">
        <v>120</v>
      </c>
      <c r="F160" s="216"/>
      <c r="G160" s="216"/>
      <c r="H160" s="216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213" t="s">
        <v>99</v>
      </c>
      <c r="T160" s="213" t="s">
        <v>99</v>
      </c>
      <c r="V160" s="213" t="s">
        <v>99</v>
      </c>
      <c r="W160" s="213" t="s">
        <v>99</v>
      </c>
      <c r="X160" s="213" t="s">
        <v>99</v>
      </c>
      <c r="Y160" s="213" t="s">
        <v>99</v>
      </c>
      <c r="Z160" s="213" t="s">
        <v>99</v>
      </c>
      <c r="AB160" s="213" t="s">
        <v>99</v>
      </c>
      <c r="AC160" s="213" t="s">
        <v>99</v>
      </c>
      <c r="AD160" s="213" t="s">
        <v>99</v>
      </c>
      <c r="AE160" s="213" t="s">
        <v>99</v>
      </c>
      <c r="AF160" s="213" t="s">
        <v>99</v>
      </c>
    </row>
    <row r="161" spans="1:32" x14ac:dyDescent="0.25">
      <c r="A161" s="211"/>
      <c r="B161" s="508" t="s">
        <v>73</v>
      </c>
      <c r="C161" s="501" t="s">
        <v>84</v>
      </c>
      <c r="D161" s="216">
        <v>31.4</v>
      </c>
      <c r="E161" s="216">
        <v>40.33</v>
      </c>
      <c r="F161" s="216">
        <v>24.2</v>
      </c>
      <c r="G161" s="216">
        <v>42.5</v>
      </c>
      <c r="H161" s="216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216">
        <v>27.08</v>
      </c>
      <c r="T161" s="216">
        <v>25.2</v>
      </c>
      <c r="V161" s="216">
        <v>26.82</v>
      </c>
      <c r="W161" s="216">
        <v>26.91</v>
      </c>
      <c r="X161" s="216">
        <v>33.479999999999997</v>
      </c>
      <c r="Y161" s="216">
        <v>28.3</v>
      </c>
      <c r="Z161" s="216">
        <v>32.47</v>
      </c>
      <c r="AB161" s="216">
        <v>42.28</v>
      </c>
      <c r="AC161" s="216">
        <v>45.06</v>
      </c>
      <c r="AD161" s="216">
        <v>53.58</v>
      </c>
      <c r="AE161" s="216">
        <v>47.66</v>
      </c>
      <c r="AF161" s="216">
        <v>45</v>
      </c>
    </row>
    <row r="162" spans="1:32" ht="39.6" x14ac:dyDescent="0.25">
      <c r="A162" s="211"/>
      <c r="B162" s="508" t="s">
        <v>74</v>
      </c>
      <c r="C162" s="501" t="s">
        <v>85</v>
      </c>
      <c r="D162" s="216">
        <v>19.600000000000001</v>
      </c>
      <c r="E162" s="216">
        <v>36.5</v>
      </c>
      <c r="F162" s="216">
        <v>48</v>
      </c>
      <c r="G162" s="216">
        <v>24</v>
      </c>
      <c r="H162" s="216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216">
        <v>27.08</v>
      </c>
      <c r="T162" s="216">
        <v>25.2</v>
      </c>
      <c r="V162" s="216">
        <v>26.82</v>
      </c>
      <c r="W162" s="216">
        <v>26.91</v>
      </c>
      <c r="X162" s="216">
        <v>33.479999999999997</v>
      </c>
      <c r="Y162" s="216">
        <v>28.3</v>
      </c>
      <c r="Z162" s="216">
        <v>32.47</v>
      </c>
      <c r="AB162" s="216">
        <v>42.28</v>
      </c>
      <c r="AC162" s="216">
        <v>45.06</v>
      </c>
      <c r="AD162" s="216">
        <v>53.58</v>
      </c>
      <c r="AE162" s="216">
        <v>47.66</v>
      </c>
      <c r="AF162" s="216">
        <v>45</v>
      </c>
    </row>
    <row r="163" spans="1:32" x14ac:dyDescent="0.25">
      <c r="A163" s="211"/>
      <c r="B163" s="508" t="s">
        <v>75</v>
      </c>
      <c r="C163" s="501" t="s">
        <v>205</v>
      </c>
      <c r="D163" s="216">
        <v>24</v>
      </c>
      <c r="E163" s="216"/>
      <c r="F163" s="216"/>
      <c r="G163" s="216"/>
      <c r="H163" s="216"/>
      <c r="I163" s="123"/>
      <c r="J163" s="123"/>
      <c r="K163" s="123"/>
      <c r="L163" s="123"/>
      <c r="M163" s="123"/>
      <c r="N163" s="123"/>
      <c r="O163" s="123"/>
      <c r="P163" s="123"/>
      <c r="Q163" s="123"/>
      <c r="R163" s="123"/>
      <c r="S163" s="216">
        <v>34.9</v>
      </c>
      <c r="T163" s="216">
        <v>36.22</v>
      </c>
      <c r="V163" s="216">
        <v>34.93</v>
      </c>
      <c r="W163" s="216">
        <v>33.82</v>
      </c>
      <c r="X163" s="216">
        <v>37.24</v>
      </c>
      <c r="Y163" s="216">
        <v>34.9</v>
      </c>
      <c r="Z163" s="216">
        <v>36.22</v>
      </c>
      <c r="AB163" s="216">
        <v>34.93</v>
      </c>
      <c r="AC163" s="216">
        <v>33.82</v>
      </c>
      <c r="AD163" s="216">
        <v>37.24</v>
      </c>
      <c r="AE163" s="216">
        <v>34.9</v>
      </c>
      <c r="AF163" s="216">
        <v>36.22</v>
      </c>
    </row>
    <row r="164" spans="1:32" ht="26.4" x14ac:dyDescent="0.25">
      <c r="A164" s="211"/>
      <c r="B164" s="508" t="s">
        <v>70</v>
      </c>
      <c r="C164" s="501" t="s">
        <v>86</v>
      </c>
      <c r="D164" s="216"/>
      <c r="E164" s="216"/>
      <c r="F164" s="216"/>
      <c r="G164" s="216"/>
      <c r="H164" s="216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216">
        <v>34.9</v>
      </c>
      <c r="T164" s="216">
        <v>36.22</v>
      </c>
      <c r="V164" s="216">
        <v>34.93</v>
      </c>
      <c r="W164" s="216">
        <v>33.82</v>
      </c>
      <c r="X164" s="216">
        <v>37.24</v>
      </c>
      <c r="Y164" s="216">
        <v>34.9</v>
      </c>
      <c r="Z164" s="216">
        <v>36.22</v>
      </c>
      <c r="AB164" s="216">
        <v>34.93</v>
      </c>
      <c r="AC164" s="216">
        <v>33.82</v>
      </c>
      <c r="AD164" s="216">
        <v>37.24</v>
      </c>
      <c r="AE164" s="216">
        <v>34.9</v>
      </c>
      <c r="AF164" s="216">
        <v>36.22</v>
      </c>
    </row>
    <row r="165" spans="1:32" x14ac:dyDescent="0.25">
      <c r="A165" s="211"/>
      <c r="B165" s="508" t="s">
        <v>77</v>
      </c>
      <c r="C165" s="501"/>
      <c r="D165" s="216">
        <v>24.02</v>
      </c>
      <c r="E165" s="216">
        <v>26.39</v>
      </c>
      <c r="F165" s="216">
        <v>25.16</v>
      </c>
      <c r="G165" s="216">
        <v>26</v>
      </c>
      <c r="H165" s="216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218"/>
      <c r="T165" s="218"/>
      <c r="V165" s="218"/>
      <c r="W165" s="218"/>
      <c r="X165" s="218"/>
      <c r="Y165" s="218"/>
      <c r="Z165" s="218"/>
      <c r="AB165" s="218"/>
      <c r="AC165" s="218"/>
      <c r="AD165" s="218"/>
      <c r="AE165" s="218"/>
      <c r="AF165" s="218"/>
    </row>
    <row r="166" spans="1:32" x14ac:dyDescent="0.25">
      <c r="A166" s="211"/>
      <c r="B166" s="508" t="s">
        <v>71</v>
      </c>
      <c r="C166" s="501"/>
      <c r="D166" s="216">
        <v>24.02</v>
      </c>
      <c r="E166" s="216">
        <v>26.39</v>
      </c>
      <c r="F166" s="216">
        <v>25.16</v>
      </c>
      <c r="G166" s="216">
        <v>26</v>
      </c>
      <c r="H166" s="216"/>
      <c r="I166" s="123"/>
      <c r="J166" s="123"/>
      <c r="K166" s="123"/>
      <c r="L166" s="123"/>
      <c r="M166" s="123"/>
      <c r="N166" s="123"/>
      <c r="O166" s="123"/>
      <c r="P166" s="123"/>
      <c r="Q166" s="123"/>
      <c r="R166" s="123"/>
      <c r="S166" s="205"/>
      <c r="T166" s="205"/>
      <c r="V166" s="205"/>
      <c r="W166" s="205"/>
      <c r="X166" s="205"/>
      <c r="Y166" s="205"/>
      <c r="Z166" s="205"/>
      <c r="AB166" s="205"/>
      <c r="AC166" s="205"/>
      <c r="AD166" s="205"/>
      <c r="AE166" s="205"/>
      <c r="AF166" s="205"/>
    </row>
    <row r="167" spans="1:32" x14ac:dyDescent="0.25">
      <c r="A167" s="211"/>
      <c r="B167" s="508" t="s">
        <v>30</v>
      </c>
      <c r="C167" s="501"/>
      <c r="D167" s="216">
        <v>24.02</v>
      </c>
      <c r="E167" s="216">
        <v>26.39</v>
      </c>
      <c r="F167" s="216">
        <v>25.16</v>
      </c>
      <c r="G167" s="216">
        <v>26</v>
      </c>
      <c r="H167" s="216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210"/>
      <c r="T167" s="210"/>
      <c r="V167" s="210"/>
      <c r="W167" s="210"/>
      <c r="X167" s="210"/>
      <c r="Y167" s="210"/>
      <c r="Z167" s="210"/>
      <c r="AB167" s="210"/>
      <c r="AC167" s="210"/>
      <c r="AD167" s="210"/>
      <c r="AE167" s="210"/>
      <c r="AF167" s="210"/>
    </row>
    <row r="168" spans="1:32" ht="21" x14ac:dyDescent="0.25">
      <c r="A168" s="211"/>
      <c r="B168" s="211"/>
      <c r="C168" s="217"/>
      <c r="D168" s="218"/>
      <c r="E168" s="218"/>
      <c r="F168" s="218"/>
      <c r="G168" s="218"/>
      <c r="H168" s="218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212" t="s">
        <v>209</v>
      </c>
      <c r="T168" s="212" t="s">
        <v>371</v>
      </c>
      <c r="V168" s="212" t="s">
        <v>201</v>
      </c>
      <c r="W168" s="212" t="s">
        <v>203</v>
      </c>
      <c r="X168" s="212" t="s">
        <v>207</v>
      </c>
      <c r="Y168" s="212" t="s">
        <v>209</v>
      </c>
      <c r="Z168" s="212" t="s">
        <v>371</v>
      </c>
      <c r="AB168" s="212" t="s">
        <v>201</v>
      </c>
      <c r="AC168" s="212" t="s">
        <v>203</v>
      </c>
      <c r="AD168" s="212" t="s">
        <v>207</v>
      </c>
      <c r="AE168" s="212" t="s">
        <v>209</v>
      </c>
      <c r="AF168" s="212" t="s">
        <v>371</v>
      </c>
    </row>
    <row r="169" spans="1:32" x14ac:dyDescent="0.25">
      <c r="A169" s="203"/>
      <c r="B169" s="204"/>
      <c r="C169" s="204"/>
      <c r="D169" s="205"/>
      <c r="E169" s="205"/>
      <c r="F169" s="205"/>
      <c r="G169" s="205"/>
      <c r="H169" s="205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213" t="s">
        <v>49</v>
      </c>
      <c r="T169" s="213" t="s">
        <v>49</v>
      </c>
      <c r="V169" s="213" t="s">
        <v>49</v>
      </c>
      <c r="W169" s="213" t="s">
        <v>49</v>
      </c>
      <c r="X169" s="213" t="s">
        <v>49</v>
      </c>
      <c r="Y169" s="213" t="s">
        <v>49</v>
      </c>
      <c r="Z169" s="213" t="s">
        <v>49</v>
      </c>
      <c r="AB169" s="213" t="s">
        <v>49</v>
      </c>
      <c r="AC169" s="213" t="s">
        <v>49</v>
      </c>
      <c r="AD169" s="213" t="s">
        <v>49</v>
      </c>
      <c r="AE169" s="213" t="s">
        <v>49</v>
      </c>
      <c r="AF169" s="213" t="s">
        <v>49</v>
      </c>
    </row>
    <row r="170" spans="1:32" x14ac:dyDescent="0.25">
      <c r="A170" s="501">
        <v>27</v>
      </c>
      <c r="B170" s="502" t="s">
        <v>119</v>
      </c>
      <c r="C170" s="210"/>
      <c r="D170" s="503"/>
      <c r="E170" s="503"/>
      <c r="F170" s="503"/>
      <c r="G170" s="503"/>
      <c r="H170" s="50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216">
        <v>22.81</v>
      </c>
      <c r="T170" s="216"/>
      <c r="V170" s="216">
        <v>24.69</v>
      </c>
      <c r="W170" s="216">
        <v>21.81</v>
      </c>
      <c r="X170" s="216">
        <v>28.7</v>
      </c>
      <c r="Y170" s="216">
        <v>25.77</v>
      </c>
      <c r="Z170" s="216"/>
      <c r="AB170" s="216">
        <v>6.32</v>
      </c>
      <c r="AC170" s="216">
        <v>8.7899999999999991</v>
      </c>
      <c r="AD170" s="216">
        <v>8.99</v>
      </c>
      <c r="AE170" s="216">
        <v>10.47</v>
      </c>
      <c r="AF170" s="216"/>
    </row>
    <row r="171" spans="1:32" ht="21" x14ac:dyDescent="0.25">
      <c r="A171" s="211"/>
      <c r="B171" s="617"/>
      <c r="C171" s="619" t="s">
        <v>89</v>
      </c>
      <c r="D171" s="504" t="s">
        <v>201</v>
      </c>
      <c r="E171" s="504" t="s">
        <v>203</v>
      </c>
      <c r="F171" s="504" t="s">
        <v>207</v>
      </c>
      <c r="G171" s="504" t="s">
        <v>209</v>
      </c>
      <c r="H171" s="504" t="s">
        <v>371</v>
      </c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216">
        <v>4.5599999999999996</v>
      </c>
      <c r="T171" s="216"/>
      <c r="V171" s="216">
        <v>5.62</v>
      </c>
      <c r="W171" s="216">
        <v>6.26</v>
      </c>
      <c r="X171" s="216">
        <v>3.26</v>
      </c>
      <c r="Y171" s="216">
        <v>4.12</v>
      </c>
      <c r="Z171" s="216"/>
      <c r="AB171" s="216">
        <v>3.45</v>
      </c>
      <c r="AC171" s="216">
        <v>3.3</v>
      </c>
      <c r="AD171" s="216">
        <v>2.12</v>
      </c>
      <c r="AE171" s="216">
        <v>2.09</v>
      </c>
      <c r="AF171" s="216"/>
    </row>
    <row r="172" spans="1:32" x14ac:dyDescent="0.25">
      <c r="A172" s="211"/>
      <c r="B172" s="618"/>
      <c r="C172" s="620"/>
      <c r="D172" s="213" t="s">
        <v>99</v>
      </c>
      <c r="E172" s="213" t="s">
        <v>99</v>
      </c>
      <c r="F172" s="213" t="s">
        <v>99</v>
      </c>
      <c r="G172" s="213" t="s">
        <v>99</v>
      </c>
      <c r="H172" s="213" t="s">
        <v>99</v>
      </c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216">
        <v>72.28</v>
      </c>
      <c r="T172" s="216"/>
      <c r="V172" s="216">
        <v>69.680000000000007</v>
      </c>
      <c r="W172" s="216">
        <v>71</v>
      </c>
      <c r="X172" s="216">
        <v>67.39</v>
      </c>
      <c r="Y172" s="216">
        <v>69.900000000000006</v>
      </c>
      <c r="Z172" s="216"/>
      <c r="AB172" s="216">
        <v>89.66</v>
      </c>
      <c r="AC172" s="216">
        <v>87.36</v>
      </c>
      <c r="AD172" s="216">
        <v>88.36</v>
      </c>
      <c r="AE172" s="216">
        <v>87.43</v>
      </c>
      <c r="AF172" s="216"/>
    </row>
    <row r="173" spans="1:32" x14ac:dyDescent="0.25">
      <c r="A173" s="211"/>
      <c r="B173" s="508" t="s">
        <v>41</v>
      </c>
      <c r="C173" s="501" t="s">
        <v>78</v>
      </c>
      <c r="D173" s="216">
        <v>8.82</v>
      </c>
      <c r="E173" s="216">
        <v>9.43</v>
      </c>
      <c r="F173" s="216">
        <v>9.27</v>
      </c>
      <c r="G173" s="216">
        <v>8.86</v>
      </c>
      <c r="H173" s="216">
        <v>9.1300000000000008</v>
      </c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218"/>
      <c r="T173" s="218"/>
      <c r="V173" s="218"/>
      <c r="W173" s="218"/>
      <c r="X173" s="218"/>
      <c r="Y173" s="218"/>
      <c r="Z173" s="218"/>
      <c r="AB173" s="218"/>
      <c r="AC173" s="218"/>
      <c r="AD173" s="218"/>
      <c r="AE173" s="218"/>
      <c r="AF173" s="218"/>
    </row>
    <row r="174" spans="1:32" x14ac:dyDescent="0.25">
      <c r="A174" s="211"/>
      <c r="B174" s="508" t="s">
        <v>36</v>
      </c>
      <c r="C174" s="501" t="s">
        <v>79</v>
      </c>
      <c r="D174" s="216">
        <v>11.48</v>
      </c>
      <c r="E174" s="216">
        <v>11.71</v>
      </c>
      <c r="F174" s="216">
        <v>12.03</v>
      </c>
      <c r="G174" s="216">
        <v>10.85</v>
      </c>
      <c r="H174" s="216">
        <v>10.81</v>
      </c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205"/>
      <c r="T174" s="205"/>
      <c r="V174" s="205"/>
      <c r="W174" s="205"/>
      <c r="X174" s="205"/>
      <c r="Y174" s="205"/>
      <c r="Z174" s="205"/>
      <c r="AB174" s="205"/>
      <c r="AC174" s="205"/>
      <c r="AD174" s="205"/>
      <c r="AE174" s="205"/>
      <c r="AF174" s="205"/>
    </row>
    <row r="175" spans="1:32" x14ac:dyDescent="0.25">
      <c r="A175" s="211"/>
      <c r="B175" s="508" t="s">
        <v>42</v>
      </c>
      <c r="C175" s="501" t="s">
        <v>80</v>
      </c>
      <c r="D175" s="216">
        <v>10.42</v>
      </c>
      <c r="E175" s="216">
        <v>10.24</v>
      </c>
      <c r="F175" s="216">
        <v>10.35</v>
      </c>
      <c r="G175" s="216">
        <v>9.89</v>
      </c>
      <c r="H175" s="216">
        <v>9.83</v>
      </c>
      <c r="I175" s="123"/>
      <c r="J175" s="123"/>
      <c r="K175" s="123"/>
      <c r="L175" s="123"/>
      <c r="M175" s="123"/>
      <c r="N175" s="123"/>
      <c r="O175" s="123"/>
      <c r="P175" s="123"/>
      <c r="Q175" s="123"/>
      <c r="R175" s="123"/>
      <c r="S175" s="210"/>
      <c r="T175" s="210"/>
      <c r="V175" s="210"/>
      <c r="W175" s="210"/>
      <c r="X175" s="210"/>
      <c r="Y175" s="210"/>
      <c r="Z175" s="210"/>
      <c r="AB175" s="210"/>
      <c r="AC175" s="210"/>
      <c r="AD175" s="210"/>
      <c r="AE175" s="210"/>
      <c r="AF175" s="210"/>
    </row>
    <row r="176" spans="1:32" ht="26.4" x14ac:dyDescent="0.25">
      <c r="A176" s="211"/>
      <c r="B176" s="508" t="s">
        <v>76</v>
      </c>
      <c r="C176" s="501" t="s">
        <v>204</v>
      </c>
      <c r="D176" s="216">
        <v>12.2</v>
      </c>
      <c r="E176" s="216">
        <v>12.26</v>
      </c>
      <c r="F176" s="216">
        <v>11.53</v>
      </c>
      <c r="G176" s="216">
        <v>11.47</v>
      </c>
      <c r="H176" s="216">
        <v>12.16</v>
      </c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212" t="s">
        <v>209</v>
      </c>
      <c r="T176" s="212" t="s">
        <v>371</v>
      </c>
      <c r="V176" s="212" t="s">
        <v>201</v>
      </c>
      <c r="W176" s="212" t="s">
        <v>203</v>
      </c>
      <c r="X176" s="212" t="s">
        <v>207</v>
      </c>
      <c r="Y176" s="212" t="s">
        <v>209</v>
      </c>
      <c r="Z176" s="212" t="s">
        <v>371</v>
      </c>
      <c r="AB176" s="212" t="s">
        <v>201</v>
      </c>
      <c r="AC176" s="212" t="s">
        <v>203</v>
      </c>
      <c r="AD176" s="212" t="s">
        <v>207</v>
      </c>
      <c r="AE176" s="212" t="s">
        <v>209</v>
      </c>
      <c r="AF176" s="212" t="s">
        <v>371</v>
      </c>
    </row>
    <row r="177" spans="1:32" x14ac:dyDescent="0.25">
      <c r="A177" s="211"/>
      <c r="B177" s="508" t="s">
        <v>35</v>
      </c>
      <c r="C177" s="501" t="s">
        <v>81</v>
      </c>
      <c r="D177" s="216">
        <v>11.75</v>
      </c>
      <c r="E177" s="216">
        <v>11.58</v>
      </c>
      <c r="F177" s="216">
        <v>11.75</v>
      </c>
      <c r="G177" s="216">
        <v>11.29</v>
      </c>
      <c r="H177" s="216">
        <v>11.03</v>
      </c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213" t="s">
        <v>99</v>
      </c>
      <c r="T177" s="213" t="s">
        <v>99</v>
      </c>
      <c r="V177" s="213" t="s">
        <v>99</v>
      </c>
      <c r="W177" s="213" t="s">
        <v>99</v>
      </c>
      <c r="X177" s="213" t="s">
        <v>99</v>
      </c>
      <c r="Y177" s="213" t="s">
        <v>99</v>
      </c>
      <c r="Z177" s="213" t="s">
        <v>99</v>
      </c>
      <c r="AB177" s="213" t="s">
        <v>99</v>
      </c>
      <c r="AC177" s="213" t="s">
        <v>99</v>
      </c>
      <c r="AD177" s="213" t="s">
        <v>99</v>
      </c>
      <c r="AE177" s="213" t="s">
        <v>99</v>
      </c>
      <c r="AF177" s="213" t="s">
        <v>99</v>
      </c>
    </row>
    <row r="178" spans="1:32" ht="39.6" x14ac:dyDescent="0.25">
      <c r="A178" s="211"/>
      <c r="B178" s="508" t="s">
        <v>115</v>
      </c>
      <c r="C178" s="501" t="s">
        <v>82</v>
      </c>
      <c r="D178" s="216">
        <v>10.94</v>
      </c>
      <c r="E178" s="216">
        <v>11.1</v>
      </c>
      <c r="F178" s="216">
        <v>10.85</v>
      </c>
      <c r="G178" s="216">
        <v>10.91</v>
      </c>
      <c r="H178" s="216">
        <v>10.69</v>
      </c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216">
        <v>26.07</v>
      </c>
      <c r="T178" s="216">
        <v>27.02</v>
      </c>
      <c r="V178" s="216">
        <v>27.91</v>
      </c>
      <c r="W178" s="216">
        <v>29.1</v>
      </c>
      <c r="X178" s="216">
        <v>30.63</v>
      </c>
      <c r="Y178" s="216">
        <v>28.7</v>
      </c>
      <c r="Z178" s="216">
        <v>28.66</v>
      </c>
      <c r="AB178" s="216">
        <v>14.29</v>
      </c>
      <c r="AC178" s="216">
        <v>13.79</v>
      </c>
      <c r="AD178" s="216">
        <v>13.19</v>
      </c>
      <c r="AE178" s="216">
        <v>12.17</v>
      </c>
      <c r="AF178" s="216">
        <v>10.99</v>
      </c>
    </row>
    <row r="179" spans="1:32" x14ac:dyDescent="0.25">
      <c r="A179" s="211"/>
      <c r="B179" s="508" t="s">
        <v>72</v>
      </c>
      <c r="C179" s="501" t="s">
        <v>83</v>
      </c>
      <c r="D179" s="216">
        <v>9.89</v>
      </c>
      <c r="E179" s="216">
        <v>9.5</v>
      </c>
      <c r="F179" s="216">
        <v>9.0299999999999994</v>
      </c>
      <c r="G179" s="216">
        <v>10.42</v>
      </c>
      <c r="H179" s="216">
        <v>10.130000000000001</v>
      </c>
      <c r="I179" s="123"/>
      <c r="J179" s="123"/>
      <c r="K179" s="123"/>
      <c r="L179" s="123"/>
      <c r="M179" s="123"/>
      <c r="N179" s="123"/>
      <c r="O179" s="123"/>
      <c r="P179" s="123"/>
      <c r="Q179" s="123"/>
      <c r="R179" s="123"/>
      <c r="S179" s="216">
        <v>73.930000000000007</v>
      </c>
      <c r="T179" s="216">
        <v>72.98</v>
      </c>
      <c r="V179" s="216">
        <v>72.09</v>
      </c>
      <c r="W179" s="216">
        <v>70.900000000000006</v>
      </c>
      <c r="X179" s="216">
        <v>69.37</v>
      </c>
      <c r="Y179" s="216">
        <v>71.3</v>
      </c>
      <c r="Z179" s="216">
        <v>71.34</v>
      </c>
      <c r="AB179" s="216">
        <v>85.71</v>
      </c>
      <c r="AC179" s="216">
        <v>86.21</v>
      </c>
      <c r="AD179" s="216">
        <v>86.81</v>
      </c>
      <c r="AE179" s="216">
        <v>87.83</v>
      </c>
      <c r="AF179" s="216">
        <v>89.01</v>
      </c>
    </row>
    <row r="180" spans="1:32" x14ac:dyDescent="0.25">
      <c r="A180" s="211"/>
      <c r="B180" s="508" t="s">
        <v>73</v>
      </c>
      <c r="C180" s="501" t="s">
        <v>84</v>
      </c>
      <c r="D180" s="216">
        <v>10.51</v>
      </c>
      <c r="E180" s="216">
        <v>10.17</v>
      </c>
      <c r="F180" s="216">
        <v>10.07</v>
      </c>
      <c r="G180" s="216">
        <v>10.67</v>
      </c>
      <c r="H180" s="216">
        <v>10.06</v>
      </c>
      <c r="I180" s="123"/>
      <c r="J180" s="123"/>
      <c r="K180" s="123"/>
      <c r="L180" s="123"/>
      <c r="M180" s="123"/>
      <c r="N180" s="123"/>
      <c r="O180" s="123"/>
      <c r="P180" s="123"/>
      <c r="Q180" s="123"/>
      <c r="R180" s="123"/>
      <c r="S180" s="218"/>
      <c r="T180" s="218"/>
      <c r="V180" s="218"/>
      <c r="W180" s="218"/>
      <c r="X180" s="218"/>
      <c r="Y180" s="218"/>
      <c r="Z180" s="218"/>
      <c r="AB180" s="218"/>
      <c r="AC180" s="218"/>
      <c r="AD180" s="218"/>
      <c r="AE180" s="218"/>
      <c r="AF180" s="218"/>
    </row>
    <row r="181" spans="1:32" ht="39.6" x14ac:dyDescent="0.25">
      <c r="A181" s="211"/>
      <c r="B181" s="508" t="s">
        <v>74</v>
      </c>
      <c r="C181" s="501" t="s">
        <v>85</v>
      </c>
      <c r="D181" s="216">
        <v>10.4</v>
      </c>
      <c r="E181" s="216">
        <v>9.9499999999999993</v>
      </c>
      <c r="F181" s="216">
        <v>10.119999999999999</v>
      </c>
      <c r="G181" s="216">
        <v>10.23</v>
      </c>
      <c r="H181" s="216">
        <v>10.09</v>
      </c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</row>
    <row r="182" spans="1:32" x14ac:dyDescent="0.25">
      <c r="A182" s="211"/>
      <c r="B182" s="508" t="s">
        <v>75</v>
      </c>
      <c r="C182" s="501" t="s">
        <v>205</v>
      </c>
      <c r="D182" s="216"/>
      <c r="E182" s="216">
        <v>6</v>
      </c>
      <c r="F182" s="216">
        <v>5</v>
      </c>
      <c r="G182" s="216"/>
      <c r="H182" s="216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</row>
    <row r="183" spans="1:32" ht="26.4" x14ac:dyDescent="0.25">
      <c r="A183" s="211"/>
      <c r="B183" s="508" t="s">
        <v>70</v>
      </c>
      <c r="C183" s="501" t="s">
        <v>86</v>
      </c>
      <c r="D183" s="216">
        <v>11</v>
      </c>
      <c r="E183" s="216">
        <v>5</v>
      </c>
      <c r="F183" s="216"/>
      <c r="G183" s="216">
        <v>3</v>
      </c>
      <c r="H183" s="216"/>
      <c r="I183" s="123"/>
      <c r="J183" s="123"/>
      <c r="K183" s="123"/>
      <c r="L183" s="123"/>
      <c r="M183" s="123"/>
      <c r="N183" s="123"/>
      <c r="O183" s="123"/>
      <c r="P183" s="123"/>
      <c r="Q183" s="123"/>
      <c r="R183" s="123"/>
    </row>
    <row r="184" spans="1:32" x14ac:dyDescent="0.25">
      <c r="A184" s="211"/>
      <c r="B184" s="508" t="s">
        <v>77</v>
      </c>
      <c r="C184" s="501"/>
      <c r="D184" s="216">
        <v>10.76</v>
      </c>
      <c r="E184" s="216">
        <v>10.67</v>
      </c>
      <c r="F184" s="216">
        <v>10.63</v>
      </c>
      <c r="G184" s="216">
        <v>10.45</v>
      </c>
      <c r="H184" s="216">
        <v>10.36</v>
      </c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</row>
    <row r="185" spans="1:32" x14ac:dyDescent="0.25">
      <c r="A185" s="211"/>
      <c r="B185" s="508" t="s">
        <v>71</v>
      </c>
      <c r="C185" s="501"/>
      <c r="D185" s="216">
        <v>10.76</v>
      </c>
      <c r="E185" s="216">
        <v>10.67</v>
      </c>
      <c r="F185" s="216">
        <v>10.63</v>
      </c>
      <c r="G185" s="216">
        <v>10.45</v>
      </c>
      <c r="H185" s="216">
        <v>10.36</v>
      </c>
      <c r="I185" s="123"/>
      <c r="J185" s="123"/>
      <c r="K185" s="123"/>
      <c r="L185" s="123"/>
      <c r="M185" s="123"/>
      <c r="N185" s="123"/>
      <c r="O185" s="123"/>
      <c r="P185" s="123"/>
      <c r="Q185" s="123"/>
      <c r="R185" s="123"/>
    </row>
    <row r="186" spans="1:32" x14ac:dyDescent="0.25">
      <c r="A186" s="211"/>
      <c r="B186" s="508" t="s">
        <v>30</v>
      </c>
      <c r="C186" s="501"/>
      <c r="D186" s="216">
        <v>10.76</v>
      </c>
      <c r="E186" s="216">
        <v>10.67</v>
      </c>
      <c r="F186" s="216">
        <v>10.63</v>
      </c>
      <c r="G186" s="216">
        <v>10.45</v>
      </c>
      <c r="H186" s="216">
        <v>10.36</v>
      </c>
      <c r="I186" s="123"/>
      <c r="J186" s="123"/>
      <c r="K186" s="123"/>
      <c r="L186" s="123"/>
      <c r="M186" s="123"/>
      <c r="N186" s="123"/>
      <c r="O186" s="123"/>
      <c r="P186" s="123"/>
      <c r="Q186" s="123"/>
      <c r="R186" s="123"/>
    </row>
    <row r="187" spans="1:32" x14ac:dyDescent="0.25">
      <c r="A187" s="211"/>
      <c r="B187" s="211"/>
      <c r="C187" s="217"/>
      <c r="D187" s="218"/>
      <c r="E187" s="218"/>
      <c r="F187" s="218"/>
      <c r="G187" s="218"/>
      <c r="H187" s="218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</row>
    <row r="188" spans="1:32" x14ac:dyDescent="0.25">
      <c r="A188" s="203"/>
      <c r="B188" s="204"/>
      <c r="C188" s="204"/>
      <c r="D188" s="205"/>
      <c r="E188" s="205"/>
      <c r="F188" s="205"/>
      <c r="G188" s="205"/>
      <c r="H188" s="205"/>
      <c r="I188" s="123"/>
      <c r="J188" s="123"/>
      <c r="K188" s="123"/>
      <c r="L188" s="123"/>
      <c r="M188" s="123"/>
      <c r="N188" s="123"/>
      <c r="O188" s="123"/>
      <c r="P188" s="123"/>
      <c r="Q188" s="123"/>
      <c r="R188" s="123"/>
    </row>
    <row r="189" spans="1:32" x14ac:dyDescent="0.25">
      <c r="A189" s="501">
        <v>28</v>
      </c>
      <c r="B189" s="502" t="s">
        <v>120</v>
      </c>
      <c r="C189" s="210"/>
      <c r="D189" s="503"/>
      <c r="E189" s="503"/>
      <c r="F189" s="503"/>
      <c r="G189" s="503"/>
      <c r="H189" s="503"/>
      <c r="I189" s="123"/>
      <c r="J189" s="123"/>
      <c r="K189" s="123"/>
      <c r="L189" s="123"/>
      <c r="M189" s="123"/>
      <c r="N189" s="123"/>
      <c r="O189" s="123"/>
      <c r="P189" s="123"/>
      <c r="Q189" s="123"/>
      <c r="R189" s="123"/>
    </row>
    <row r="190" spans="1:32" ht="21" x14ac:dyDescent="0.25">
      <c r="A190" s="211"/>
      <c r="B190" s="617"/>
      <c r="C190" s="619" t="s">
        <v>89</v>
      </c>
      <c r="D190" s="504" t="s">
        <v>201</v>
      </c>
      <c r="E190" s="504" t="s">
        <v>203</v>
      </c>
      <c r="F190" s="504" t="s">
        <v>207</v>
      </c>
      <c r="G190" s="504" t="s">
        <v>209</v>
      </c>
      <c r="H190" s="504" t="s">
        <v>371</v>
      </c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</row>
    <row r="191" spans="1:32" x14ac:dyDescent="0.25">
      <c r="A191" s="211"/>
      <c r="B191" s="618"/>
      <c r="C191" s="620"/>
      <c r="D191" s="213" t="s">
        <v>99</v>
      </c>
      <c r="E191" s="213" t="s">
        <v>99</v>
      </c>
      <c r="F191" s="213" t="s">
        <v>99</v>
      </c>
      <c r="G191" s="213" t="s">
        <v>99</v>
      </c>
      <c r="H191" s="213" t="s">
        <v>99</v>
      </c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</row>
    <row r="192" spans="1:32" x14ac:dyDescent="0.25">
      <c r="A192" s="211"/>
      <c r="B192" s="508" t="s">
        <v>41</v>
      </c>
      <c r="C192" s="501" t="s">
        <v>78</v>
      </c>
      <c r="D192" s="216">
        <v>27.73</v>
      </c>
      <c r="E192" s="216">
        <v>29.28</v>
      </c>
      <c r="F192" s="216">
        <v>27.23</v>
      </c>
      <c r="G192" s="216">
        <v>31.14</v>
      </c>
      <c r="H192" s="216">
        <v>32.130000000000003</v>
      </c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</row>
    <row r="193" spans="1:18" x14ac:dyDescent="0.25">
      <c r="A193" s="211"/>
      <c r="B193" s="508" t="s">
        <v>36</v>
      </c>
      <c r="C193" s="501" t="s">
        <v>79</v>
      </c>
      <c r="D193" s="216">
        <v>23.58</v>
      </c>
      <c r="E193" s="216">
        <v>25.91</v>
      </c>
      <c r="F193" s="216">
        <v>26.48</v>
      </c>
      <c r="G193" s="216">
        <v>29.78</v>
      </c>
      <c r="H193" s="216">
        <v>29.51</v>
      </c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</row>
    <row r="194" spans="1:18" x14ac:dyDescent="0.25">
      <c r="A194" s="211"/>
      <c r="B194" s="508" t="s">
        <v>42</v>
      </c>
      <c r="C194" s="501" t="s">
        <v>80</v>
      </c>
      <c r="D194" s="216">
        <v>32.880000000000003</v>
      </c>
      <c r="E194" s="216">
        <v>34.75</v>
      </c>
      <c r="F194" s="216">
        <v>33.229999999999997</v>
      </c>
      <c r="G194" s="216">
        <v>32.99</v>
      </c>
      <c r="H194" s="216">
        <v>33.6</v>
      </c>
      <c r="I194" s="123"/>
      <c r="J194" s="123"/>
      <c r="K194" s="123"/>
      <c r="L194" s="123"/>
      <c r="M194" s="123"/>
      <c r="N194" s="123"/>
      <c r="O194" s="123"/>
      <c r="P194" s="123"/>
      <c r="Q194" s="123"/>
      <c r="R194" s="123"/>
    </row>
    <row r="195" spans="1:18" ht="26.4" x14ac:dyDescent="0.25">
      <c r="A195" s="211"/>
      <c r="B195" s="508" t="s">
        <v>76</v>
      </c>
      <c r="C195" s="501" t="s">
        <v>204</v>
      </c>
      <c r="D195" s="216">
        <v>39.46</v>
      </c>
      <c r="E195" s="216">
        <v>29.91</v>
      </c>
      <c r="F195" s="216">
        <v>38.380000000000003</v>
      </c>
      <c r="G195" s="216">
        <v>32.51</v>
      </c>
      <c r="H195" s="216">
        <v>30.88</v>
      </c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</row>
    <row r="196" spans="1:18" x14ac:dyDescent="0.25">
      <c r="A196" s="211"/>
      <c r="B196" s="508" t="s">
        <v>35</v>
      </c>
      <c r="C196" s="501" t="s">
        <v>81</v>
      </c>
      <c r="D196" s="216">
        <v>25.4</v>
      </c>
      <c r="E196" s="216">
        <v>25.78</v>
      </c>
      <c r="F196" s="216">
        <v>23.02</v>
      </c>
      <c r="G196" s="216">
        <v>24.07</v>
      </c>
      <c r="H196" s="216">
        <v>23.78</v>
      </c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</row>
    <row r="197" spans="1:18" ht="39.6" x14ac:dyDescent="0.25">
      <c r="A197" s="211"/>
      <c r="B197" s="508" t="s">
        <v>115</v>
      </c>
      <c r="C197" s="501" t="s">
        <v>82</v>
      </c>
      <c r="D197" s="216">
        <v>28.82</v>
      </c>
      <c r="E197" s="216">
        <v>27.94</v>
      </c>
      <c r="F197" s="216">
        <v>30.74</v>
      </c>
      <c r="G197" s="216">
        <v>27.14</v>
      </c>
      <c r="H197" s="216">
        <v>27.87</v>
      </c>
      <c r="I197" s="123"/>
      <c r="J197" s="123"/>
      <c r="K197" s="123"/>
      <c r="L197" s="123"/>
      <c r="M197" s="123"/>
      <c r="N197" s="123"/>
      <c r="O197" s="123"/>
      <c r="P197" s="123"/>
      <c r="Q197" s="123"/>
      <c r="R197" s="123"/>
    </row>
    <row r="198" spans="1:18" x14ac:dyDescent="0.25">
      <c r="A198" s="211"/>
      <c r="B198" s="508" t="s">
        <v>72</v>
      </c>
      <c r="C198" s="501" t="s">
        <v>83</v>
      </c>
      <c r="D198" s="216">
        <v>47.53</v>
      </c>
      <c r="E198" s="216">
        <v>36.53</v>
      </c>
      <c r="F198" s="216">
        <v>42.68</v>
      </c>
      <c r="G198" s="216">
        <v>47.25</v>
      </c>
      <c r="H198" s="216">
        <v>45.63</v>
      </c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</row>
    <row r="199" spans="1:18" x14ac:dyDescent="0.25">
      <c r="A199" s="211"/>
      <c r="B199" s="508" t="s">
        <v>73</v>
      </c>
      <c r="C199" s="501" t="s">
        <v>84</v>
      </c>
      <c r="D199" s="216">
        <v>37.04</v>
      </c>
      <c r="E199" s="216">
        <v>39.22</v>
      </c>
      <c r="F199" s="216">
        <v>33.700000000000003</v>
      </c>
      <c r="G199" s="216">
        <v>38.14</v>
      </c>
      <c r="H199" s="216">
        <v>33.53</v>
      </c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</row>
    <row r="200" spans="1:18" ht="39.6" x14ac:dyDescent="0.25">
      <c r="A200" s="211"/>
      <c r="B200" s="508" t="s">
        <v>74</v>
      </c>
      <c r="C200" s="501" t="s">
        <v>85</v>
      </c>
      <c r="D200" s="216">
        <v>40.119999999999997</v>
      </c>
      <c r="E200" s="216">
        <v>38.57</v>
      </c>
      <c r="F200" s="216">
        <v>41.88</v>
      </c>
      <c r="G200" s="216">
        <v>37.51</v>
      </c>
      <c r="H200" s="216">
        <v>40.83</v>
      </c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</row>
    <row r="201" spans="1:18" x14ac:dyDescent="0.25">
      <c r="A201" s="211"/>
      <c r="B201" s="508" t="s">
        <v>75</v>
      </c>
      <c r="C201" s="501" t="s">
        <v>205</v>
      </c>
      <c r="D201" s="216"/>
      <c r="E201" s="216">
        <v>14.5</v>
      </c>
      <c r="F201" s="216">
        <v>24</v>
      </c>
      <c r="G201" s="216"/>
      <c r="H201" s="216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</row>
    <row r="202" spans="1:18" ht="26.4" x14ac:dyDescent="0.25">
      <c r="A202" s="211"/>
      <c r="B202" s="508" t="s">
        <v>70</v>
      </c>
      <c r="C202" s="501" t="s">
        <v>86</v>
      </c>
      <c r="D202" s="216">
        <v>78</v>
      </c>
      <c r="E202" s="216">
        <v>12</v>
      </c>
      <c r="F202" s="216"/>
      <c r="G202" s="216">
        <v>12</v>
      </c>
      <c r="H202" s="216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</row>
    <row r="203" spans="1:18" x14ac:dyDescent="0.25">
      <c r="A203" s="211"/>
      <c r="B203" s="508" t="s">
        <v>77</v>
      </c>
      <c r="C203" s="501"/>
      <c r="D203" s="216">
        <v>31.7</v>
      </c>
      <c r="E203" s="216">
        <v>31.36</v>
      </c>
      <c r="F203" s="216">
        <v>31.43</v>
      </c>
      <c r="G203" s="216">
        <v>30.75</v>
      </c>
      <c r="H203" s="216">
        <v>30.9</v>
      </c>
      <c r="I203" s="123"/>
      <c r="J203" s="123"/>
      <c r="K203" s="123"/>
      <c r="L203" s="123"/>
      <c r="M203" s="123"/>
      <c r="N203" s="123"/>
      <c r="O203" s="123"/>
      <c r="P203" s="123"/>
      <c r="Q203" s="123"/>
      <c r="R203" s="123"/>
    </row>
    <row r="204" spans="1:18" x14ac:dyDescent="0.25">
      <c r="A204" s="211"/>
      <c r="B204" s="508" t="s">
        <v>71</v>
      </c>
      <c r="C204" s="501"/>
      <c r="D204" s="216">
        <v>31.7</v>
      </c>
      <c r="E204" s="216">
        <v>31.36</v>
      </c>
      <c r="F204" s="216">
        <v>31.43</v>
      </c>
      <c r="G204" s="216">
        <v>30.75</v>
      </c>
      <c r="H204" s="216">
        <v>30.9</v>
      </c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</row>
    <row r="205" spans="1:18" x14ac:dyDescent="0.25">
      <c r="A205" s="211"/>
      <c r="B205" s="508" t="s">
        <v>30</v>
      </c>
      <c r="C205" s="501"/>
      <c r="D205" s="216">
        <v>31.7</v>
      </c>
      <c r="E205" s="216">
        <v>31.36</v>
      </c>
      <c r="F205" s="216">
        <v>31.43</v>
      </c>
      <c r="G205" s="216">
        <v>30.75</v>
      </c>
      <c r="H205" s="216">
        <v>30.9</v>
      </c>
      <c r="I205" s="123"/>
      <c r="J205" s="123"/>
      <c r="K205" s="123"/>
      <c r="L205" s="123"/>
      <c r="M205" s="123"/>
      <c r="N205" s="123"/>
      <c r="O205" s="123"/>
      <c r="P205" s="123"/>
      <c r="Q205" s="123"/>
      <c r="R205" s="123"/>
    </row>
    <row r="206" spans="1:18" x14ac:dyDescent="0.25">
      <c r="A206" s="211"/>
      <c r="B206" s="211"/>
      <c r="C206" s="217"/>
      <c r="D206" s="218"/>
      <c r="E206" s="218"/>
      <c r="F206" s="218"/>
      <c r="G206" s="218"/>
      <c r="H206" s="218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</row>
    <row r="207" spans="1:18" x14ac:dyDescent="0.25">
      <c r="A207" s="203"/>
      <c r="B207" s="204"/>
      <c r="C207" s="204"/>
      <c r="D207" s="205"/>
      <c r="E207" s="205"/>
      <c r="F207" s="205"/>
      <c r="G207" s="205"/>
      <c r="H207" s="205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</row>
    <row r="208" spans="1:18" x14ac:dyDescent="0.25">
      <c r="A208" s="501">
        <v>29</v>
      </c>
      <c r="B208" s="502" t="s">
        <v>121</v>
      </c>
      <c r="C208" s="210"/>
      <c r="D208" s="503"/>
      <c r="E208" s="503"/>
      <c r="F208" s="503"/>
      <c r="G208" s="503"/>
      <c r="H208" s="50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</row>
    <row r="209" spans="1:18" ht="21" x14ac:dyDescent="0.25">
      <c r="A209" s="211"/>
      <c r="B209" s="617"/>
      <c r="C209" s="619" t="s">
        <v>89</v>
      </c>
      <c r="D209" s="504" t="s">
        <v>201</v>
      </c>
      <c r="E209" s="504" t="s">
        <v>203</v>
      </c>
      <c r="F209" s="504" t="s">
        <v>207</v>
      </c>
      <c r="G209" s="504" t="s">
        <v>209</v>
      </c>
      <c r="H209" s="504" t="s">
        <v>371</v>
      </c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</row>
    <row r="210" spans="1:18" x14ac:dyDescent="0.25">
      <c r="A210" s="211"/>
      <c r="B210" s="618"/>
      <c r="C210" s="620"/>
      <c r="D210" s="213" t="s">
        <v>99</v>
      </c>
      <c r="E210" s="213" t="s">
        <v>99</v>
      </c>
      <c r="F210" s="213" t="s">
        <v>99</v>
      </c>
      <c r="G210" s="213" t="s">
        <v>99</v>
      </c>
      <c r="H210" s="213" t="s">
        <v>99</v>
      </c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</row>
    <row r="211" spans="1:18" x14ac:dyDescent="0.25">
      <c r="A211" s="211"/>
      <c r="B211" s="508" t="s">
        <v>41</v>
      </c>
      <c r="C211" s="501" t="s">
        <v>78</v>
      </c>
      <c r="D211" s="216">
        <v>7.9</v>
      </c>
      <c r="E211" s="216">
        <v>7.74</v>
      </c>
      <c r="F211" s="216">
        <v>7.23</v>
      </c>
      <c r="G211" s="216">
        <v>7.82</v>
      </c>
      <c r="H211" s="216">
        <v>6.64</v>
      </c>
      <c r="I211" s="123"/>
      <c r="J211" s="123"/>
      <c r="K211" s="123"/>
      <c r="L211" s="123"/>
      <c r="M211" s="123"/>
      <c r="N211" s="123"/>
      <c r="O211" s="123"/>
      <c r="P211" s="123"/>
      <c r="Q211" s="123"/>
      <c r="R211" s="123"/>
    </row>
    <row r="212" spans="1:18" x14ac:dyDescent="0.25">
      <c r="A212" s="211"/>
      <c r="B212" s="508" t="s">
        <v>36</v>
      </c>
      <c r="C212" s="501" t="s">
        <v>79</v>
      </c>
      <c r="D212" s="216">
        <v>8.83</v>
      </c>
      <c r="E212" s="216">
        <v>9.48</v>
      </c>
      <c r="F212" s="216">
        <v>9.25</v>
      </c>
      <c r="G212" s="216">
        <v>8.5500000000000007</v>
      </c>
      <c r="H212" s="216">
        <v>8.5</v>
      </c>
      <c r="I212" s="123"/>
      <c r="J212" s="123"/>
      <c r="K212" s="123"/>
      <c r="L212" s="123"/>
      <c r="M212" s="123"/>
      <c r="N212" s="123"/>
      <c r="O212" s="123"/>
      <c r="P212" s="123"/>
      <c r="Q212" s="123"/>
      <c r="R212" s="123"/>
    </row>
    <row r="213" spans="1:18" x14ac:dyDescent="0.25">
      <c r="A213" s="211"/>
      <c r="B213" s="508" t="s">
        <v>42</v>
      </c>
      <c r="C213" s="501" t="s">
        <v>80</v>
      </c>
      <c r="D213" s="216">
        <v>8.7100000000000009</v>
      </c>
      <c r="E213" s="216">
        <v>8.6300000000000008</v>
      </c>
      <c r="F213" s="216">
        <v>9.09</v>
      </c>
      <c r="G213" s="216">
        <v>8.59</v>
      </c>
      <c r="H213" s="216">
        <v>8.59</v>
      </c>
      <c r="I213" s="123"/>
      <c r="J213" s="123"/>
      <c r="K213" s="123"/>
      <c r="L213" s="123"/>
      <c r="M213" s="123"/>
      <c r="N213" s="123"/>
      <c r="O213" s="123"/>
      <c r="P213" s="123"/>
      <c r="Q213" s="123"/>
      <c r="R213" s="123"/>
    </row>
    <row r="214" spans="1:18" ht="26.4" x14ac:dyDescent="0.25">
      <c r="A214" s="211"/>
      <c r="B214" s="508" t="s">
        <v>76</v>
      </c>
      <c r="C214" s="501" t="s">
        <v>204</v>
      </c>
      <c r="D214" s="216">
        <v>9.41</v>
      </c>
      <c r="E214" s="216">
        <v>8.58</v>
      </c>
      <c r="F214" s="216">
        <v>8.9700000000000006</v>
      </c>
      <c r="G214" s="216">
        <v>7.46</v>
      </c>
      <c r="H214" s="216">
        <v>8</v>
      </c>
      <c r="I214" s="123"/>
      <c r="J214" s="123"/>
      <c r="K214" s="123"/>
      <c r="L214" s="123"/>
      <c r="M214" s="123"/>
      <c r="N214" s="123"/>
      <c r="O214" s="123"/>
      <c r="P214" s="123"/>
      <c r="Q214" s="123"/>
      <c r="R214" s="123"/>
    </row>
    <row r="215" spans="1:18" x14ac:dyDescent="0.25">
      <c r="A215" s="211"/>
      <c r="B215" s="508" t="s">
        <v>35</v>
      </c>
      <c r="C215" s="501" t="s">
        <v>81</v>
      </c>
      <c r="D215" s="216">
        <v>9.8800000000000008</v>
      </c>
      <c r="E215" s="216">
        <v>9.59</v>
      </c>
      <c r="F215" s="216">
        <v>10.81</v>
      </c>
      <c r="G215" s="216">
        <v>9.3800000000000008</v>
      </c>
      <c r="H215" s="216">
        <v>9.3800000000000008</v>
      </c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</row>
    <row r="216" spans="1:18" ht="39.6" x14ac:dyDescent="0.25">
      <c r="A216" s="211"/>
      <c r="B216" s="508" t="s">
        <v>115</v>
      </c>
      <c r="C216" s="501" t="s">
        <v>82</v>
      </c>
      <c r="D216" s="216">
        <v>9.1</v>
      </c>
      <c r="E216" s="216">
        <v>9.7799999999999994</v>
      </c>
      <c r="F216" s="216">
        <v>8.8699999999999992</v>
      </c>
      <c r="G216" s="216">
        <v>9.4499999999999993</v>
      </c>
      <c r="H216" s="216">
        <v>9.36</v>
      </c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</row>
    <row r="217" spans="1:18" x14ac:dyDescent="0.25">
      <c r="A217" s="211"/>
      <c r="B217" s="508" t="s">
        <v>72</v>
      </c>
      <c r="C217" s="501" t="s">
        <v>83</v>
      </c>
      <c r="D217" s="216">
        <v>9.56</v>
      </c>
      <c r="E217" s="216">
        <v>9.31</v>
      </c>
      <c r="F217" s="216">
        <v>7.94</v>
      </c>
      <c r="G217" s="216">
        <v>8.44</v>
      </c>
      <c r="H217" s="216">
        <v>8.1199999999999992</v>
      </c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</row>
    <row r="218" spans="1:18" x14ac:dyDescent="0.25">
      <c r="A218" s="211"/>
      <c r="B218" s="508" t="s">
        <v>73</v>
      </c>
      <c r="C218" s="501" t="s">
        <v>84</v>
      </c>
      <c r="D218" s="216">
        <v>9.06</v>
      </c>
      <c r="E218" s="216">
        <v>8.5500000000000007</v>
      </c>
      <c r="F218" s="216">
        <v>8.39</v>
      </c>
      <c r="G218" s="216">
        <v>8.74</v>
      </c>
      <c r="H218" s="216">
        <v>8.1999999999999993</v>
      </c>
      <c r="I218" s="123"/>
      <c r="J218" s="123"/>
      <c r="K218" s="123"/>
      <c r="L218" s="123"/>
      <c r="M218" s="123"/>
      <c r="N218" s="123"/>
      <c r="O218" s="123"/>
      <c r="P218" s="123"/>
      <c r="Q218" s="123"/>
      <c r="R218" s="123"/>
    </row>
    <row r="219" spans="1:18" ht="39.6" x14ac:dyDescent="0.25">
      <c r="A219" s="211"/>
      <c r="B219" s="508" t="s">
        <v>74</v>
      </c>
      <c r="C219" s="501" t="s">
        <v>85</v>
      </c>
      <c r="D219" s="216">
        <v>9.5500000000000007</v>
      </c>
      <c r="E219" s="216">
        <v>8.8800000000000008</v>
      </c>
      <c r="F219" s="216">
        <v>8.81</v>
      </c>
      <c r="G219" s="216">
        <v>9.16</v>
      </c>
      <c r="H219" s="216">
        <v>8.99</v>
      </c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</row>
    <row r="220" spans="1:18" x14ac:dyDescent="0.25">
      <c r="A220" s="211"/>
      <c r="B220" s="508" t="s">
        <v>75</v>
      </c>
      <c r="C220" s="501" t="s">
        <v>205</v>
      </c>
      <c r="D220" s="216"/>
      <c r="E220" s="216">
        <v>7</v>
      </c>
      <c r="F220" s="216">
        <v>4</v>
      </c>
      <c r="G220" s="216"/>
      <c r="H220" s="216"/>
      <c r="I220" s="123"/>
      <c r="J220" s="123"/>
      <c r="K220" s="123"/>
      <c r="L220" s="123"/>
      <c r="M220" s="123"/>
      <c r="N220" s="123"/>
      <c r="O220" s="123"/>
      <c r="P220" s="123"/>
      <c r="Q220" s="123"/>
      <c r="R220" s="123"/>
    </row>
    <row r="221" spans="1:18" ht="26.4" x14ac:dyDescent="0.25">
      <c r="A221" s="211"/>
      <c r="B221" s="508" t="s">
        <v>70</v>
      </c>
      <c r="C221" s="501" t="s">
        <v>86</v>
      </c>
      <c r="D221" s="216">
        <v>9.5</v>
      </c>
      <c r="E221" s="216"/>
      <c r="F221" s="216"/>
      <c r="G221" s="216"/>
      <c r="H221" s="216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</row>
    <row r="222" spans="1:18" x14ac:dyDescent="0.25">
      <c r="A222" s="211"/>
      <c r="B222" s="508" t="s">
        <v>77</v>
      </c>
      <c r="C222" s="501"/>
      <c r="D222" s="216">
        <v>9.07</v>
      </c>
      <c r="E222" s="216">
        <v>9.0299999999999994</v>
      </c>
      <c r="F222" s="216">
        <v>9.0399999999999991</v>
      </c>
      <c r="G222" s="216">
        <v>8.84</v>
      </c>
      <c r="H222" s="216">
        <v>8.73</v>
      </c>
      <c r="I222" s="123"/>
      <c r="J222" s="123"/>
      <c r="K222" s="123"/>
      <c r="L222" s="123"/>
      <c r="M222" s="123"/>
      <c r="N222" s="123"/>
      <c r="O222" s="123"/>
      <c r="P222" s="123"/>
      <c r="Q222" s="123"/>
      <c r="R222" s="123"/>
    </row>
    <row r="223" spans="1:18" x14ac:dyDescent="0.25">
      <c r="A223" s="211"/>
      <c r="B223" s="508" t="s">
        <v>71</v>
      </c>
      <c r="C223" s="501"/>
      <c r="D223" s="216">
        <v>9.07</v>
      </c>
      <c r="E223" s="216">
        <v>9.0299999999999994</v>
      </c>
      <c r="F223" s="216">
        <v>9.0399999999999991</v>
      </c>
      <c r="G223" s="216">
        <v>8.84</v>
      </c>
      <c r="H223" s="216">
        <v>8.73</v>
      </c>
      <c r="I223" s="123"/>
      <c r="J223" s="123"/>
      <c r="K223" s="123"/>
      <c r="L223" s="123"/>
      <c r="M223" s="123"/>
      <c r="N223" s="123"/>
      <c r="O223" s="123"/>
      <c r="P223" s="123"/>
      <c r="Q223" s="123"/>
      <c r="R223" s="123"/>
    </row>
    <row r="224" spans="1:18" x14ac:dyDescent="0.25">
      <c r="A224" s="211"/>
      <c r="B224" s="508" t="s">
        <v>30</v>
      </c>
      <c r="C224" s="501"/>
      <c r="D224" s="216">
        <v>9.07</v>
      </c>
      <c r="E224" s="216">
        <v>9.0299999999999994</v>
      </c>
      <c r="F224" s="216">
        <v>9.0399999999999991</v>
      </c>
      <c r="G224" s="216">
        <v>8.84</v>
      </c>
      <c r="H224" s="216">
        <v>8.73</v>
      </c>
      <c r="I224" s="123"/>
      <c r="J224" s="123"/>
      <c r="K224" s="123"/>
      <c r="L224" s="123"/>
      <c r="M224" s="123"/>
      <c r="N224" s="123"/>
      <c r="O224" s="123"/>
      <c r="P224" s="123"/>
      <c r="Q224" s="123"/>
      <c r="R224" s="123"/>
    </row>
    <row r="225" spans="1:18" x14ac:dyDescent="0.25">
      <c r="A225" s="211"/>
      <c r="B225" s="211"/>
      <c r="C225" s="217"/>
      <c r="D225" s="218"/>
      <c r="E225" s="218"/>
      <c r="F225" s="218"/>
      <c r="G225" s="218"/>
      <c r="H225" s="218"/>
      <c r="I225" s="123"/>
      <c r="J225" s="123"/>
      <c r="K225" s="123"/>
      <c r="L225" s="123"/>
      <c r="M225" s="123"/>
      <c r="N225" s="123"/>
      <c r="O225" s="123"/>
      <c r="P225" s="123"/>
      <c r="Q225" s="123"/>
      <c r="R225" s="123"/>
    </row>
    <row r="226" spans="1:18" x14ac:dyDescent="0.25">
      <c r="A226" s="203"/>
      <c r="B226" s="204"/>
      <c r="C226" s="204"/>
      <c r="D226" s="205"/>
      <c r="E226" s="205"/>
      <c r="F226" s="205"/>
      <c r="G226" s="205"/>
      <c r="H226" s="205"/>
      <c r="I226" s="123"/>
      <c r="J226" s="123"/>
      <c r="K226" s="123"/>
      <c r="L226" s="123"/>
      <c r="M226" s="123"/>
      <c r="N226" s="123"/>
      <c r="O226" s="123"/>
      <c r="P226" s="123"/>
      <c r="Q226" s="123"/>
      <c r="R226" s="123"/>
    </row>
    <row r="227" spans="1:18" x14ac:dyDescent="0.25">
      <c r="A227" s="501">
        <v>30</v>
      </c>
      <c r="B227" s="502" t="s">
        <v>122</v>
      </c>
      <c r="C227" s="210"/>
      <c r="D227" s="503"/>
      <c r="E227" s="503"/>
      <c r="F227" s="503"/>
      <c r="G227" s="503"/>
      <c r="H227" s="503"/>
      <c r="I227" s="123"/>
      <c r="J227" s="123"/>
      <c r="K227" s="123"/>
      <c r="L227" s="123"/>
      <c r="M227" s="123"/>
      <c r="N227" s="123"/>
      <c r="O227" s="123"/>
      <c r="P227" s="123"/>
      <c r="Q227" s="123"/>
      <c r="R227" s="123"/>
    </row>
    <row r="228" spans="1:18" ht="21" x14ac:dyDescent="0.25">
      <c r="A228" s="211"/>
      <c r="B228" s="617"/>
      <c r="C228" s="619" t="s">
        <v>89</v>
      </c>
      <c r="D228" s="504" t="s">
        <v>201</v>
      </c>
      <c r="E228" s="504" t="s">
        <v>203</v>
      </c>
      <c r="F228" s="504" t="s">
        <v>207</v>
      </c>
      <c r="G228" s="504" t="s">
        <v>209</v>
      </c>
      <c r="H228" s="504" t="s">
        <v>371</v>
      </c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</row>
    <row r="229" spans="1:18" x14ac:dyDescent="0.25">
      <c r="A229" s="211"/>
      <c r="B229" s="618"/>
      <c r="C229" s="620"/>
      <c r="D229" s="213" t="s">
        <v>99</v>
      </c>
      <c r="E229" s="213" t="s">
        <v>99</v>
      </c>
      <c r="F229" s="213" t="s">
        <v>99</v>
      </c>
      <c r="G229" s="213" t="s">
        <v>99</v>
      </c>
      <c r="H229" s="213" t="s">
        <v>99</v>
      </c>
      <c r="I229" s="123"/>
      <c r="J229" s="123"/>
      <c r="K229" s="123"/>
      <c r="L229" s="123"/>
      <c r="M229" s="123"/>
      <c r="N229" s="123"/>
      <c r="O229" s="123"/>
      <c r="P229" s="123"/>
      <c r="Q229" s="123"/>
      <c r="R229" s="123"/>
    </row>
    <row r="230" spans="1:18" x14ac:dyDescent="0.25">
      <c r="A230" s="211"/>
      <c r="B230" s="508" t="s">
        <v>41</v>
      </c>
      <c r="C230" s="501" t="s">
        <v>78</v>
      </c>
      <c r="D230" s="216">
        <v>31.8</v>
      </c>
      <c r="E230" s="216">
        <v>39.43</v>
      </c>
      <c r="F230" s="216">
        <v>37</v>
      </c>
      <c r="G230" s="216">
        <v>38.18</v>
      </c>
      <c r="H230" s="216">
        <v>40</v>
      </c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</row>
    <row r="231" spans="1:18" x14ac:dyDescent="0.25">
      <c r="A231" s="211"/>
      <c r="B231" s="508" t="s">
        <v>36</v>
      </c>
      <c r="C231" s="501" t="s">
        <v>79</v>
      </c>
      <c r="D231" s="216">
        <v>24.73</v>
      </c>
      <c r="E231" s="216">
        <v>26.21</v>
      </c>
      <c r="F231" s="216">
        <v>27.71</v>
      </c>
      <c r="G231" s="216">
        <v>31.82</v>
      </c>
      <c r="H231" s="216">
        <v>31.61</v>
      </c>
      <c r="I231" s="123"/>
      <c r="J231" s="123"/>
      <c r="K231" s="123"/>
      <c r="L231" s="123"/>
      <c r="M231" s="123"/>
      <c r="N231" s="123"/>
      <c r="O231" s="123"/>
      <c r="P231" s="123"/>
      <c r="Q231" s="123"/>
      <c r="R231" s="123"/>
    </row>
    <row r="232" spans="1:18" x14ac:dyDescent="0.25">
      <c r="A232" s="211"/>
      <c r="B232" s="508" t="s">
        <v>42</v>
      </c>
      <c r="C232" s="501" t="s">
        <v>80</v>
      </c>
      <c r="D232" s="216">
        <v>34.85</v>
      </c>
      <c r="E232" s="216">
        <v>35.630000000000003</v>
      </c>
      <c r="F232" s="216">
        <v>35.229999999999997</v>
      </c>
      <c r="G232" s="216">
        <v>34.06</v>
      </c>
      <c r="H232" s="216">
        <v>36.03</v>
      </c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</row>
    <row r="233" spans="1:18" ht="26.4" x14ac:dyDescent="0.25">
      <c r="A233" s="211"/>
      <c r="B233" s="508" t="s">
        <v>76</v>
      </c>
      <c r="C233" s="501" t="s">
        <v>204</v>
      </c>
      <c r="D233" s="216">
        <v>80.569999999999993</v>
      </c>
      <c r="E233" s="216">
        <v>46</v>
      </c>
      <c r="F233" s="216">
        <v>59.63</v>
      </c>
      <c r="G233" s="216">
        <v>52.15</v>
      </c>
      <c r="H233" s="216">
        <v>47.2</v>
      </c>
      <c r="I233" s="123"/>
      <c r="J233" s="123"/>
      <c r="K233" s="123"/>
      <c r="L233" s="123"/>
      <c r="M233" s="123"/>
      <c r="N233" s="123"/>
      <c r="O233" s="123"/>
      <c r="P233" s="123"/>
      <c r="Q233" s="123"/>
      <c r="R233" s="123"/>
    </row>
    <row r="234" spans="1:18" x14ac:dyDescent="0.25">
      <c r="A234" s="211"/>
      <c r="B234" s="508" t="s">
        <v>35</v>
      </c>
      <c r="C234" s="501" t="s">
        <v>81</v>
      </c>
      <c r="D234" s="216">
        <v>30.36</v>
      </c>
      <c r="E234" s="216">
        <v>27.19</v>
      </c>
      <c r="F234" s="216">
        <v>28.91</v>
      </c>
      <c r="G234" s="216">
        <v>27.08</v>
      </c>
      <c r="H234" s="216">
        <v>25.2</v>
      </c>
      <c r="I234" s="123"/>
      <c r="J234" s="123"/>
      <c r="K234" s="123"/>
      <c r="L234" s="123"/>
      <c r="M234" s="123"/>
      <c r="N234" s="123"/>
      <c r="O234" s="123"/>
      <c r="P234" s="123"/>
      <c r="Q234" s="123"/>
      <c r="R234" s="123"/>
    </row>
    <row r="235" spans="1:18" ht="39.6" x14ac:dyDescent="0.25">
      <c r="A235" s="211"/>
      <c r="B235" s="508" t="s">
        <v>115</v>
      </c>
      <c r="C235" s="501" t="s">
        <v>82</v>
      </c>
      <c r="D235" s="216">
        <v>26.82</v>
      </c>
      <c r="E235" s="216">
        <v>26.91</v>
      </c>
      <c r="F235" s="216">
        <v>33.479999999999997</v>
      </c>
      <c r="G235" s="216">
        <v>28.3</v>
      </c>
      <c r="H235" s="216">
        <v>32.47</v>
      </c>
      <c r="I235" s="123"/>
      <c r="J235" s="123"/>
      <c r="K235" s="123"/>
      <c r="L235" s="123"/>
      <c r="M235" s="123"/>
      <c r="N235" s="123"/>
      <c r="O235" s="123"/>
      <c r="P235" s="123"/>
      <c r="Q235" s="123"/>
      <c r="R235" s="123"/>
    </row>
    <row r="236" spans="1:18" x14ac:dyDescent="0.25">
      <c r="A236" s="211"/>
      <c r="B236" s="508" t="s">
        <v>72</v>
      </c>
      <c r="C236" s="501" t="s">
        <v>83</v>
      </c>
      <c r="D236" s="216">
        <v>43.5</v>
      </c>
      <c r="E236" s="216">
        <v>39</v>
      </c>
      <c r="F236" s="216">
        <v>40.33</v>
      </c>
      <c r="G236" s="216">
        <v>48</v>
      </c>
      <c r="H236" s="216">
        <v>44</v>
      </c>
      <c r="I236" s="123"/>
      <c r="J236" s="123"/>
      <c r="K236" s="123"/>
      <c r="L236" s="123"/>
      <c r="M236" s="123"/>
      <c r="N236" s="123"/>
      <c r="O236" s="123"/>
      <c r="P236" s="123"/>
      <c r="Q236" s="123"/>
      <c r="R236" s="123"/>
    </row>
    <row r="237" spans="1:18" x14ac:dyDescent="0.25">
      <c r="A237" s="211"/>
      <c r="B237" s="508" t="s">
        <v>73</v>
      </c>
      <c r="C237" s="501" t="s">
        <v>84</v>
      </c>
      <c r="D237" s="216">
        <v>42.28</v>
      </c>
      <c r="E237" s="216">
        <v>45.06</v>
      </c>
      <c r="F237" s="216">
        <v>53.58</v>
      </c>
      <c r="G237" s="216">
        <v>47.66</v>
      </c>
      <c r="H237" s="216">
        <v>45</v>
      </c>
      <c r="I237" s="123"/>
      <c r="J237" s="123"/>
      <c r="K237" s="123"/>
      <c r="L237" s="123"/>
      <c r="M237" s="123"/>
      <c r="N237" s="123"/>
      <c r="O237" s="123"/>
      <c r="P237" s="123"/>
      <c r="Q237" s="123"/>
      <c r="R237" s="123"/>
    </row>
    <row r="238" spans="1:18" ht="39.6" x14ac:dyDescent="0.25">
      <c r="A238" s="211"/>
      <c r="B238" s="508" t="s">
        <v>74</v>
      </c>
      <c r="C238" s="501" t="s">
        <v>85</v>
      </c>
      <c r="D238" s="216">
        <v>39.479999999999997</v>
      </c>
      <c r="E238" s="216">
        <v>42.24</v>
      </c>
      <c r="F238" s="216">
        <v>45.14</v>
      </c>
      <c r="G238" s="216">
        <v>42.96</v>
      </c>
      <c r="H238" s="216">
        <v>51.67</v>
      </c>
      <c r="I238" s="123"/>
      <c r="J238" s="123"/>
      <c r="K238" s="123"/>
      <c r="L238" s="123"/>
      <c r="M238" s="123"/>
      <c r="N238" s="123"/>
      <c r="O238" s="123"/>
      <c r="P238" s="123"/>
      <c r="Q238" s="123"/>
      <c r="R238" s="123"/>
    </row>
    <row r="239" spans="1:18" x14ac:dyDescent="0.25">
      <c r="A239" s="211"/>
      <c r="B239" s="508" t="s">
        <v>75</v>
      </c>
      <c r="C239" s="501" t="s">
        <v>205</v>
      </c>
      <c r="D239" s="216"/>
      <c r="E239" s="216">
        <v>5</v>
      </c>
      <c r="F239" s="216">
        <v>24</v>
      </c>
      <c r="G239" s="216"/>
      <c r="H239" s="216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</row>
    <row r="240" spans="1:18" ht="26.4" x14ac:dyDescent="0.25">
      <c r="A240" s="211"/>
      <c r="B240" s="508" t="s">
        <v>70</v>
      </c>
      <c r="C240" s="501" t="s">
        <v>86</v>
      </c>
      <c r="D240" s="216">
        <v>72</v>
      </c>
      <c r="E240" s="216"/>
      <c r="F240" s="216"/>
      <c r="G240" s="216"/>
      <c r="H240" s="216"/>
      <c r="I240" s="123"/>
      <c r="J240" s="123"/>
      <c r="K240" s="123"/>
      <c r="L240" s="123"/>
      <c r="M240" s="123"/>
      <c r="N240" s="123"/>
      <c r="O240" s="123"/>
      <c r="P240" s="123"/>
      <c r="Q240" s="123"/>
      <c r="R240" s="123"/>
    </row>
    <row r="241" spans="1:18" x14ac:dyDescent="0.25">
      <c r="A241" s="211"/>
      <c r="B241" s="508" t="s">
        <v>77</v>
      </c>
      <c r="C241" s="501"/>
      <c r="D241" s="216">
        <v>34.93</v>
      </c>
      <c r="E241" s="216">
        <v>33.82</v>
      </c>
      <c r="F241" s="216">
        <v>37.24</v>
      </c>
      <c r="G241" s="216">
        <v>34.9</v>
      </c>
      <c r="H241" s="216">
        <v>36.22</v>
      </c>
      <c r="I241" s="123"/>
      <c r="J241" s="123"/>
      <c r="K241" s="123"/>
      <c r="L241" s="123"/>
      <c r="M241" s="123"/>
      <c r="N241" s="123"/>
      <c r="O241" s="123"/>
      <c r="P241" s="123"/>
      <c r="Q241" s="123"/>
      <c r="R241" s="123"/>
    </row>
    <row r="242" spans="1:18" x14ac:dyDescent="0.25">
      <c r="A242" s="211"/>
      <c r="B242" s="508" t="s">
        <v>71</v>
      </c>
      <c r="C242" s="501"/>
      <c r="D242" s="216">
        <v>34.93</v>
      </c>
      <c r="E242" s="216">
        <v>33.82</v>
      </c>
      <c r="F242" s="216">
        <v>37.24</v>
      </c>
      <c r="G242" s="216">
        <v>34.9</v>
      </c>
      <c r="H242" s="216">
        <v>36.22</v>
      </c>
      <c r="I242" s="123"/>
      <c r="J242" s="123"/>
      <c r="K242" s="123"/>
      <c r="L242" s="123"/>
      <c r="M242" s="123"/>
      <c r="N242" s="123"/>
      <c r="O242" s="123"/>
      <c r="P242" s="123"/>
      <c r="Q242" s="123"/>
      <c r="R242" s="123"/>
    </row>
    <row r="243" spans="1:18" x14ac:dyDescent="0.25">
      <c r="A243" s="211"/>
      <c r="B243" s="508" t="s">
        <v>30</v>
      </c>
      <c r="C243" s="501"/>
      <c r="D243" s="216">
        <v>34.93</v>
      </c>
      <c r="E243" s="216">
        <v>33.82</v>
      </c>
      <c r="F243" s="216">
        <v>37.24</v>
      </c>
      <c r="G243" s="216">
        <v>34.9</v>
      </c>
      <c r="H243" s="216">
        <v>36.22</v>
      </c>
      <c r="I243" s="123"/>
      <c r="J243" s="123"/>
      <c r="K243" s="123"/>
      <c r="L243" s="123"/>
      <c r="M243" s="123"/>
      <c r="N243" s="123"/>
      <c r="O243" s="123"/>
      <c r="P243" s="123"/>
      <c r="Q243" s="123"/>
      <c r="R243" s="123"/>
    </row>
    <row r="244" spans="1:18" x14ac:dyDescent="0.25">
      <c r="A244" s="211"/>
      <c r="B244" s="211"/>
      <c r="C244" s="217"/>
      <c r="D244" s="218"/>
      <c r="E244" s="218"/>
      <c r="F244" s="218"/>
      <c r="G244" s="218"/>
      <c r="H244" s="218"/>
      <c r="I244" s="123"/>
      <c r="J244" s="123"/>
      <c r="K244" s="123"/>
      <c r="L244" s="123"/>
      <c r="M244" s="123"/>
      <c r="N244" s="123"/>
      <c r="O244" s="123"/>
      <c r="P244" s="123"/>
      <c r="Q244" s="123"/>
      <c r="R244" s="123"/>
    </row>
    <row r="245" spans="1:18" x14ac:dyDescent="0.25">
      <c r="A245" s="203"/>
      <c r="B245" s="204"/>
      <c r="C245" s="204"/>
      <c r="D245" s="205"/>
      <c r="E245" s="205"/>
      <c r="F245" s="205"/>
      <c r="G245" s="205"/>
      <c r="H245" s="205"/>
      <c r="I245" s="123"/>
      <c r="J245" s="123"/>
      <c r="K245" s="123"/>
      <c r="L245" s="123"/>
      <c r="M245" s="123"/>
      <c r="N245" s="123"/>
      <c r="O245" s="123"/>
      <c r="P245" s="123"/>
      <c r="Q245" s="123"/>
      <c r="R245" s="123"/>
    </row>
    <row r="246" spans="1:18" x14ac:dyDescent="0.25">
      <c r="A246" s="501">
        <v>31</v>
      </c>
      <c r="B246" s="502" t="s">
        <v>123</v>
      </c>
      <c r="C246" s="210"/>
      <c r="D246" s="503"/>
      <c r="E246" s="503"/>
      <c r="F246" s="503"/>
      <c r="G246" s="503"/>
      <c r="H246" s="503"/>
      <c r="I246" s="123"/>
      <c r="J246" s="123"/>
      <c r="K246" s="123"/>
      <c r="L246" s="123"/>
      <c r="M246" s="123"/>
      <c r="N246" s="123"/>
      <c r="O246" s="123"/>
      <c r="P246" s="123"/>
      <c r="Q246" s="123"/>
      <c r="R246" s="123"/>
    </row>
    <row r="247" spans="1:18" ht="21" x14ac:dyDescent="0.25">
      <c r="A247" s="211"/>
      <c r="B247" s="617"/>
      <c r="C247" s="619" t="s">
        <v>89</v>
      </c>
      <c r="D247" s="504" t="s">
        <v>201</v>
      </c>
      <c r="E247" s="504" t="s">
        <v>203</v>
      </c>
      <c r="F247" s="504" t="s">
        <v>207</v>
      </c>
      <c r="G247" s="504" t="s">
        <v>209</v>
      </c>
      <c r="H247" s="504" t="s">
        <v>371</v>
      </c>
      <c r="I247" s="123"/>
      <c r="J247" s="123"/>
      <c r="K247" s="123"/>
      <c r="L247" s="123"/>
      <c r="M247" s="123"/>
      <c r="N247" s="123"/>
      <c r="O247" s="123"/>
      <c r="P247" s="123"/>
      <c r="Q247" s="123"/>
      <c r="R247" s="123"/>
    </row>
    <row r="248" spans="1:18" x14ac:dyDescent="0.25">
      <c r="A248" s="211"/>
      <c r="B248" s="618"/>
      <c r="C248" s="620"/>
      <c r="D248" s="213" t="s">
        <v>49</v>
      </c>
      <c r="E248" s="213" t="s">
        <v>49</v>
      </c>
      <c r="F248" s="213" t="s">
        <v>49</v>
      </c>
      <c r="G248" s="213" t="s">
        <v>49</v>
      </c>
      <c r="H248" s="213" t="s">
        <v>49</v>
      </c>
      <c r="I248" s="123"/>
      <c r="J248" s="123"/>
      <c r="K248" s="123"/>
      <c r="L248" s="123"/>
      <c r="M248" s="123"/>
      <c r="N248" s="123"/>
      <c r="O248" s="123"/>
      <c r="P248" s="123"/>
      <c r="Q248" s="123"/>
      <c r="R248" s="123"/>
    </row>
    <row r="249" spans="1:18" x14ac:dyDescent="0.25">
      <c r="A249" s="211"/>
      <c r="B249" s="508" t="s">
        <v>124</v>
      </c>
      <c r="C249" s="501">
        <v>1</v>
      </c>
      <c r="D249" s="216">
        <v>17.399999999999999</v>
      </c>
      <c r="E249" s="216">
        <v>16.670000000000002</v>
      </c>
      <c r="F249" s="216">
        <v>20.68</v>
      </c>
      <c r="G249" s="216">
        <v>19.07</v>
      </c>
      <c r="H249" s="216"/>
      <c r="I249" s="123"/>
      <c r="J249" s="123"/>
      <c r="K249" s="123"/>
      <c r="L249" s="123"/>
      <c r="M249" s="123"/>
      <c r="N249" s="123"/>
      <c r="O249" s="123"/>
      <c r="P249" s="123"/>
      <c r="Q249" s="123"/>
      <c r="R249" s="123"/>
    </row>
    <row r="250" spans="1:18" x14ac:dyDescent="0.25">
      <c r="A250" s="211"/>
      <c r="B250" s="508" t="s">
        <v>125</v>
      </c>
      <c r="C250" s="501">
        <v>0</v>
      </c>
      <c r="D250" s="216">
        <v>4.5599999999999996</v>
      </c>
      <c r="E250" s="216">
        <v>5.19</v>
      </c>
      <c r="F250" s="216">
        <v>4.33</v>
      </c>
      <c r="G250" s="216">
        <v>4.4400000000000004</v>
      </c>
      <c r="H250" s="216"/>
      <c r="I250" s="123"/>
      <c r="J250" s="123"/>
      <c r="K250" s="123"/>
      <c r="L250" s="123"/>
      <c r="M250" s="123"/>
      <c r="N250" s="123"/>
      <c r="O250" s="123"/>
      <c r="P250" s="123"/>
      <c r="Q250" s="123"/>
      <c r="R250" s="123"/>
    </row>
    <row r="251" spans="1:18" x14ac:dyDescent="0.25">
      <c r="A251" s="211"/>
      <c r="B251" s="508" t="s">
        <v>126</v>
      </c>
      <c r="C251" s="501">
        <v>-1</v>
      </c>
      <c r="D251" s="216">
        <v>77.73</v>
      </c>
      <c r="E251" s="216">
        <v>77.55</v>
      </c>
      <c r="F251" s="216">
        <v>74.7</v>
      </c>
      <c r="G251" s="216">
        <v>76.2</v>
      </c>
      <c r="H251" s="216"/>
      <c r="I251" s="123"/>
      <c r="J251" s="123"/>
      <c r="K251" s="123"/>
      <c r="L251" s="123"/>
      <c r="M251" s="123"/>
      <c r="N251" s="123"/>
      <c r="O251" s="123"/>
      <c r="P251" s="123"/>
      <c r="Q251" s="123"/>
      <c r="R251" s="123"/>
    </row>
    <row r="252" spans="1:18" x14ac:dyDescent="0.25">
      <c r="A252" s="211"/>
      <c r="B252" s="211"/>
      <c r="C252" s="217"/>
      <c r="D252" s="218"/>
      <c r="E252" s="218"/>
      <c r="F252" s="218"/>
      <c r="G252" s="218"/>
      <c r="H252" s="218"/>
      <c r="I252" s="123"/>
      <c r="J252" s="123"/>
      <c r="K252" s="123"/>
      <c r="L252" s="123"/>
      <c r="M252" s="123"/>
      <c r="N252" s="123"/>
      <c r="O252" s="123"/>
      <c r="P252" s="123"/>
      <c r="Q252" s="123"/>
      <c r="R252" s="123"/>
    </row>
    <row r="253" spans="1:18" x14ac:dyDescent="0.25">
      <c r="A253" s="203"/>
      <c r="B253" s="204"/>
      <c r="C253" s="204"/>
      <c r="D253" s="205"/>
      <c r="E253" s="205"/>
      <c r="F253" s="205"/>
      <c r="G253" s="205"/>
      <c r="H253" s="205"/>
      <c r="I253" s="123"/>
      <c r="J253" s="123"/>
      <c r="K253" s="123"/>
      <c r="L253" s="123"/>
      <c r="M253" s="123"/>
      <c r="N253" s="123"/>
      <c r="O253" s="123"/>
      <c r="P253" s="123"/>
      <c r="Q253" s="123"/>
      <c r="R253" s="123"/>
    </row>
    <row r="254" spans="1:18" x14ac:dyDescent="0.25">
      <c r="A254" s="501">
        <v>41</v>
      </c>
      <c r="B254" s="502" t="s">
        <v>127</v>
      </c>
      <c r="C254" s="210"/>
      <c r="D254" s="503"/>
      <c r="E254" s="503"/>
      <c r="F254" s="503"/>
      <c r="G254" s="503"/>
      <c r="H254" s="503"/>
      <c r="I254" s="123"/>
      <c r="J254" s="123"/>
      <c r="K254" s="123"/>
      <c r="L254" s="123"/>
      <c r="M254" s="123"/>
      <c r="N254" s="123"/>
      <c r="O254" s="123"/>
      <c r="P254" s="123"/>
      <c r="Q254" s="123"/>
      <c r="R254" s="123"/>
    </row>
    <row r="255" spans="1:18" ht="21" x14ac:dyDescent="0.25">
      <c r="A255" s="211"/>
      <c r="B255" s="617"/>
      <c r="C255" s="619" t="s">
        <v>89</v>
      </c>
      <c r="D255" s="504" t="s">
        <v>201</v>
      </c>
      <c r="E255" s="504" t="s">
        <v>203</v>
      </c>
      <c r="F255" s="504" t="s">
        <v>207</v>
      </c>
      <c r="G255" s="504" t="s">
        <v>209</v>
      </c>
      <c r="H255" s="504" t="s">
        <v>371</v>
      </c>
      <c r="I255" s="123"/>
      <c r="J255" s="123"/>
      <c r="K255" s="123"/>
      <c r="L255" s="123"/>
      <c r="M255" s="123"/>
      <c r="N255" s="123"/>
      <c r="O255" s="123"/>
      <c r="P255" s="123"/>
      <c r="Q255" s="123"/>
      <c r="R255" s="123"/>
    </row>
    <row r="256" spans="1:18" x14ac:dyDescent="0.25">
      <c r="A256" s="211"/>
      <c r="B256" s="618"/>
      <c r="C256" s="620"/>
      <c r="D256" s="213" t="s">
        <v>99</v>
      </c>
      <c r="E256" s="213" t="s">
        <v>99</v>
      </c>
      <c r="F256" s="213" t="s">
        <v>99</v>
      </c>
      <c r="G256" s="213" t="s">
        <v>99</v>
      </c>
      <c r="H256" s="213" t="s">
        <v>99</v>
      </c>
      <c r="I256" s="123"/>
      <c r="J256" s="123"/>
      <c r="K256" s="123"/>
      <c r="L256" s="123"/>
      <c r="M256" s="123"/>
      <c r="N256" s="123"/>
      <c r="O256" s="123"/>
      <c r="P256" s="123"/>
      <c r="Q256" s="123"/>
      <c r="R256" s="123"/>
    </row>
    <row r="257" spans="1:18" x14ac:dyDescent="0.25">
      <c r="A257" s="211"/>
      <c r="B257" s="508" t="s">
        <v>111</v>
      </c>
      <c r="C257" s="501">
        <v>1</v>
      </c>
      <c r="D257" s="216">
        <v>23.27</v>
      </c>
      <c r="E257" s="216">
        <v>22.72</v>
      </c>
      <c r="F257" s="216">
        <v>25.42</v>
      </c>
      <c r="G257" s="216">
        <v>23.33</v>
      </c>
      <c r="H257" s="216">
        <v>22.35</v>
      </c>
      <c r="I257" s="123"/>
      <c r="J257" s="123"/>
      <c r="K257" s="123"/>
      <c r="L257" s="123"/>
      <c r="M257" s="123"/>
      <c r="N257" s="123"/>
      <c r="O257" s="123"/>
      <c r="P257" s="123"/>
      <c r="Q257" s="123"/>
      <c r="R257" s="123"/>
    </row>
    <row r="258" spans="1:18" x14ac:dyDescent="0.25">
      <c r="A258" s="211"/>
      <c r="B258" s="508" t="s">
        <v>112</v>
      </c>
      <c r="C258" s="501">
        <v>-1</v>
      </c>
      <c r="D258" s="216">
        <v>76.73</v>
      </c>
      <c r="E258" s="216">
        <v>77.28</v>
      </c>
      <c r="F258" s="216">
        <v>74.58</v>
      </c>
      <c r="G258" s="216">
        <v>76.67</v>
      </c>
      <c r="H258" s="216">
        <v>77.650000000000006</v>
      </c>
      <c r="I258" s="123"/>
      <c r="J258" s="123"/>
      <c r="K258" s="123"/>
      <c r="L258" s="123"/>
      <c r="M258" s="123"/>
      <c r="N258" s="123"/>
      <c r="O258" s="123"/>
      <c r="P258" s="123"/>
      <c r="Q258" s="123"/>
      <c r="R258" s="123"/>
    </row>
    <row r="259" spans="1:18" x14ac:dyDescent="0.25">
      <c r="A259" s="211"/>
      <c r="B259" s="211"/>
      <c r="C259" s="217"/>
      <c r="D259" s="218"/>
      <c r="E259" s="218"/>
      <c r="F259" s="218"/>
      <c r="G259" s="218"/>
      <c r="H259" s="218"/>
      <c r="I259" s="123"/>
      <c r="J259" s="123"/>
      <c r="K259" s="123"/>
      <c r="L259" s="123"/>
      <c r="M259" s="123"/>
      <c r="N259" s="123"/>
      <c r="O259" s="123"/>
      <c r="P259" s="123"/>
      <c r="Q259" s="123"/>
      <c r="R259" s="123"/>
    </row>
  </sheetData>
  <mergeCells count="46">
    <mergeCell ref="B88:B89"/>
    <mergeCell ref="C88:C89"/>
    <mergeCell ref="B6:B7"/>
    <mergeCell ref="C6:C7"/>
    <mergeCell ref="B12:B13"/>
    <mergeCell ref="C12:C13"/>
    <mergeCell ref="B18:B19"/>
    <mergeCell ref="C18:C19"/>
    <mergeCell ref="B48:B49"/>
    <mergeCell ref="C48:C49"/>
    <mergeCell ref="B171:B172"/>
    <mergeCell ref="C171:C172"/>
    <mergeCell ref="B190:B191"/>
    <mergeCell ref="C190:C191"/>
    <mergeCell ref="B114:B115"/>
    <mergeCell ref="C114:C115"/>
    <mergeCell ref="B133:B134"/>
    <mergeCell ref="C133:C134"/>
    <mergeCell ref="B255:B256"/>
    <mergeCell ref="C255:C256"/>
    <mergeCell ref="B209:B210"/>
    <mergeCell ref="C209:C210"/>
    <mergeCell ref="B228:B229"/>
    <mergeCell ref="C228:C229"/>
    <mergeCell ref="B247:B248"/>
    <mergeCell ref="C247:C248"/>
    <mergeCell ref="B58:B59"/>
    <mergeCell ref="C58:C59"/>
    <mergeCell ref="B152:B153"/>
    <mergeCell ref="C152:C153"/>
    <mergeCell ref="B74:B75"/>
    <mergeCell ref="C74:C75"/>
    <mergeCell ref="B81:B82"/>
    <mergeCell ref="C81:C82"/>
    <mergeCell ref="B95:B96"/>
    <mergeCell ref="C95:C96"/>
    <mergeCell ref="B24:B25"/>
    <mergeCell ref="C24:C25"/>
    <mergeCell ref="B66:B67"/>
    <mergeCell ref="C66:C67"/>
    <mergeCell ref="B30:B31"/>
    <mergeCell ref="C30:C31"/>
    <mergeCell ref="B36:B37"/>
    <mergeCell ref="C36:C37"/>
    <mergeCell ref="B42:B43"/>
    <mergeCell ref="C42:C43"/>
  </mergeCells>
  <phoneticPr fontId="0" type="noConversion"/>
  <pageMargins left="0.75" right="0.75" top="0.66" bottom="0.82" header="0.5" footer="0.7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85"/>
  <sheetViews>
    <sheetView workbookViewId="0">
      <selection activeCell="I7" sqref="I7"/>
    </sheetView>
  </sheetViews>
  <sheetFormatPr defaultColWidth="10.77734375" defaultRowHeight="13.2" x14ac:dyDescent="0.25"/>
  <cols>
    <col min="1" max="1" width="6.77734375" style="193" customWidth="1"/>
    <col min="2" max="2" width="35.77734375" style="193" customWidth="1"/>
    <col min="3" max="3" width="6.77734375" style="193" customWidth="1"/>
    <col min="4" max="8" width="10.77734375" style="193"/>
    <col min="9" max="9" width="2" style="193" customWidth="1"/>
    <col min="10" max="14" width="10.77734375" style="193"/>
    <col min="15" max="15" width="2" style="193" customWidth="1"/>
    <col min="16" max="20" width="10.77734375" style="193"/>
    <col min="21" max="21" width="2" style="193" customWidth="1"/>
    <col min="22" max="26" width="10.77734375" style="193"/>
    <col min="27" max="27" width="2" style="193" customWidth="1"/>
    <col min="28" max="16384" width="10.77734375" style="193"/>
  </cols>
  <sheetData>
    <row r="1" spans="1:250" x14ac:dyDescent="0.25">
      <c r="B1" s="194" t="s">
        <v>128</v>
      </c>
      <c r="C1" s="194"/>
      <c r="H1" s="195"/>
      <c r="L1" s="196"/>
      <c r="M1" s="196"/>
      <c r="N1" s="196"/>
      <c r="V1" s="196"/>
      <c r="W1" s="196"/>
      <c r="X1" s="196"/>
    </row>
    <row r="2" spans="1:250" s="201" customFormat="1" ht="13.8" x14ac:dyDescent="0.25">
      <c r="A2" s="193"/>
      <c r="B2" s="194"/>
      <c r="C2" s="194"/>
      <c r="D2" s="193"/>
      <c r="E2" s="193"/>
      <c r="F2" s="193"/>
      <c r="G2" s="193"/>
      <c r="H2" s="193"/>
      <c r="I2" s="193"/>
      <c r="J2" s="193"/>
      <c r="K2" s="193"/>
      <c r="L2" s="196"/>
      <c r="M2" s="196"/>
      <c r="N2" s="196"/>
      <c r="O2" s="193"/>
      <c r="P2" s="193"/>
      <c r="Q2" s="193"/>
      <c r="R2" s="193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  <c r="BI2" s="197"/>
      <c r="BJ2" s="197"/>
      <c r="BK2" s="197"/>
      <c r="BL2" s="197"/>
      <c r="BM2" s="197"/>
      <c r="BN2" s="197"/>
      <c r="BO2" s="197"/>
      <c r="BP2" s="197"/>
      <c r="BQ2" s="197"/>
      <c r="BR2" s="197"/>
      <c r="IC2" s="202"/>
      <c r="ID2" s="202"/>
      <c r="IE2" s="202"/>
      <c r="IF2" s="202"/>
      <c r="IG2" s="202"/>
      <c r="IH2" s="202"/>
      <c r="II2" s="202"/>
      <c r="IJ2" s="202"/>
      <c r="IK2" s="202"/>
      <c r="IL2" s="202"/>
      <c r="IM2" s="202"/>
      <c r="IN2" s="202"/>
      <c r="IO2" s="202"/>
      <c r="IP2" s="202"/>
    </row>
    <row r="3" spans="1:250" x14ac:dyDescent="0.25">
      <c r="A3" s="498"/>
      <c r="B3" s="499" t="s">
        <v>129</v>
      </c>
      <c r="C3" s="499"/>
      <c r="D3" s="195"/>
      <c r="E3" s="195"/>
      <c r="F3" s="195"/>
      <c r="G3" s="195"/>
      <c r="H3" s="195"/>
      <c r="I3" s="195"/>
      <c r="J3" s="195"/>
      <c r="K3" s="195"/>
      <c r="L3" s="196"/>
      <c r="M3" s="196"/>
      <c r="N3" s="196"/>
      <c r="U3" s="195"/>
      <c r="V3" s="196"/>
      <c r="W3" s="196"/>
      <c r="X3" s="196"/>
    </row>
    <row r="4" spans="1:250" x14ac:dyDescent="0.25">
      <c r="A4" s="510"/>
      <c r="B4" s="511"/>
      <c r="C4" s="511"/>
      <c r="D4" s="512"/>
      <c r="E4" s="512"/>
      <c r="F4" s="512"/>
      <c r="G4" s="512"/>
      <c r="H4" s="512"/>
      <c r="I4" s="512"/>
      <c r="J4" s="195"/>
      <c r="K4" s="195"/>
      <c r="L4" s="195"/>
      <c r="M4" s="195"/>
      <c r="N4" s="195"/>
      <c r="O4" s="195"/>
      <c r="P4" s="196"/>
      <c r="Q4" s="196"/>
      <c r="R4" s="196"/>
      <c r="S4" s="500"/>
      <c r="T4" s="500"/>
      <c r="V4" s="500" t="s">
        <v>115</v>
      </c>
      <c r="W4" s="500"/>
      <c r="X4" s="500"/>
      <c r="Y4" s="500"/>
      <c r="Z4" s="500"/>
      <c r="AB4" s="500" t="s">
        <v>73</v>
      </c>
      <c r="AC4" s="500"/>
      <c r="AD4" s="500"/>
      <c r="AE4" s="500"/>
      <c r="AF4" s="500"/>
    </row>
    <row r="5" spans="1:250" x14ac:dyDescent="0.25">
      <c r="A5" s="513" t="s">
        <v>130</v>
      </c>
      <c r="B5" s="514" t="s">
        <v>131</v>
      </c>
      <c r="C5" s="515"/>
      <c r="D5" s="516"/>
      <c r="E5" s="516"/>
      <c r="F5" s="516"/>
      <c r="G5" s="516"/>
      <c r="H5" s="516"/>
      <c r="I5" s="512"/>
      <c r="J5" s="195"/>
      <c r="K5" s="195"/>
      <c r="L5" s="195"/>
      <c r="M5" s="195"/>
      <c r="N5" s="195"/>
      <c r="O5" s="195"/>
      <c r="P5" s="196"/>
      <c r="Q5" s="196"/>
      <c r="R5" s="196"/>
      <c r="S5" s="205"/>
      <c r="T5" s="205"/>
      <c r="V5" s="205"/>
      <c r="W5" s="205"/>
      <c r="X5" s="205"/>
      <c r="Y5" s="205"/>
      <c r="Z5" s="205"/>
      <c r="AB5" s="205"/>
      <c r="AC5" s="205"/>
      <c r="AD5" s="205"/>
      <c r="AE5" s="205"/>
      <c r="AF5" s="205"/>
    </row>
    <row r="6" spans="1:250" ht="21" x14ac:dyDescent="0.25">
      <c r="A6" s="517"/>
      <c r="B6" s="621"/>
      <c r="C6" s="623" t="s">
        <v>89</v>
      </c>
      <c r="D6" s="518" t="s">
        <v>201</v>
      </c>
      <c r="E6" s="518" t="s">
        <v>203</v>
      </c>
      <c r="F6" s="518" t="s">
        <v>207</v>
      </c>
      <c r="G6" s="518" t="s">
        <v>209</v>
      </c>
      <c r="H6" s="518" t="s">
        <v>371</v>
      </c>
      <c r="I6" s="519"/>
      <c r="J6" s="506"/>
      <c r="K6" s="506"/>
      <c r="L6" s="505"/>
      <c r="S6" s="210"/>
      <c r="T6" s="210"/>
      <c r="V6" s="210"/>
      <c r="W6" s="210"/>
      <c r="X6" s="210"/>
      <c r="Y6" s="210"/>
      <c r="Z6" s="210"/>
      <c r="AB6" s="210"/>
      <c r="AC6" s="210"/>
      <c r="AD6" s="210"/>
      <c r="AE6" s="210"/>
      <c r="AF6" s="210"/>
    </row>
    <row r="7" spans="1:250" ht="21" x14ac:dyDescent="0.25">
      <c r="A7" s="517"/>
      <c r="B7" s="622"/>
      <c r="C7" s="622"/>
      <c r="D7" s="520" t="s">
        <v>49</v>
      </c>
      <c r="E7" s="520" t="s">
        <v>49</v>
      </c>
      <c r="F7" s="520" t="s">
        <v>49</v>
      </c>
      <c r="G7" s="520" t="s">
        <v>49</v>
      </c>
      <c r="H7" s="520" t="s">
        <v>99</v>
      </c>
      <c r="I7" s="517"/>
      <c r="J7" s="507"/>
      <c r="K7" s="507"/>
      <c r="S7" s="212" t="s">
        <v>209</v>
      </c>
      <c r="T7" s="212" t="s">
        <v>371</v>
      </c>
      <c r="V7" s="212" t="s">
        <v>201</v>
      </c>
      <c r="W7" s="212" t="s">
        <v>203</v>
      </c>
      <c r="X7" s="212" t="s">
        <v>207</v>
      </c>
      <c r="Y7" s="212" t="s">
        <v>209</v>
      </c>
      <c r="Z7" s="212" t="s">
        <v>371</v>
      </c>
      <c r="AB7" s="212" t="s">
        <v>201</v>
      </c>
      <c r="AC7" s="212" t="s">
        <v>203</v>
      </c>
      <c r="AD7" s="212" t="s">
        <v>207</v>
      </c>
      <c r="AE7" s="212" t="s">
        <v>209</v>
      </c>
      <c r="AF7" s="212" t="s">
        <v>371</v>
      </c>
    </row>
    <row r="8" spans="1:250" x14ac:dyDescent="0.25">
      <c r="A8" s="517"/>
      <c r="B8" s="508" t="s">
        <v>64</v>
      </c>
      <c r="C8" s="501">
        <v>1</v>
      </c>
      <c r="D8" s="216">
        <v>20.51</v>
      </c>
      <c r="E8" s="216">
        <v>14.99</v>
      </c>
      <c r="F8" s="216">
        <v>28.14</v>
      </c>
      <c r="G8" s="216">
        <v>27.21</v>
      </c>
      <c r="H8" s="216">
        <v>20.85</v>
      </c>
      <c r="I8" s="521"/>
      <c r="J8" s="507"/>
      <c r="K8" s="507"/>
      <c r="S8" s="213" t="s">
        <v>49</v>
      </c>
      <c r="T8" s="213" t="s">
        <v>99</v>
      </c>
      <c r="V8" s="213" t="s">
        <v>49</v>
      </c>
      <c r="W8" s="213" t="s">
        <v>49</v>
      </c>
      <c r="X8" s="213" t="s">
        <v>49</v>
      </c>
      <c r="Y8" s="213" t="s">
        <v>49</v>
      </c>
      <c r="Z8" s="213" t="s">
        <v>99</v>
      </c>
      <c r="AB8" s="213" t="s">
        <v>49</v>
      </c>
      <c r="AC8" s="213" t="s">
        <v>49</v>
      </c>
      <c r="AD8" s="213" t="s">
        <v>49</v>
      </c>
      <c r="AE8" s="213" t="s">
        <v>49</v>
      </c>
      <c r="AF8" s="213" t="s">
        <v>99</v>
      </c>
    </row>
    <row r="9" spans="1:250" x14ac:dyDescent="0.25">
      <c r="A9" s="517"/>
      <c r="B9" s="508" t="s">
        <v>65</v>
      </c>
      <c r="C9" s="501">
        <v>0</v>
      </c>
      <c r="D9" s="216">
        <v>47.09</v>
      </c>
      <c r="E9" s="216">
        <v>50.69</v>
      </c>
      <c r="F9" s="216">
        <v>51.9</v>
      </c>
      <c r="G9" s="216">
        <v>53.34</v>
      </c>
      <c r="H9" s="216">
        <v>41.19</v>
      </c>
      <c r="I9" s="521"/>
      <c r="J9" s="507"/>
      <c r="K9" s="507"/>
      <c r="S9" s="216">
        <v>24.91</v>
      </c>
      <c r="T9" s="216">
        <v>15.09</v>
      </c>
      <c r="V9" s="216">
        <v>20.54</v>
      </c>
      <c r="W9" s="216">
        <v>12.06</v>
      </c>
      <c r="X9" s="216">
        <v>27.17</v>
      </c>
      <c r="Y9" s="216">
        <v>26.19</v>
      </c>
      <c r="Z9" s="216">
        <v>21.24</v>
      </c>
      <c r="AB9" s="216">
        <v>20.11</v>
      </c>
      <c r="AC9" s="216">
        <v>17.03</v>
      </c>
      <c r="AD9" s="216">
        <v>25.93</v>
      </c>
      <c r="AE9" s="216">
        <v>30.37</v>
      </c>
      <c r="AF9" s="216">
        <v>16.75</v>
      </c>
    </row>
    <row r="10" spans="1:250" x14ac:dyDescent="0.25">
      <c r="A10" s="517"/>
      <c r="B10" s="508" t="s">
        <v>67</v>
      </c>
      <c r="C10" s="501">
        <v>-1</v>
      </c>
      <c r="D10" s="216">
        <v>31.44</v>
      </c>
      <c r="E10" s="216">
        <v>33.229999999999997</v>
      </c>
      <c r="F10" s="216">
        <v>18.809999999999999</v>
      </c>
      <c r="G10" s="216">
        <v>16.97</v>
      </c>
      <c r="H10" s="216">
        <v>15.85</v>
      </c>
      <c r="S10" s="216">
        <v>54.74</v>
      </c>
      <c r="T10" s="216">
        <v>41.05</v>
      </c>
      <c r="V10" s="216">
        <v>38.39</v>
      </c>
      <c r="W10" s="216">
        <v>46.17</v>
      </c>
      <c r="X10" s="216">
        <v>46.96</v>
      </c>
      <c r="Y10" s="216">
        <v>50.1</v>
      </c>
      <c r="Z10" s="216">
        <v>33.4</v>
      </c>
      <c r="AB10" s="216">
        <v>53.45</v>
      </c>
      <c r="AC10" s="216">
        <v>57.14</v>
      </c>
      <c r="AD10" s="216">
        <v>57.14</v>
      </c>
      <c r="AE10" s="216">
        <v>52.88</v>
      </c>
      <c r="AF10" s="216">
        <v>51.31</v>
      </c>
    </row>
    <row r="11" spans="1:250" x14ac:dyDescent="0.25">
      <c r="A11" s="517"/>
      <c r="B11" s="508" t="s">
        <v>68</v>
      </c>
      <c r="C11" s="501">
        <v>-2</v>
      </c>
      <c r="D11" s="216">
        <v>0.95</v>
      </c>
      <c r="E11" s="216">
        <v>1.0900000000000001</v>
      </c>
      <c r="F11" s="216">
        <v>1.1499999999999999</v>
      </c>
      <c r="G11" s="216">
        <v>2.48</v>
      </c>
      <c r="H11" s="216">
        <v>22.11</v>
      </c>
      <c r="S11" s="216">
        <v>17.89</v>
      </c>
      <c r="T11" s="216">
        <v>20.350000000000001</v>
      </c>
      <c r="V11" s="216">
        <v>39.85</v>
      </c>
      <c r="W11" s="216">
        <v>40.14</v>
      </c>
      <c r="X11" s="216">
        <v>23.7</v>
      </c>
      <c r="Y11" s="216">
        <v>20.82</v>
      </c>
      <c r="Z11" s="216">
        <v>16.91</v>
      </c>
      <c r="AB11" s="216">
        <v>25.86</v>
      </c>
      <c r="AC11" s="216">
        <v>25.82</v>
      </c>
      <c r="AD11" s="216">
        <v>15.87</v>
      </c>
      <c r="AE11" s="216">
        <v>15.18</v>
      </c>
      <c r="AF11" s="216">
        <v>16.75</v>
      </c>
    </row>
    <row r="12" spans="1:250" x14ac:dyDescent="0.25">
      <c r="A12" s="517"/>
      <c r="B12" s="517"/>
      <c r="C12" s="522"/>
      <c r="D12" s="523"/>
      <c r="E12" s="523"/>
      <c r="F12" s="523"/>
      <c r="G12" s="523"/>
      <c r="H12" s="523"/>
      <c r="S12" s="216">
        <v>2.46</v>
      </c>
      <c r="T12" s="216">
        <v>23.51</v>
      </c>
      <c r="V12" s="216">
        <v>1.22</v>
      </c>
      <c r="W12" s="216">
        <v>1.62</v>
      </c>
      <c r="X12" s="216">
        <v>2.17</v>
      </c>
      <c r="Y12" s="216">
        <v>2.89</v>
      </c>
      <c r="Z12" s="216">
        <v>28.45</v>
      </c>
      <c r="AB12" s="216">
        <v>0.56999999999999995</v>
      </c>
      <c r="AC12" s="216">
        <v>0</v>
      </c>
      <c r="AD12" s="216">
        <v>1.06</v>
      </c>
      <c r="AE12" s="216">
        <v>1.57</v>
      </c>
      <c r="AF12" s="216">
        <v>15.18</v>
      </c>
    </row>
    <row r="13" spans="1:250" x14ac:dyDescent="0.25">
      <c r="A13" s="203"/>
      <c r="B13" s="204"/>
      <c r="C13" s="204"/>
      <c r="D13" s="205"/>
      <c r="E13" s="205"/>
      <c r="F13" s="205"/>
      <c r="G13" s="205"/>
      <c r="H13" s="205"/>
      <c r="S13" s="218"/>
      <c r="T13" s="218"/>
      <c r="V13" s="218"/>
      <c r="W13" s="218"/>
      <c r="X13" s="218"/>
      <c r="Y13" s="218"/>
      <c r="Z13" s="218"/>
      <c r="AB13" s="218"/>
      <c r="AC13" s="218"/>
      <c r="AD13" s="218"/>
      <c r="AE13" s="218"/>
      <c r="AF13" s="218"/>
    </row>
    <row r="14" spans="1:250" x14ac:dyDescent="0.25">
      <c r="A14" s="501">
        <v>2</v>
      </c>
      <c r="B14" s="502" t="s">
        <v>132</v>
      </c>
      <c r="C14" s="210"/>
      <c r="D14" s="503"/>
      <c r="E14" s="503"/>
      <c r="F14" s="503"/>
      <c r="G14" s="503"/>
      <c r="H14" s="503"/>
      <c r="S14" s="205"/>
      <c r="T14" s="205"/>
      <c r="V14" s="205"/>
      <c r="W14" s="205"/>
      <c r="X14" s="205"/>
      <c r="Y14" s="205"/>
      <c r="Z14" s="205"/>
      <c r="AB14" s="205"/>
      <c r="AC14" s="205"/>
      <c r="AD14" s="205"/>
      <c r="AE14" s="205"/>
      <c r="AF14" s="205"/>
    </row>
    <row r="15" spans="1:250" ht="21" x14ac:dyDescent="0.25">
      <c r="A15" s="211"/>
      <c r="B15" s="617"/>
      <c r="C15" s="619" t="s">
        <v>89</v>
      </c>
      <c r="D15" s="504" t="s">
        <v>201</v>
      </c>
      <c r="E15" s="504" t="s">
        <v>203</v>
      </c>
      <c r="F15" s="504" t="s">
        <v>207</v>
      </c>
      <c r="G15" s="504" t="s">
        <v>209</v>
      </c>
      <c r="H15" s="504" t="s">
        <v>371</v>
      </c>
      <c r="S15" s="210"/>
      <c r="T15" s="210"/>
      <c r="V15" s="210"/>
      <c r="W15" s="210"/>
      <c r="X15" s="210"/>
      <c r="Y15" s="210"/>
      <c r="Z15" s="210"/>
      <c r="AB15" s="210"/>
      <c r="AC15" s="210"/>
      <c r="AD15" s="210"/>
      <c r="AE15" s="210"/>
      <c r="AF15" s="210"/>
    </row>
    <row r="16" spans="1:250" ht="21" x14ac:dyDescent="0.25">
      <c r="A16" s="211"/>
      <c r="B16" s="618"/>
      <c r="C16" s="620"/>
      <c r="D16" s="213" t="s">
        <v>49</v>
      </c>
      <c r="E16" s="213" t="s">
        <v>49</v>
      </c>
      <c r="F16" s="213" t="s">
        <v>49</v>
      </c>
      <c r="G16" s="213" t="s">
        <v>49</v>
      </c>
      <c r="H16" s="213" t="s">
        <v>99</v>
      </c>
      <c r="S16" s="212" t="s">
        <v>209</v>
      </c>
      <c r="T16" s="212" t="s">
        <v>371</v>
      </c>
      <c r="V16" s="212" t="s">
        <v>201</v>
      </c>
      <c r="W16" s="212" t="s">
        <v>203</v>
      </c>
      <c r="X16" s="212" t="s">
        <v>207</v>
      </c>
      <c r="Y16" s="212" t="s">
        <v>209</v>
      </c>
      <c r="Z16" s="212" t="s">
        <v>371</v>
      </c>
      <c r="AB16" s="212" t="s">
        <v>201</v>
      </c>
      <c r="AC16" s="212" t="s">
        <v>203</v>
      </c>
      <c r="AD16" s="212" t="s">
        <v>207</v>
      </c>
      <c r="AE16" s="212" t="s">
        <v>209</v>
      </c>
      <c r="AF16" s="212" t="s">
        <v>371</v>
      </c>
    </row>
    <row r="17" spans="1:32" x14ac:dyDescent="0.25">
      <c r="A17" s="211"/>
      <c r="B17" s="508" t="s">
        <v>31</v>
      </c>
      <c r="C17" s="501">
        <v>1</v>
      </c>
      <c r="D17" s="216">
        <v>18.61</v>
      </c>
      <c r="E17" s="216">
        <v>21.12</v>
      </c>
      <c r="F17" s="216">
        <v>17.32</v>
      </c>
      <c r="G17" s="216">
        <v>23.94</v>
      </c>
      <c r="H17" s="216">
        <v>20.71</v>
      </c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213" t="s">
        <v>49</v>
      </c>
      <c r="T17" s="213" t="s">
        <v>99</v>
      </c>
      <c r="V17" s="213" t="s">
        <v>49</v>
      </c>
      <c r="W17" s="213" t="s">
        <v>49</v>
      </c>
      <c r="X17" s="213" t="s">
        <v>49</v>
      </c>
      <c r="Y17" s="213" t="s">
        <v>49</v>
      </c>
      <c r="Z17" s="213" t="s">
        <v>99</v>
      </c>
      <c r="AB17" s="213" t="s">
        <v>49</v>
      </c>
      <c r="AC17" s="213" t="s">
        <v>49</v>
      </c>
      <c r="AD17" s="213" t="s">
        <v>49</v>
      </c>
      <c r="AE17" s="213" t="s">
        <v>49</v>
      </c>
      <c r="AF17" s="213" t="s">
        <v>99</v>
      </c>
    </row>
    <row r="18" spans="1:32" x14ac:dyDescent="0.25">
      <c r="A18" s="211"/>
      <c r="B18" s="508" t="s">
        <v>66</v>
      </c>
      <c r="C18" s="501">
        <v>0</v>
      </c>
      <c r="D18" s="216">
        <v>68.099999999999994</v>
      </c>
      <c r="E18" s="216">
        <v>67.95</v>
      </c>
      <c r="F18" s="216">
        <v>74.41</v>
      </c>
      <c r="G18" s="216">
        <v>69.989999999999995</v>
      </c>
      <c r="H18" s="216">
        <v>59.33</v>
      </c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216">
        <v>20.7</v>
      </c>
      <c r="T18" s="216">
        <v>17.54</v>
      </c>
      <c r="V18" s="216">
        <v>26.89</v>
      </c>
      <c r="W18" s="216">
        <v>27.15</v>
      </c>
      <c r="X18" s="216">
        <v>23.04</v>
      </c>
      <c r="Y18" s="216">
        <v>31.34</v>
      </c>
      <c r="Z18" s="216">
        <v>24.95</v>
      </c>
      <c r="AB18" s="216">
        <v>13.22</v>
      </c>
      <c r="AC18" s="216">
        <v>15.93</v>
      </c>
      <c r="AD18" s="216">
        <v>11.64</v>
      </c>
      <c r="AE18" s="216">
        <v>15.18</v>
      </c>
      <c r="AF18" s="216">
        <v>12.57</v>
      </c>
    </row>
    <row r="19" spans="1:32" x14ac:dyDescent="0.25">
      <c r="A19" s="211"/>
      <c r="B19" s="508" t="s">
        <v>32</v>
      </c>
      <c r="C19" s="501">
        <v>-1</v>
      </c>
      <c r="D19" s="216">
        <v>12.74</v>
      </c>
      <c r="E19" s="216">
        <v>9.94</v>
      </c>
      <c r="F19" s="216">
        <v>7.46</v>
      </c>
      <c r="G19" s="216">
        <v>4.4400000000000004</v>
      </c>
      <c r="H19" s="216">
        <v>2.0099999999999998</v>
      </c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216">
        <v>74.39</v>
      </c>
      <c r="T19" s="216">
        <v>59.65</v>
      </c>
      <c r="V19" s="216">
        <v>59.9</v>
      </c>
      <c r="W19" s="216">
        <v>62.41</v>
      </c>
      <c r="X19" s="216">
        <v>68.040000000000006</v>
      </c>
      <c r="Y19" s="216">
        <v>62.68</v>
      </c>
      <c r="Z19" s="216">
        <v>49.28</v>
      </c>
      <c r="AB19" s="216">
        <v>77.010000000000005</v>
      </c>
      <c r="AC19" s="216">
        <v>75.819999999999993</v>
      </c>
      <c r="AD19" s="216">
        <v>83.07</v>
      </c>
      <c r="AE19" s="216">
        <v>78.010000000000005</v>
      </c>
      <c r="AF19" s="216">
        <v>72.25</v>
      </c>
    </row>
    <row r="20" spans="1:32" x14ac:dyDescent="0.25">
      <c r="A20" s="211"/>
      <c r="B20" s="508" t="s">
        <v>69</v>
      </c>
      <c r="C20" s="501">
        <v>-2</v>
      </c>
      <c r="D20" s="216">
        <v>0.55000000000000004</v>
      </c>
      <c r="E20" s="216">
        <v>0.99</v>
      </c>
      <c r="F20" s="216">
        <v>0.82</v>
      </c>
      <c r="G20" s="216">
        <v>1.64</v>
      </c>
      <c r="H20" s="216">
        <v>17.95</v>
      </c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216">
        <v>4.21</v>
      </c>
      <c r="T20" s="216">
        <v>1.75</v>
      </c>
      <c r="V20" s="216">
        <v>12.71</v>
      </c>
      <c r="W20" s="216">
        <v>8.82</v>
      </c>
      <c r="X20" s="216">
        <v>8.0399999999999991</v>
      </c>
      <c r="Y20" s="216">
        <v>4.12</v>
      </c>
      <c r="Z20" s="216">
        <v>1.65</v>
      </c>
      <c r="AB20" s="216">
        <v>9.77</v>
      </c>
      <c r="AC20" s="216">
        <v>8.24</v>
      </c>
      <c r="AD20" s="216">
        <v>4.76</v>
      </c>
      <c r="AE20" s="216">
        <v>6.28</v>
      </c>
      <c r="AF20" s="216">
        <v>1.57</v>
      </c>
    </row>
    <row r="21" spans="1:32" x14ac:dyDescent="0.25">
      <c r="A21" s="211"/>
      <c r="B21" s="211"/>
      <c r="C21" s="217"/>
      <c r="D21" s="218"/>
      <c r="E21" s="218"/>
      <c r="F21" s="218"/>
      <c r="G21" s="218"/>
      <c r="H21" s="218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216">
        <v>0.7</v>
      </c>
      <c r="T21" s="216">
        <v>21.05</v>
      </c>
      <c r="V21" s="216">
        <v>0.49</v>
      </c>
      <c r="W21" s="216">
        <v>1.62</v>
      </c>
      <c r="X21" s="216">
        <v>0.87</v>
      </c>
      <c r="Y21" s="216">
        <v>1.86</v>
      </c>
      <c r="Z21" s="216">
        <v>24.12</v>
      </c>
      <c r="AB21" s="216">
        <v>0</v>
      </c>
      <c r="AC21" s="216">
        <v>0</v>
      </c>
      <c r="AD21" s="216">
        <v>0.53</v>
      </c>
      <c r="AE21" s="216">
        <v>0.52</v>
      </c>
      <c r="AF21" s="216">
        <v>13.61</v>
      </c>
    </row>
    <row r="22" spans="1:32" x14ac:dyDescent="0.25">
      <c r="A22" s="203"/>
      <c r="B22" s="204"/>
      <c r="C22" s="204"/>
      <c r="D22" s="205"/>
      <c r="E22" s="205"/>
      <c r="F22" s="205"/>
      <c r="G22" s="205"/>
      <c r="H22" s="205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218"/>
      <c r="T22" s="218"/>
      <c r="V22" s="218"/>
      <c r="W22" s="218"/>
      <c r="X22" s="218"/>
      <c r="Y22" s="218"/>
      <c r="Z22" s="218"/>
      <c r="AB22" s="218"/>
      <c r="AC22" s="218"/>
      <c r="AD22" s="218"/>
      <c r="AE22" s="218"/>
      <c r="AF22" s="218"/>
    </row>
    <row r="23" spans="1:32" x14ac:dyDescent="0.25">
      <c r="A23" s="501">
        <v>3</v>
      </c>
      <c r="B23" s="502" t="s">
        <v>133</v>
      </c>
      <c r="C23" s="210"/>
      <c r="D23" s="503"/>
      <c r="E23" s="503"/>
      <c r="F23" s="503"/>
      <c r="G23" s="503"/>
      <c r="H23" s="50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205"/>
      <c r="T23" s="205"/>
      <c r="V23" s="205"/>
      <c r="W23" s="205"/>
      <c r="X23" s="205"/>
      <c r="Y23" s="205"/>
      <c r="Z23" s="205"/>
      <c r="AB23" s="205"/>
      <c r="AC23" s="205"/>
      <c r="AD23" s="205"/>
      <c r="AE23" s="205"/>
      <c r="AF23" s="205"/>
    </row>
    <row r="24" spans="1:32" ht="21" x14ac:dyDescent="0.25">
      <c r="A24" s="211"/>
      <c r="B24" s="617"/>
      <c r="C24" s="619" t="s">
        <v>89</v>
      </c>
      <c r="D24" s="504" t="s">
        <v>201</v>
      </c>
      <c r="E24" s="504" t="s">
        <v>203</v>
      </c>
      <c r="F24" s="504" t="s">
        <v>207</v>
      </c>
      <c r="G24" s="504" t="s">
        <v>209</v>
      </c>
      <c r="H24" s="504" t="s">
        <v>371</v>
      </c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210"/>
      <c r="T24" s="210"/>
      <c r="V24" s="210"/>
      <c r="W24" s="210"/>
      <c r="X24" s="210"/>
      <c r="Y24" s="210"/>
      <c r="Z24" s="210"/>
      <c r="AB24" s="210"/>
      <c r="AC24" s="210"/>
      <c r="AD24" s="210"/>
      <c r="AE24" s="210"/>
      <c r="AF24" s="210"/>
    </row>
    <row r="25" spans="1:32" ht="21" x14ac:dyDescent="0.25">
      <c r="A25" s="211"/>
      <c r="B25" s="618"/>
      <c r="C25" s="620"/>
      <c r="D25" s="213" t="s">
        <v>49</v>
      </c>
      <c r="E25" s="213" t="s">
        <v>49</v>
      </c>
      <c r="F25" s="213" t="s">
        <v>49</v>
      </c>
      <c r="G25" s="213" t="s">
        <v>49</v>
      </c>
      <c r="H25" s="213" t="s">
        <v>99</v>
      </c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212" t="s">
        <v>209</v>
      </c>
      <c r="T25" s="212" t="s">
        <v>371</v>
      </c>
      <c r="V25" s="212" t="s">
        <v>201</v>
      </c>
      <c r="W25" s="212" t="s">
        <v>203</v>
      </c>
      <c r="X25" s="212" t="s">
        <v>207</v>
      </c>
      <c r="Y25" s="212" t="s">
        <v>209</v>
      </c>
      <c r="Z25" s="212" t="s">
        <v>371</v>
      </c>
      <c r="AB25" s="212" t="s">
        <v>201</v>
      </c>
      <c r="AC25" s="212" t="s">
        <v>203</v>
      </c>
      <c r="AD25" s="212" t="s">
        <v>207</v>
      </c>
      <c r="AE25" s="212" t="s">
        <v>209</v>
      </c>
      <c r="AF25" s="212" t="s">
        <v>371</v>
      </c>
    </row>
    <row r="26" spans="1:32" x14ac:dyDescent="0.25">
      <c r="A26" s="211"/>
      <c r="B26" s="508" t="s">
        <v>64</v>
      </c>
      <c r="C26" s="501">
        <v>1</v>
      </c>
      <c r="D26" s="216">
        <v>47.94</v>
      </c>
      <c r="E26" s="216">
        <v>47.92</v>
      </c>
      <c r="F26" s="216">
        <v>44.59</v>
      </c>
      <c r="G26" s="216">
        <v>49.42</v>
      </c>
      <c r="H26" s="216">
        <v>39.18</v>
      </c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213" t="s">
        <v>49</v>
      </c>
      <c r="T26" s="213" t="s">
        <v>99</v>
      </c>
      <c r="V26" s="213" t="s">
        <v>49</v>
      </c>
      <c r="W26" s="213" t="s">
        <v>49</v>
      </c>
      <c r="X26" s="213" t="s">
        <v>49</v>
      </c>
      <c r="Y26" s="213" t="s">
        <v>49</v>
      </c>
      <c r="Z26" s="213" t="s">
        <v>99</v>
      </c>
      <c r="AB26" s="213" t="s">
        <v>49</v>
      </c>
      <c r="AC26" s="213" t="s">
        <v>49</v>
      </c>
      <c r="AD26" s="213" t="s">
        <v>49</v>
      </c>
      <c r="AE26" s="213" t="s">
        <v>49</v>
      </c>
      <c r="AF26" s="213" t="s">
        <v>99</v>
      </c>
    </row>
    <row r="27" spans="1:32" x14ac:dyDescent="0.25">
      <c r="A27" s="211"/>
      <c r="B27" s="508" t="s">
        <v>65</v>
      </c>
      <c r="C27" s="501">
        <v>0</v>
      </c>
      <c r="D27" s="216">
        <v>40.97</v>
      </c>
      <c r="E27" s="216">
        <v>40.26</v>
      </c>
      <c r="F27" s="216">
        <v>44.83</v>
      </c>
      <c r="G27" s="216">
        <v>40.53</v>
      </c>
      <c r="H27" s="216">
        <v>27.35</v>
      </c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216">
        <v>53.68</v>
      </c>
      <c r="T27" s="216">
        <v>38.25</v>
      </c>
      <c r="V27" s="216">
        <v>31.05</v>
      </c>
      <c r="W27" s="216">
        <v>25.75</v>
      </c>
      <c r="X27" s="216">
        <v>24.57</v>
      </c>
      <c r="Y27" s="216">
        <v>30.72</v>
      </c>
      <c r="Z27" s="216">
        <v>24.74</v>
      </c>
      <c r="AB27" s="216">
        <v>60.92</v>
      </c>
      <c r="AC27" s="216">
        <v>54.95</v>
      </c>
      <c r="AD27" s="216">
        <v>50.26</v>
      </c>
      <c r="AE27" s="216">
        <v>55.5</v>
      </c>
      <c r="AF27" s="216">
        <v>50.79</v>
      </c>
    </row>
    <row r="28" spans="1:32" x14ac:dyDescent="0.25">
      <c r="A28" s="211"/>
      <c r="B28" s="508" t="s">
        <v>67</v>
      </c>
      <c r="C28" s="501">
        <v>-1</v>
      </c>
      <c r="D28" s="216">
        <v>3.06</v>
      </c>
      <c r="E28" s="216">
        <v>2.92</v>
      </c>
      <c r="F28" s="216">
        <v>2.21</v>
      </c>
      <c r="G28" s="216">
        <v>1.03</v>
      </c>
      <c r="H28" s="216">
        <v>1.17</v>
      </c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216">
        <v>44.21</v>
      </c>
      <c r="T28" s="216">
        <v>27.37</v>
      </c>
      <c r="V28" s="216">
        <v>29.58</v>
      </c>
      <c r="W28" s="216">
        <v>33.18</v>
      </c>
      <c r="X28" s="216">
        <v>38.04</v>
      </c>
      <c r="Y28" s="216">
        <v>32.78</v>
      </c>
      <c r="Z28" s="216">
        <v>21.86</v>
      </c>
      <c r="AB28" s="216">
        <v>37.36</v>
      </c>
      <c r="AC28" s="216">
        <v>43.41</v>
      </c>
      <c r="AD28" s="216">
        <v>47.09</v>
      </c>
      <c r="AE28" s="216">
        <v>43.98</v>
      </c>
      <c r="AF28" s="216">
        <v>31.41</v>
      </c>
    </row>
    <row r="29" spans="1:32" x14ac:dyDescent="0.25">
      <c r="A29" s="211"/>
      <c r="B29" s="508" t="s">
        <v>68</v>
      </c>
      <c r="C29" s="501">
        <v>-2</v>
      </c>
      <c r="D29" s="216">
        <v>0.8</v>
      </c>
      <c r="E29" s="216">
        <v>1.38</v>
      </c>
      <c r="F29" s="216">
        <v>1.01</v>
      </c>
      <c r="G29" s="216">
        <v>1.64</v>
      </c>
      <c r="H29" s="216">
        <v>24.92</v>
      </c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216">
        <v>0.7</v>
      </c>
      <c r="T29" s="216">
        <v>2.46</v>
      </c>
      <c r="V29" s="216">
        <v>3.67</v>
      </c>
      <c r="W29" s="216">
        <v>3.25</v>
      </c>
      <c r="X29" s="216">
        <v>2.61</v>
      </c>
      <c r="Y29" s="216">
        <v>1.65</v>
      </c>
      <c r="Z29" s="216">
        <v>0.62</v>
      </c>
      <c r="AB29" s="216">
        <v>1.72</v>
      </c>
      <c r="AC29" s="216">
        <v>1.65</v>
      </c>
      <c r="AD29" s="216">
        <v>1.06</v>
      </c>
      <c r="AE29" s="216">
        <v>0.52</v>
      </c>
      <c r="AF29" s="216">
        <v>0</v>
      </c>
    </row>
    <row r="30" spans="1:32" x14ac:dyDescent="0.25">
      <c r="A30" s="211"/>
      <c r="B30" s="211"/>
      <c r="C30" s="217"/>
      <c r="D30" s="218"/>
      <c r="E30" s="218"/>
      <c r="F30" s="218"/>
      <c r="G30" s="218"/>
      <c r="H30" s="218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216">
        <v>1.05</v>
      </c>
      <c r="T30" s="216">
        <v>31.58</v>
      </c>
      <c r="V30" s="216">
        <v>1.71</v>
      </c>
      <c r="W30" s="216">
        <v>3.02</v>
      </c>
      <c r="X30" s="216">
        <v>2.61</v>
      </c>
      <c r="Y30" s="216">
        <v>2.4700000000000002</v>
      </c>
      <c r="Z30" s="216">
        <v>20.41</v>
      </c>
      <c r="AB30" s="216">
        <v>0</v>
      </c>
      <c r="AC30" s="216">
        <v>0</v>
      </c>
      <c r="AD30" s="216">
        <v>0.53</v>
      </c>
      <c r="AE30" s="216">
        <v>0</v>
      </c>
      <c r="AF30" s="216">
        <v>17.8</v>
      </c>
    </row>
    <row r="31" spans="1:32" x14ac:dyDescent="0.25">
      <c r="A31" s="203"/>
      <c r="B31" s="204"/>
      <c r="C31" s="204"/>
      <c r="D31" s="205"/>
      <c r="E31" s="205"/>
      <c r="F31" s="205"/>
      <c r="G31" s="205"/>
      <c r="H31" s="205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218"/>
      <c r="T31" s="218"/>
      <c r="V31" s="218"/>
      <c r="W31" s="218"/>
      <c r="X31" s="218"/>
      <c r="Y31" s="218"/>
      <c r="Z31" s="218"/>
      <c r="AB31" s="218"/>
      <c r="AC31" s="218"/>
      <c r="AD31" s="218"/>
      <c r="AE31" s="218"/>
      <c r="AF31" s="218"/>
    </row>
    <row r="32" spans="1:32" x14ac:dyDescent="0.25">
      <c r="A32" s="501">
        <v>4</v>
      </c>
      <c r="B32" s="502" t="s">
        <v>134</v>
      </c>
      <c r="C32" s="210"/>
      <c r="D32" s="503"/>
      <c r="E32" s="503"/>
      <c r="F32" s="503"/>
      <c r="G32" s="503"/>
      <c r="H32" s="50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205"/>
      <c r="T32" s="205"/>
      <c r="V32" s="205"/>
      <c r="W32" s="205"/>
      <c r="X32" s="205"/>
      <c r="Y32" s="205"/>
      <c r="Z32" s="205"/>
      <c r="AB32" s="205"/>
      <c r="AC32" s="205"/>
      <c r="AD32" s="205"/>
      <c r="AE32" s="205"/>
      <c r="AF32" s="205"/>
    </row>
    <row r="33" spans="1:32" ht="21" x14ac:dyDescent="0.25">
      <c r="A33" s="211"/>
      <c r="B33" s="617"/>
      <c r="C33" s="619" t="s">
        <v>89</v>
      </c>
      <c r="D33" s="504" t="s">
        <v>201</v>
      </c>
      <c r="E33" s="504" t="s">
        <v>203</v>
      </c>
      <c r="F33" s="504" t="s">
        <v>207</v>
      </c>
      <c r="G33" s="504" t="s">
        <v>209</v>
      </c>
      <c r="H33" s="504" t="s">
        <v>371</v>
      </c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210"/>
      <c r="T33" s="210"/>
      <c r="V33" s="210"/>
      <c r="W33" s="210"/>
      <c r="X33" s="210"/>
      <c r="Y33" s="210"/>
      <c r="Z33" s="210"/>
      <c r="AB33" s="210"/>
      <c r="AC33" s="210"/>
      <c r="AD33" s="210"/>
      <c r="AE33" s="210"/>
      <c r="AF33" s="210"/>
    </row>
    <row r="34" spans="1:32" ht="21" x14ac:dyDescent="0.25">
      <c r="A34" s="211"/>
      <c r="B34" s="618"/>
      <c r="C34" s="620"/>
      <c r="D34" s="213" t="s">
        <v>49</v>
      </c>
      <c r="E34" s="213" t="s">
        <v>49</v>
      </c>
      <c r="F34" s="213" t="s">
        <v>49</v>
      </c>
      <c r="G34" s="213" t="s">
        <v>49</v>
      </c>
      <c r="H34" s="213" t="s">
        <v>49</v>
      </c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212" t="s">
        <v>209</v>
      </c>
      <c r="T34" s="212" t="s">
        <v>371</v>
      </c>
      <c r="V34" s="212" t="s">
        <v>201</v>
      </c>
      <c r="W34" s="212" t="s">
        <v>203</v>
      </c>
      <c r="X34" s="212" t="s">
        <v>207</v>
      </c>
      <c r="Y34" s="212" t="s">
        <v>209</v>
      </c>
      <c r="Z34" s="212" t="s">
        <v>371</v>
      </c>
      <c r="AB34" s="212" t="s">
        <v>201</v>
      </c>
      <c r="AC34" s="212" t="s">
        <v>203</v>
      </c>
      <c r="AD34" s="212" t="s">
        <v>207</v>
      </c>
      <c r="AE34" s="212" t="s">
        <v>209</v>
      </c>
      <c r="AF34" s="212" t="s">
        <v>371</v>
      </c>
    </row>
    <row r="35" spans="1:32" x14ac:dyDescent="0.25">
      <c r="A35" s="211"/>
      <c r="B35" s="508" t="s">
        <v>135</v>
      </c>
      <c r="C35" s="501">
        <v>1</v>
      </c>
      <c r="D35" s="216">
        <v>9.48</v>
      </c>
      <c r="E35" s="216">
        <v>10.14</v>
      </c>
      <c r="F35" s="216">
        <v>8.9</v>
      </c>
      <c r="G35" s="216">
        <v>6.97</v>
      </c>
      <c r="H35" s="216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213" t="s">
        <v>49</v>
      </c>
      <c r="T35" s="213" t="s">
        <v>49</v>
      </c>
      <c r="V35" s="213" t="s">
        <v>49</v>
      </c>
      <c r="W35" s="213" t="s">
        <v>49</v>
      </c>
      <c r="X35" s="213" t="s">
        <v>49</v>
      </c>
      <c r="Y35" s="213" t="s">
        <v>49</v>
      </c>
      <c r="Z35" s="213" t="s">
        <v>49</v>
      </c>
      <c r="AB35" s="213" t="s">
        <v>49</v>
      </c>
      <c r="AC35" s="213" t="s">
        <v>49</v>
      </c>
      <c r="AD35" s="213" t="s">
        <v>49</v>
      </c>
      <c r="AE35" s="213" t="s">
        <v>49</v>
      </c>
      <c r="AF35" s="213" t="s">
        <v>49</v>
      </c>
    </row>
    <row r="36" spans="1:32" x14ac:dyDescent="0.25">
      <c r="A36" s="211"/>
      <c r="B36" s="508" t="s">
        <v>136</v>
      </c>
      <c r="C36" s="501">
        <v>0</v>
      </c>
      <c r="D36" s="216">
        <v>53.91</v>
      </c>
      <c r="E36" s="216">
        <v>56.28</v>
      </c>
      <c r="F36" s="216">
        <v>60.85</v>
      </c>
      <c r="G36" s="216">
        <v>62.46</v>
      </c>
      <c r="H36" s="216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216">
        <v>4.21</v>
      </c>
      <c r="T36" s="216"/>
      <c r="V36" s="216">
        <v>11.25</v>
      </c>
      <c r="W36" s="216">
        <v>10.210000000000001</v>
      </c>
      <c r="X36" s="216">
        <v>8.91</v>
      </c>
      <c r="Y36" s="216">
        <v>4.33</v>
      </c>
      <c r="Z36" s="216"/>
      <c r="AB36" s="216">
        <v>12.07</v>
      </c>
      <c r="AC36" s="216">
        <v>9.89</v>
      </c>
      <c r="AD36" s="216">
        <v>7.94</v>
      </c>
      <c r="AE36" s="216">
        <v>7.85</v>
      </c>
      <c r="AF36" s="216"/>
    </row>
    <row r="37" spans="1:32" x14ac:dyDescent="0.25">
      <c r="A37" s="211"/>
      <c r="B37" s="508" t="s">
        <v>137</v>
      </c>
      <c r="C37" s="501">
        <v>-1</v>
      </c>
      <c r="D37" s="216">
        <v>21.56</v>
      </c>
      <c r="E37" s="216">
        <v>16.12</v>
      </c>
      <c r="F37" s="216">
        <v>14.24</v>
      </c>
      <c r="G37" s="216">
        <v>12.81</v>
      </c>
      <c r="H37" s="216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216">
        <v>65.61</v>
      </c>
      <c r="T37" s="216"/>
      <c r="V37" s="216">
        <v>54.77</v>
      </c>
      <c r="W37" s="216">
        <v>54.52</v>
      </c>
      <c r="X37" s="216">
        <v>59.13</v>
      </c>
      <c r="Y37" s="216">
        <v>63.71</v>
      </c>
      <c r="Z37" s="216"/>
      <c r="AB37" s="216">
        <v>51.15</v>
      </c>
      <c r="AC37" s="216">
        <v>55.49</v>
      </c>
      <c r="AD37" s="216">
        <v>61.9</v>
      </c>
      <c r="AE37" s="216">
        <v>64.92</v>
      </c>
      <c r="AF37" s="216"/>
    </row>
    <row r="38" spans="1:32" x14ac:dyDescent="0.25">
      <c r="A38" s="211"/>
      <c r="B38" s="508" t="s">
        <v>68</v>
      </c>
      <c r="C38" s="501">
        <v>-2</v>
      </c>
      <c r="D38" s="216">
        <v>15.05</v>
      </c>
      <c r="E38" s="216">
        <v>17.46</v>
      </c>
      <c r="F38" s="216">
        <v>16.02</v>
      </c>
      <c r="G38" s="216">
        <v>17.77</v>
      </c>
      <c r="H38" s="216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216">
        <v>10.53</v>
      </c>
      <c r="T38" s="216"/>
      <c r="V38" s="216">
        <v>22.98</v>
      </c>
      <c r="W38" s="216">
        <v>18.559999999999999</v>
      </c>
      <c r="X38" s="216">
        <v>15.87</v>
      </c>
      <c r="Y38" s="216">
        <v>15.05</v>
      </c>
      <c r="Z38" s="216"/>
      <c r="AB38" s="216">
        <v>25.29</v>
      </c>
      <c r="AC38" s="216">
        <v>21.43</v>
      </c>
      <c r="AD38" s="216">
        <v>16.399999999999999</v>
      </c>
      <c r="AE38" s="216">
        <v>10.99</v>
      </c>
      <c r="AF38" s="216"/>
    </row>
    <row r="39" spans="1:32" x14ac:dyDescent="0.25">
      <c r="A39" s="211"/>
      <c r="B39" s="211"/>
      <c r="C39" s="217"/>
      <c r="D39" s="218"/>
      <c r="E39" s="218"/>
      <c r="F39" s="218"/>
      <c r="G39" s="218"/>
      <c r="H39" s="218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216">
        <v>19.649999999999999</v>
      </c>
      <c r="T39" s="216"/>
      <c r="V39" s="216">
        <v>11</v>
      </c>
      <c r="W39" s="216">
        <v>16.71</v>
      </c>
      <c r="X39" s="216">
        <v>16.09</v>
      </c>
      <c r="Y39" s="216">
        <v>16.91</v>
      </c>
      <c r="Z39" s="216"/>
      <c r="AB39" s="216">
        <v>11.49</v>
      </c>
      <c r="AC39" s="216">
        <v>13.19</v>
      </c>
      <c r="AD39" s="216">
        <v>13.76</v>
      </c>
      <c r="AE39" s="216">
        <v>16.23</v>
      </c>
      <c r="AF39" s="216"/>
    </row>
    <row r="40" spans="1:32" x14ac:dyDescent="0.25">
      <c r="A40" s="203"/>
      <c r="B40" s="204"/>
      <c r="C40" s="204"/>
      <c r="D40" s="205"/>
      <c r="E40" s="205"/>
      <c r="F40" s="205"/>
      <c r="G40" s="205"/>
      <c r="H40" s="205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218"/>
      <c r="T40" s="218"/>
      <c r="V40" s="218"/>
      <c r="W40" s="218"/>
      <c r="X40" s="218"/>
      <c r="Y40" s="218"/>
      <c r="Z40" s="218"/>
      <c r="AB40" s="218"/>
      <c r="AC40" s="218"/>
      <c r="AD40" s="218"/>
      <c r="AE40" s="218"/>
      <c r="AF40" s="218"/>
    </row>
    <row r="41" spans="1:32" x14ac:dyDescent="0.25">
      <c r="A41" s="501">
        <v>5</v>
      </c>
      <c r="B41" s="502" t="s">
        <v>138</v>
      </c>
      <c r="C41" s="210"/>
      <c r="D41" s="503"/>
      <c r="E41" s="503"/>
      <c r="F41" s="503"/>
      <c r="G41" s="503"/>
      <c r="H41" s="50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205"/>
      <c r="T41" s="205"/>
      <c r="V41" s="205"/>
      <c r="W41" s="205"/>
      <c r="X41" s="205"/>
      <c r="Y41" s="205"/>
      <c r="Z41" s="205"/>
      <c r="AB41" s="205"/>
      <c r="AC41" s="205"/>
      <c r="AD41" s="205"/>
      <c r="AE41" s="205"/>
      <c r="AF41" s="205"/>
    </row>
    <row r="42" spans="1:32" ht="21" x14ac:dyDescent="0.25">
      <c r="A42" s="211"/>
      <c r="B42" s="617"/>
      <c r="C42" s="619" t="s">
        <v>89</v>
      </c>
      <c r="D42" s="504" t="s">
        <v>201</v>
      </c>
      <c r="E42" s="504" t="s">
        <v>203</v>
      </c>
      <c r="F42" s="504" t="s">
        <v>207</v>
      </c>
      <c r="G42" s="504" t="s">
        <v>209</v>
      </c>
      <c r="H42" s="504" t="s">
        <v>371</v>
      </c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210"/>
      <c r="T42" s="210"/>
      <c r="V42" s="210"/>
      <c r="W42" s="210"/>
      <c r="X42" s="210"/>
      <c r="Y42" s="210"/>
      <c r="Z42" s="210"/>
      <c r="AB42" s="210"/>
      <c r="AC42" s="210"/>
      <c r="AD42" s="210"/>
      <c r="AE42" s="210"/>
      <c r="AF42" s="210"/>
    </row>
    <row r="43" spans="1:32" ht="21" x14ac:dyDescent="0.25">
      <c r="A43" s="211"/>
      <c r="B43" s="618"/>
      <c r="C43" s="620"/>
      <c r="D43" s="213" t="s">
        <v>49</v>
      </c>
      <c r="E43" s="213" t="s">
        <v>49</v>
      </c>
      <c r="F43" s="213" t="s">
        <v>49</v>
      </c>
      <c r="G43" s="213" t="s">
        <v>49</v>
      </c>
      <c r="H43" s="213" t="s">
        <v>49</v>
      </c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212" t="s">
        <v>209</v>
      </c>
      <c r="T43" s="212" t="s">
        <v>371</v>
      </c>
      <c r="V43" s="212" t="s">
        <v>201</v>
      </c>
      <c r="W43" s="212" t="s">
        <v>203</v>
      </c>
      <c r="X43" s="212" t="s">
        <v>207</v>
      </c>
      <c r="Y43" s="212" t="s">
        <v>209</v>
      </c>
      <c r="Z43" s="212" t="s">
        <v>371</v>
      </c>
      <c r="AB43" s="212" t="s">
        <v>201</v>
      </c>
      <c r="AC43" s="212" t="s">
        <v>203</v>
      </c>
      <c r="AD43" s="212" t="s">
        <v>207</v>
      </c>
      <c r="AE43" s="212" t="s">
        <v>209</v>
      </c>
      <c r="AF43" s="212" t="s">
        <v>371</v>
      </c>
    </row>
    <row r="44" spans="1:32" x14ac:dyDescent="0.25">
      <c r="A44" s="211"/>
      <c r="B44" s="508" t="s">
        <v>135</v>
      </c>
      <c r="C44" s="501">
        <v>1</v>
      </c>
      <c r="D44" s="216">
        <v>4.6100000000000003</v>
      </c>
      <c r="E44" s="216">
        <v>6.78</v>
      </c>
      <c r="F44" s="216">
        <v>7.46</v>
      </c>
      <c r="G44" s="216">
        <v>5</v>
      </c>
      <c r="H44" s="216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213" t="s">
        <v>49</v>
      </c>
      <c r="T44" s="213" t="s">
        <v>49</v>
      </c>
      <c r="V44" s="213" t="s">
        <v>49</v>
      </c>
      <c r="W44" s="213" t="s">
        <v>49</v>
      </c>
      <c r="X44" s="213" t="s">
        <v>49</v>
      </c>
      <c r="Y44" s="213" t="s">
        <v>49</v>
      </c>
      <c r="Z44" s="213" t="s">
        <v>49</v>
      </c>
      <c r="AB44" s="213" t="s">
        <v>49</v>
      </c>
      <c r="AC44" s="213" t="s">
        <v>49</v>
      </c>
      <c r="AD44" s="213" t="s">
        <v>49</v>
      </c>
      <c r="AE44" s="213" t="s">
        <v>49</v>
      </c>
      <c r="AF44" s="213" t="s">
        <v>49</v>
      </c>
    </row>
    <row r="45" spans="1:32" x14ac:dyDescent="0.25">
      <c r="A45" s="211"/>
      <c r="B45" s="508" t="s">
        <v>136</v>
      </c>
      <c r="C45" s="501">
        <v>0</v>
      </c>
      <c r="D45" s="216">
        <v>56.67</v>
      </c>
      <c r="E45" s="216">
        <v>57.86</v>
      </c>
      <c r="F45" s="216">
        <v>60.13</v>
      </c>
      <c r="G45" s="216">
        <v>58.91</v>
      </c>
      <c r="H45" s="216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216">
        <v>3.16</v>
      </c>
      <c r="T45" s="216"/>
      <c r="V45" s="216">
        <v>4.4000000000000004</v>
      </c>
      <c r="W45" s="216">
        <v>6.73</v>
      </c>
      <c r="X45" s="216">
        <v>7.83</v>
      </c>
      <c r="Y45" s="216">
        <v>3.92</v>
      </c>
      <c r="Z45" s="216"/>
      <c r="AB45" s="216">
        <v>7.47</v>
      </c>
      <c r="AC45" s="216">
        <v>8.24</v>
      </c>
      <c r="AD45" s="216">
        <v>6.88</v>
      </c>
      <c r="AE45" s="216">
        <v>8.3800000000000008</v>
      </c>
      <c r="AF45" s="216"/>
    </row>
    <row r="46" spans="1:32" x14ac:dyDescent="0.25">
      <c r="A46" s="211"/>
      <c r="B46" s="508" t="s">
        <v>137</v>
      </c>
      <c r="C46" s="501">
        <v>-1</v>
      </c>
      <c r="D46" s="216">
        <v>17.649999999999999</v>
      </c>
      <c r="E46" s="216">
        <v>11.23</v>
      </c>
      <c r="F46" s="216">
        <v>9.9600000000000009</v>
      </c>
      <c r="G46" s="216">
        <v>13.04</v>
      </c>
      <c r="H46" s="216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216">
        <v>59.65</v>
      </c>
      <c r="T46" s="216"/>
      <c r="V46" s="216">
        <v>57.95</v>
      </c>
      <c r="W46" s="216">
        <v>55.45</v>
      </c>
      <c r="X46" s="216">
        <v>56.96</v>
      </c>
      <c r="Y46" s="216">
        <v>57.73</v>
      </c>
      <c r="Z46" s="216"/>
      <c r="AB46" s="216">
        <v>54.6</v>
      </c>
      <c r="AC46" s="216">
        <v>57.14</v>
      </c>
      <c r="AD46" s="216">
        <v>60.85</v>
      </c>
      <c r="AE46" s="216">
        <v>60.21</v>
      </c>
      <c r="AF46" s="216"/>
    </row>
    <row r="47" spans="1:32" x14ac:dyDescent="0.25">
      <c r="A47" s="211"/>
      <c r="B47" s="508" t="s">
        <v>68</v>
      </c>
      <c r="C47" s="501">
        <v>-2</v>
      </c>
      <c r="D47" s="216">
        <v>21.06</v>
      </c>
      <c r="E47" s="216">
        <v>24.13</v>
      </c>
      <c r="F47" s="216">
        <v>22.46</v>
      </c>
      <c r="G47" s="216">
        <v>23.05</v>
      </c>
      <c r="H47" s="216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216">
        <v>9.82</v>
      </c>
      <c r="T47" s="216"/>
      <c r="V47" s="216">
        <v>19.07</v>
      </c>
      <c r="W47" s="216">
        <v>14.62</v>
      </c>
      <c r="X47" s="216">
        <v>12.17</v>
      </c>
      <c r="Y47" s="216">
        <v>15.88</v>
      </c>
      <c r="Z47" s="216"/>
      <c r="AB47" s="216">
        <v>18.39</v>
      </c>
      <c r="AC47" s="216">
        <v>14.29</v>
      </c>
      <c r="AD47" s="216">
        <v>11.64</v>
      </c>
      <c r="AE47" s="216">
        <v>12.57</v>
      </c>
      <c r="AF47" s="216"/>
    </row>
    <row r="48" spans="1:32" x14ac:dyDescent="0.25">
      <c r="A48" s="211"/>
      <c r="B48" s="211"/>
      <c r="C48" s="217"/>
      <c r="D48" s="218"/>
      <c r="E48" s="218"/>
      <c r="F48" s="218"/>
      <c r="G48" s="218"/>
      <c r="H48" s="218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216">
        <v>27.37</v>
      </c>
      <c r="T48" s="216"/>
      <c r="V48" s="216">
        <v>18.579999999999998</v>
      </c>
      <c r="W48" s="216">
        <v>23.2</v>
      </c>
      <c r="X48" s="216">
        <v>23.04</v>
      </c>
      <c r="Y48" s="216">
        <v>22.47</v>
      </c>
      <c r="Z48" s="216"/>
      <c r="AB48" s="216">
        <v>19.54</v>
      </c>
      <c r="AC48" s="216">
        <v>20.329999999999998</v>
      </c>
      <c r="AD48" s="216">
        <v>20.63</v>
      </c>
      <c r="AE48" s="216">
        <v>18.850000000000001</v>
      </c>
      <c r="AF48" s="216"/>
    </row>
    <row r="49" spans="1:32" x14ac:dyDescent="0.25">
      <c r="A49" s="203"/>
      <c r="B49" s="204"/>
      <c r="C49" s="204"/>
      <c r="D49" s="205"/>
      <c r="E49" s="205"/>
      <c r="F49" s="205"/>
      <c r="G49" s="205"/>
      <c r="H49" s="205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218"/>
      <c r="T49" s="218"/>
      <c r="V49" s="218"/>
      <c r="W49" s="218"/>
      <c r="X49" s="218"/>
      <c r="Y49" s="218"/>
      <c r="Z49" s="218"/>
      <c r="AB49" s="218"/>
      <c r="AC49" s="218"/>
      <c r="AD49" s="218"/>
      <c r="AE49" s="218"/>
      <c r="AF49" s="218"/>
    </row>
    <row r="50" spans="1:32" x14ac:dyDescent="0.25">
      <c r="A50" s="501">
        <v>6</v>
      </c>
      <c r="B50" s="502" t="s">
        <v>139</v>
      </c>
      <c r="C50" s="210"/>
      <c r="D50" s="503"/>
      <c r="E50" s="503"/>
      <c r="F50" s="503"/>
      <c r="G50" s="503"/>
      <c r="H50" s="50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205"/>
      <c r="T50" s="205"/>
      <c r="V50" s="205"/>
      <c r="W50" s="205"/>
      <c r="X50" s="205"/>
      <c r="Y50" s="205"/>
      <c r="Z50" s="205"/>
      <c r="AB50" s="205"/>
      <c r="AC50" s="205"/>
      <c r="AD50" s="205"/>
      <c r="AE50" s="205"/>
      <c r="AF50" s="205"/>
    </row>
    <row r="51" spans="1:32" ht="21" x14ac:dyDescent="0.25">
      <c r="A51" s="211"/>
      <c r="B51" s="617"/>
      <c r="C51" s="619" t="s">
        <v>89</v>
      </c>
      <c r="D51" s="504" t="s">
        <v>201</v>
      </c>
      <c r="E51" s="504" t="s">
        <v>203</v>
      </c>
      <c r="F51" s="504" t="s">
        <v>207</v>
      </c>
      <c r="G51" s="504" t="s">
        <v>209</v>
      </c>
      <c r="H51" s="504" t="s">
        <v>371</v>
      </c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210"/>
      <c r="T51" s="210"/>
      <c r="V51" s="210"/>
      <c r="W51" s="210"/>
      <c r="X51" s="210"/>
      <c r="Y51" s="210"/>
      <c r="Z51" s="210"/>
      <c r="AB51" s="210"/>
      <c r="AC51" s="210"/>
      <c r="AD51" s="210"/>
      <c r="AE51" s="210"/>
      <c r="AF51" s="210"/>
    </row>
    <row r="52" spans="1:32" ht="21" x14ac:dyDescent="0.25">
      <c r="A52" s="211"/>
      <c r="B52" s="618"/>
      <c r="C52" s="620"/>
      <c r="D52" s="213" t="s">
        <v>49</v>
      </c>
      <c r="E52" s="213" t="s">
        <v>49</v>
      </c>
      <c r="F52" s="213" t="s">
        <v>49</v>
      </c>
      <c r="G52" s="213" t="s">
        <v>49</v>
      </c>
      <c r="H52" s="213" t="s">
        <v>49</v>
      </c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212" t="s">
        <v>209</v>
      </c>
      <c r="T52" s="212" t="s">
        <v>371</v>
      </c>
      <c r="V52" s="212" t="s">
        <v>201</v>
      </c>
      <c r="W52" s="212" t="s">
        <v>203</v>
      </c>
      <c r="X52" s="212" t="s">
        <v>207</v>
      </c>
      <c r="Y52" s="212" t="s">
        <v>209</v>
      </c>
      <c r="Z52" s="212" t="s">
        <v>371</v>
      </c>
      <c r="AB52" s="212" t="s">
        <v>201</v>
      </c>
      <c r="AC52" s="212" t="s">
        <v>203</v>
      </c>
      <c r="AD52" s="212" t="s">
        <v>207</v>
      </c>
      <c r="AE52" s="212" t="s">
        <v>209</v>
      </c>
      <c r="AF52" s="212" t="s">
        <v>371</v>
      </c>
    </row>
    <row r="53" spans="1:32" x14ac:dyDescent="0.25">
      <c r="A53" s="211"/>
      <c r="B53" s="508" t="s">
        <v>135</v>
      </c>
      <c r="C53" s="501">
        <v>1</v>
      </c>
      <c r="D53" s="216">
        <v>4.8600000000000003</v>
      </c>
      <c r="E53" s="216">
        <v>4.3</v>
      </c>
      <c r="F53" s="216">
        <v>6.2</v>
      </c>
      <c r="G53" s="216">
        <v>5.0999999999999996</v>
      </c>
      <c r="H53" s="216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213" t="s">
        <v>49</v>
      </c>
      <c r="T53" s="213" t="s">
        <v>49</v>
      </c>
      <c r="V53" s="213" t="s">
        <v>49</v>
      </c>
      <c r="W53" s="213" t="s">
        <v>49</v>
      </c>
      <c r="X53" s="213" t="s">
        <v>49</v>
      </c>
      <c r="Y53" s="213" t="s">
        <v>49</v>
      </c>
      <c r="Z53" s="213" t="s">
        <v>49</v>
      </c>
      <c r="AB53" s="213" t="s">
        <v>49</v>
      </c>
      <c r="AC53" s="213" t="s">
        <v>49</v>
      </c>
      <c r="AD53" s="213" t="s">
        <v>49</v>
      </c>
      <c r="AE53" s="213" t="s">
        <v>49</v>
      </c>
      <c r="AF53" s="213" t="s">
        <v>49</v>
      </c>
    </row>
    <row r="54" spans="1:32" x14ac:dyDescent="0.25">
      <c r="A54" s="211"/>
      <c r="B54" s="508" t="s">
        <v>136</v>
      </c>
      <c r="C54" s="501">
        <v>0</v>
      </c>
      <c r="D54" s="216">
        <v>56.97</v>
      </c>
      <c r="E54" s="216">
        <v>59.2</v>
      </c>
      <c r="F54" s="216">
        <v>60.8</v>
      </c>
      <c r="G54" s="216">
        <v>60.64</v>
      </c>
      <c r="H54" s="216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216">
        <v>3.51</v>
      </c>
      <c r="T54" s="216"/>
      <c r="V54" s="216">
        <v>5.62</v>
      </c>
      <c r="W54" s="216">
        <v>3.48</v>
      </c>
      <c r="X54" s="216">
        <v>8.48</v>
      </c>
      <c r="Y54" s="216">
        <v>6.19</v>
      </c>
      <c r="Z54" s="216"/>
      <c r="AB54" s="216">
        <v>6.32</v>
      </c>
      <c r="AC54" s="216">
        <v>5.49</v>
      </c>
      <c r="AD54" s="216">
        <v>4.2300000000000004</v>
      </c>
      <c r="AE54" s="216">
        <v>5.76</v>
      </c>
      <c r="AF54" s="216"/>
    </row>
    <row r="55" spans="1:32" x14ac:dyDescent="0.25">
      <c r="A55" s="211"/>
      <c r="B55" s="508" t="s">
        <v>137</v>
      </c>
      <c r="C55" s="501">
        <v>-1</v>
      </c>
      <c r="D55" s="216">
        <v>16.7</v>
      </c>
      <c r="E55" s="216">
        <v>12.27</v>
      </c>
      <c r="F55" s="216">
        <v>10.49</v>
      </c>
      <c r="G55" s="216">
        <v>11.17</v>
      </c>
      <c r="H55" s="216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216">
        <v>61.4</v>
      </c>
      <c r="T55" s="216"/>
      <c r="V55" s="216">
        <v>54.28</v>
      </c>
      <c r="W55" s="216">
        <v>56.61</v>
      </c>
      <c r="X55" s="216">
        <v>56.09</v>
      </c>
      <c r="Y55" s="216">
        <v>59.79</v>
      </c>
      <c r="Z55" s="216"/>
      <c r="AB55" s="216">
        <v>57.47</v>
      </c>
      <c r="AC55" s="216">
        <v>64.290000000000006</v>
      </c>
      <c r="AD55" s="216">
        <v>65.08</v>
      </c>
      <c r="AE55" s="216">
        <v>65.45</v>
      </c>
      <c r="AF55" s="216"/>
    </row>
    <row r="56" spans="1:32" x14ac:dyDescent="0.25">
      <c r="A56" s="211"/>
      <c r="B56" s="508" t="s">
        <v>68</v>
      </c>
      <c r="C56" s="501">
        <v>-2</v>
      </c>
      <c r="D56" s="216">
        <v>21.46</v>
      </c>
      <c r="E56" s="216">
        <v>24.23</v>
      </c>
      <c r="F56" s="216">
        <v>22.51</v>
      </c>
      <c r="G56" s="216">
        <v>23.09</v>
      </c>
      <c r="H56" s="216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216">
        <v>7.02</v>
      </c>
      <c r="T56" s="216"/>
      <c r="V56" s="216">
        <v>20.54</v>
      </c>
      <c r="W56" s="216">
        <v>18.100000000000001</v>
      </c>
      <c r="X56" s="216">
        <v>13.7</v>
      </c>
      <c r="Y56" s="216">
        <v>14.23</v>
      </c>
      <c r="Z56" s="216"/>
      <c r="AB56" s="216">
        <v>17.239999999999998</v>
      </c>
      <c r="AC56" s="216">
        <v>10.44</v>
      </c>
      <c r="AD56" s="216">
        <v>10.050000000000001</v>
      </c>
      <c r="AE56" s="216">
        <v>8.9</v>
      </c>
      <c r="AF56" s="216"/>
    </row>
    <row r="57" spans="1:32" x14ac:dyDescent="0.25">
      <c r="A57" s="211"/>
      <c r="B57" s="211"/>
      <c r="C57" s="217"/>
      <c r="D57" s="218"/>
      <c r="E57" s="218"/>
      <c r="F57" s="218"/>
      <c r="G57" s="218"/>
      <c r="H57" s="218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216">
        <v>28.07</v>
      </c>
      <c r="T57" s="216"/>
      <c r="V57" s="216">
        <v>19.559999999999999</v>
      </c>
      <c r="W57" s="216">
        <v>21.81</v>
      </c>
      <c r="X57" s="216">
        <v>21.74</v>
      </c>
      <c r="Y57" s="216">
        <v>19.79</v>
      </c>
      <c r="Z57" s="216"/>
      <c r="AB57" s="216">
        <v>18.97</v>
      </c>
      <c r="AC57" s="216">
        <v>19.78</v>
      </c>
      <c r="AD57" s="216">
        <v>20.63</v>
      </c>
      <c r="AE57" s="216">
        <v>19.899999999999999</v>
      </c>
      <c r="AF57" s="216"/>
    </row>
    <row r="58" spans="1:32" x14ac:dyDescent="0.25">
      <c r="A58" s="203"/>
      <c r="B58" s="204"/>
      <c r="C58" s="204"/>
      <c r="D58" s="205"/>
      <c r="E58" s="205"/>
      <c r="F58" s="205"/>
      <c r="G58" s="205"/>
      <c r="H58" s="205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218"/>
      <c r="T58" s="218"/>
      <c r="V58" s="218"/>
      <c r="W58" s="218"/>
      <c r="X58" s="218"/>
      <c r="Y58" s="218"/>
      <c r="Z58" s="218"/>
      <c r="AB58" s="218"/>
      <c r="AC58" s="218"/>
      <c r="AD58" s="218"/>
      <c r="AE58" s="218"/>
      <c r="AF58" s="218"/>
    </row>
    <row r="59" spans="1:32" x14ac:dyDescent="0.25">
      <c r="A59" s="501">
        <v>7</v>
      </c>
      <c r="B59" s="502" t="s">
        <v>140</v>
      </c>
      <c r="C59" s="210"/>
      <c r="D59" s="503"/>
      <c r="E59" s="503"/>
      <c r="F59" s="503"/>
      <c r="G59" s="503"/>
      <c r="H59" s="50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205"/>
      <c r="T59" s="205"/>
      <c r="V59" s="205"/>
      <c r="W59" s="205"/>
      <c r="X59" s="205"/>
      <c r="Y59" s="205"/>
      <c r="Z59" s="205"/>
      <c r="AB59" s="205"/>
      <c r="AC59" s="205"/>
      <c r="AD59" s="205"/>
      <c r="AE59" s="205"/>
      <c r="AF59" s="205"/>
    </row>
    <row r="60" spans="1:32" ht="21" x14ac:dyDescent="0.25">
      <c r="A60" s="211"/>
      <c r="B60" s="617"/>
      <c r="C60" s="619" t="s">
        <v>89</v>
      </c>
      <c r="D60" s="504" t="s">
        <v>201</v>
      </c>
      <c r="E60" s="504" t="s">
        <v>203</v>
      </c>
      <c r="F60" s="504" t="s">
        <v>207</v>
      </c>
      <c r="G60" s="504" t="s">
        <v>209</v>
      </c>
      <c r="H60" s="504" t="s">
        <v>371</v>
      </c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210"/>
      <c r="T60" s="210"/>
      <c r="V60" s="210"/>
      <c r="W60" s="210"/>
      <c r="X60" s="210"/>
      <c r="Y60" s="210"/>
      <c r="Z60" s="210"/>
      <c r="AB60" s="210"/>
      <c r="AC60" s="210"/>
      <c r="AD60" s="210"/>
      <c r="AE60" s="210"/>
      <c r="AF60" s="210"/>
    </row>
    <row r="61" spans="1:32" ht="21" x14ac:dyDescent="0.25">
      <c r="A61" s="211"/>
      <c r="B61" s="618"/>
      <c r="C61" s="620"/>
      <c r="D61" s="213" t="s">
        <v>99</v>
      </c>
      <c r="E61" s="213" t="s">
        <v>99</v>
      </c>
      <c r="F61" s="213" t="s">
        <v>99</v>
      </c>
      <c r="G61" s="213" t="s">
        <v>99</v>
      </c>
      <c r="H61" s="213" t="s">
        <v>99</v>
      </c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212" t="s">
        <v>209</v>
      </c>
      <c r="T61" s="212" t="s">
        <v>371</v>
      </c>
      <c r="V61" s="212" t="s">
        <v>201</v>
      </c>
      <c r="W61" s="212" t="s">
        <v>203</v>
      </c>
      <c r="X61" s="212" t="s">
        <v>207</v>
      </c>
      <c r="Y61" s="212" t="s">
        <v>209</v>
      </c>
      <c r="Z61" s="212" t="s">
        <v>371</v>
      </c>
      <c r="AB61" s="212" t="s">
        <v>201</v>
      </c>
      <c r="AC61" s="212" t="s">
        <v>203</v>
      </c>
      <c r="AD61" s="212" t="s">
        <v>207</v>
      </c>
      <c r="AE61" s="212" t="s">
        <v>209</v>
      </c>
      <c r="AF61" s="212" t="s">
        <v>371</v>
      </c>
    </row>
    <row r="62" spans="1:32" x14ac:dyDescent="0.25">
      <c r="A62" s="211"/>
      <c r="B62" s="508" t="s">
        <v>141</v>
      </c>
      <c r="C62" s="501">
        <v>1</v>
      </c>
      <c r="D62" s="216">
        <v>16.54</v>
      </c>
      <c r="E62" s="216">
        <v>16.45</v>
      </c>
      <c r="F62" s="216">
        <v>15.13</v>
      </c>
      <c r="G62" s="216">
        <v>13.47</v>
      </c>
      <c r="H62" s="216">
        <v>15.33</v>
      </c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213" t="s">
        <v>99</v>
      </c>
      <c r="T62" s="213" t="s">
        <v>99</v>
      </c>
      <c r="V62" s="213" t="s">
        <v>99</v>
      </c>
      <c r="W62" s="213" t="s">
        <v>99</v>
      </c>
      <c r="X62" s="213" t="s">
        <v>99</v>
      </c>
      <c r="Y62" s="213" t="s">
        <v>99</v>
      </c>
      <c r="Z62" s="213" t="s">
        <v>99</v>
      </c>
      <c r="AB62" s="213" t="s">
        <v>99</v>
      </c>
      <c r="AC62" s="213" t="s">
        <v>99</v>
      </c>
      <c r="AD62" s="213" t="s">
        <v>99</v>
      </c>
      <c r="AE62" s="213" t="s">
        <v>99</v>
      </c>
      <c r="AF62" s="213" t="s">
        <v>99</v>
      </c>
    </row>
    <row r="63" spans="1:32" x14ac:dyDescent="0.25">
      <c r="A63" s="211"/>
      <c r="B63" s="508" t="s">
        <v>142</v>
      </c>
      <c r="C63" s="501">
        <v>0</v>
      </c>
      <c r="D63" s="216">
        <v>35.42</v>
      </c>
      <c r="E63" s="216">
        <v>29.99</v>
      </c>
      <c r="F63" s="216">
        <v>32.94</v>
      </c>
      <c r="G63" s="216">
        <v>38.380000000000003</v>
      </c>
      <c r="H63" s="216">
        <v>35.53</v>
      </c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216">
        <v>12.5</v>
      </c>
      <c r="T63" s="216">
        <v>16.14</v>
      </c>
      <c r="V63" s="216">
        <v>14.99</v>
      </c>
      <c r="W63" s="216">
        <v>17.36</v>
      </c>
      <c r="X63" s="216">
        <v>17.399999999999999</v>
      </c>
      <c r="Y63" s="216">
        <v>14.35</v>
      </c>
      <c r="Z63" s="216">
        <v>15.67</v>
      </c>
      <c r="AB63" s="216">
        <v>11.9</v>
      </c>
      <c r="AC63" s="216">
        <v>14.94</v>
      </c>
      <c r="AD63" s="216">
        <v>10.44</v>
      </c>
      <c r="AE63" s="216">
        <v>11.11</v>
      </c>
      <c r="AF63" s="216">
        <v>13.09</v>
      </c>
    </row>
    <row r="64" spans="1:32" x14ac:dyDescent="0.25">
      <c r="A64" s="211"/>
      <c r="B64" s="508" t="s">
        <v>143</v>
      </c>
      <c r="C64" s="501">
        <v>-1</v>
      </c>
      <c r="D64" s="216">
        <v>15.7</v>
      </c>
      <c r="E64" s="216">
        <v>18.760000000000002</v>
      </c>
      <c r="F64" s="216">
        <v>16.96</v>
      </c>
      <c r="G64" s="216">
        <v>11.88</v>
      </c>
      <c r="H64" s="216">
        <v>10.66</v>
      </c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216">
        <v>38.57</v>
      </c>
      <c r="T64" s="216">
        <v>41.05</v>
      </c>
      <c r="V64" s="216">
        <v>33.85</v>
      </c>
      <c r="W64" s="216">
        <v>28.61</v>
      </c>
      <c r="X64" s="216">
        <v>31.79</v>
      </c>
      <c r="Y64" s="216">
        <v>33.700000000000003</v>
      </c>
      <c r="Z64" s="216">
        <v>33.61</v>
      </c>
      <c r="AB64" s="216">
        <v>35.119999999999997</v>
      </c>
      <c r="AC64" s="216">
        <v>29.89</v>
      </c>
      <c r="AD64" s="216">
        <v>36.81</v>
      </c>
      <c r="AE64" s="216">
        <v>39.15</v>
      </c>
      <c r="AF64" s="216">
        <v>38.74</v>
      </c>
    </row>
    <row r="65" spans="1:32" x14ac:dyDescent="0.25">
      <c r="A65" s="211"/>
      <c r="B65" s="508" t="s">
        <v>68</v>
      </c>
      <c r="C65" s="501">
        <v>-2</v>
      </c>
      <c r="D65" s="216">
        <v>32.340000000000003</v>
      </c>
      <c r="E65" s="216">
        <v>34.799999999999997</v>
      </c>
      <c r="F65" s="216">
        <v>34.97</v>
      </c>
      <c r="G65" s="216">
        <v>36.270000000000003</v>
      </c>
      <c r="H65" s="216">
        <v>38.479999999999997</v>
      </c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216">
        <v>13.57</v>
      </c>
      <c r="T65" s="216">
        <v>8.42</v>
      </c>
      <c r="V65" s="216">
        <v>18.350000000000001</v>
      </c>
      <c r="W65" s="216">
        <v>21.27</v>
      </c>
      <c r="X65" s="216">
        <v>15.31</v>
      </c>
      <c r="Y65" s="216">
        <v>13.04</v>
      </c>
      <c r="Z65" s="216">
        <v>10.93</v>
      </c>
      <c r="AB65" s="216">
        <v>20.239999999999998</v>
      </c>
      <c r="AC65" s="216">
        <v>20.69</v>
      </c>
      <c r="AD65" s="216">
        <v>20.88</v>
      </c>
      <c r="AE65" s="216">
        <v>14.81</v>
      </c>
      <c r="AF65" s="216">
        <v>11.52</v>
      </c>
    </row>
    <row r="66" spans="1:32" x14ac:dyDescent="0.25">
      <c r="A66" s="211"/>
      <c r="B66" s="211"/>
      <c r="C66" s="217"/>
      <c r="D66" s="218"/>
      <c r="E66" s="218"/>
      <c r="F66" s="218"/>
      <c r="G66" s="218"/>
      <c r="H66" s="218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216">
        <v>35.36</v>
      </c>
      <c r="T66" s="216">
        <v>34.39</v>
      </c>
      <c r="V66" s="216">
        <v>32.82</v>
      </c>
      <c r="W66" s="216">
        <v>32.76</v>
      </c>
      <c r="X66" s="216">
        <v>35.5</v>
      </c>
      <c r="Y66" s="216">
        <v>38.909999999999997</v>
      </c>
      <c r="Z66" s="216">
        <v>39.79</v>
      </c>
      <c r="AB66" s="216">
        <v>32.74</v>
      </c>
      <c r="AC66" s="216">
        <v>34.479999999999997</v>
      </c>
      <c r="AD66" s="216">
        <v>31.87</v>
      </c>
      <c r="AE66" s="216">
        <v>34.92</v>
      </c>
      <c r="AF66" s="216">
        <v>36.65</v>
      </c>
    </row>
    <row r="67" spans="1:32" x14ac:dyDescent="0.25">
      <c r="A67" s="203"/>
      <c r="B67" s="204"/>
      <c r="C67" s="204"/>
      <c r="D67" s="205"/>
      <c r="E67" s="205"/>
      <c r="F67" s="205"/>
      <c r="G67" s="205"/>
      <c r="H67" s="205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218"/>
      <c r="T67" s="218"/>
      <c r="V67" s="218"/>
      <c r="W67" s="218"/>
      <c r="X67" s="218"/>
      <c r="Y67" s="218"/>
      <c r="Z67" s="218"/>
      <c r="AB67" s="218"/>
      <c r="AC67" s="218"/>
      <c r="AD67" s="218"/>
      <c r="AE67" s="218"/>
      <c r="AF67" s="218"/>
    </row>
    <row r="68" spans="1:32" x14ac:dyDescent="0.25">
      <c r="A68" s="501">
        <v>8</v>
      </c>
      <c r="B68" s="502" t="s">
        <v>144</v>
      </c>
      <c r="C68" s="210"/>
      <c r="D68" s="503"/>
      <c r="E68" s="503"/>
      <c r="F68" s="503"/>
      <c r="G68" s="503"/>
      <c r="H68" s="50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205"/>
      <c r="T68" s="205"/>
      <c r="V68" s="205"/>
      <c r="W68" s="205"/>
      <c r="X68" s="205"/>
      <c r="Y68" s="205"/>
      <c r="Z68" s="205"/>
      <c r="AB68" s="205"/>
      <c r="AC68" s="205"/>
      <c r="AD68" s="205"/>
      <c r="AE68" s="205"/>
      <c r="AF68" s="205"/>
    </row>
    <row r="69" spans="1:32" ht="21" x14ac:dyDescent="0.25">
      <c r="A69" s="211"/>
      <c r="B69" s="617"/>
      <c r="C69" s="619" t="s">
        <v>89</v>
      </c>
      <c r="D69" s="504" t="s">
        <v>201</v>
      </c>
      <c r="E69" s="504" t="s">
        <v>203</v>
      </c>
      <c r="F69" s="504" t="s">
        <v>207</v>
      </c>
      <c r="G69" s="504" t="s">
        <v>209</v>
      </c>
      <c r="H69" s="504" t="s">
        <v>371</v>
      </c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210"/>
      <c r="T69" s="210"/>
      <c r="V69" s="210"/>
      <c r="W69" s="210"/>
      <c r="X69" s="210"/>
      <c r="Y69" s="210"/>
      <c r="Z69" s="210"/>
      <c r="AB69" s="210"/>
      <c r="AC69" s="210"/>
      <c r="AD69" s="210"/>
      <c r="AE69" s="210"/>
      <c r="AF69" s="210"/>
    </row>
    <row r="70" spans="1:32" ht="21" x14ac:dyDescent="0.25">
      <c r="A70" s="211"/>
      <c r="B70" s="618"/>
      <c r="C70" s="620"/>
      <c r="D70" s="213" t="s">
        <v>99</v>
      </c>
      <c r="E70" s="213" t="s">
        <v>99</v>
      </c>
      <c r="F70" s="213" t="s">
        <v>99</v>
      </c>
      <c r="G70" s="213" t="s">
        <v>99</v>
      </c>
      <c r="H70" s="213" t="s">
        <v>99</v>
      </c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212" t="s">
        <v>209</v>
      </c>
      <c r="T70" s="212" t="s">
        <v>371</v>
      </c>
      <c r="V70" s="212" t="s">
        <v>201</v>
      </c>
      <c r="W70" s="212" t="s">
        <v>203</v>
      </c>
      <c r="X70" s="212" t="s">
        <v>207</v>
      </c>
      <c r="Y70" s="212" t="s">
        <v>209</v>
      </c>
      <c r="Z70" s="212" t="s">
        <v>371</v>
      </c>
      <c r="AB70" s="212" t="s">
        <v>201</v>
      </c>
      <c r="AC70" s="212" t="s">
        <v>203</v>
      </c>
      <c r="AD70" s="212" t="s">
        <v>207</v>
      </c>
      <c r="AE70" s="212" t="s">
        <v>209</v>
      </c>
      <c r="AF70" s="212" t="s">
        <v>371</v>
      </c>
    </row>
    <row r="71" spans="1:32" x14ac:dyDescent="0.25">
      <c r="A71" s="211"/>
      <c r="B71" s="508" t="s">
        <v>141</v>
      </c>
      <c r="C71" s="501">
        <v>1</v>
      </c>
      <c r="D71" s="216">
        <v>21.6</v>
      </c>
      <c r="E71" s="216">
        <v>16.350000000000001</v>
      </c>
      <c r="F71" s="216">
        <v>12.31</v>
      </c>
      <c r="G71" s="216">
        <v>14.19</v>
      </c>
      <c r="H71" s="216">
        <v>19.87</v>
      </c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213" t="s">
        <v>99</v>
      </c>
      <c r="T71" s="213" t="s">
        <v>99</v>
      </c>
      <c r="V71" s="213" t="s">
        <v>99</v>
      </c>
      <c r="W71" s="213" t="s">
        <v>99</v>
      </c>
      <c r="X71" s="213" t="s">
        <v>99</v>
      </c>
      <c r="Y71" s="213" t="s">
        <v>99</v>
      </c>
      <c r="Z71" s="213" t="s">
        <v>99</v>
      </c>
      <c r="AB71" s="213" t="s">
        <v>99</v>
      </c>
      <c r="AC71" s="213" t="s">
        <v>99</v>
      </c>
      <c r="AD71" s="213" t="s">
        <v>99</v>
      </c>
      <c r="AE71" s="213" t="s">
        <v>99</v>
      </c>
      <c r="AF71" s="213" t="s">
        <v>99</v>
      </c>
    </row>
    <row r="72" spans="1:32" x14ac:dyDescent="0.25">
      <c r="A72" s="211"/>
      <c r="B72" s="508" t="s">
        <v>142</v>
      </c>
      <c r="C72" s="501">
        <v>0</v>
      </c>
      <c r="D72" s="216">
        <v>26.66</v>
      </c>
      <c r="E72" s="216">
        <v>28.94</v>
      </c>
      <c r="F72" s="216">
        <v>29.57</v>
      </c>
      <c r="G72" s="216">
        <v>31.22</v>
      </c>
      <c r="H72" s="216">
        <v>26.23</v>
      </c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216">
        <v>12.14</v>
      </c>
      <c r="T72" s="216">
        <v>18.25</v>
      </c>
      <c r="V72" s="216">
        <v>23.77</v>
      </c>
      <c r="W72" s="216">
        <v>18.829999999999998</v>
      </c>
      <c r="X72" s="216">
        <v>15.08</v>
      </c>
      <c r="Y72" s="216">
        <v>14.13</v>
      </c>
      <c r="Z72" s="216">
        <v>22.47</v>
      </c>
      <c r="AB72" s="216">
        <v>19.64</v>
      </c>
      <c r="AC72" s="216">
        <v>15.52</v>
      </c>
      <c r="AD72" s="216">
        <v>12.09</v>
      </c>
      <c r="AE72" s="216">
        <v>16.399999999999999</v>
      </c>
      <c r="AF72" s="216">
        <v>21.99</v>
      </c>
    </row>
    <row r="73" spans="1:32" x14ac:dyDescent="0.25">
      <c r="A73" s="211"/>
      <c r="B73" s="508" t="s">
        <v>143</v>
      </c>
      <c r="C73" s="501">
        <v>-1</v>
      </c>
      <c r="D73" s="216">
        <v>15.08</v>
      </c>
      <c r="E73" s="216">
        <v>15.35</v>
      </c>
      <c r="F73" s="216">
        <v>17.559999999999999</v>
      </c>
      <c r="G73" s="216">
        <v>12.75</v>
      </c>
      <c r="H73" s="216">
        <v>11.08</v>
      </c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216">
        <v>35.36</v>
      </c>
      <c r="T73" s="216">
        <v>32.979999999999997</v>
      </c>
      <c r="V73" s="216">
        <v>23.51</v>
      </c>
      <c r="W73" s="216">
        <v>26.65</v>
      </c>
      <c r="X73" s="216">
        <v>25.75</v>
      </c>
      <c r="Y73" s="216">
        <v>26.74</v>
      </c>
      <c r="Z73" s="216">
        <v>23.3</v>
      </c>
      <c r="AB73" s="216">
        <v>25</v>
      </c>
      <c r="AC73" s="216">
        <v>28.16</v>
      </c>
      <c r="AD73" s="216">
        <v>30.22</v>
      </c>
      <c r="AE73" s="216">
        <v>28.57</v>
      </c>
      <c r="AF73" s="216">
        <v>24.61</v>
      </c>
    </row>
    <row r="74" spans="1:32" x14ac:dyDescent="0.25">
      <c r="A74" s="211"/>
      <c r="B74" s="508" t="s">
        <v>68</v>
      </c>
      <c r="C74" s="501">
        <v>-2</v>
      </c>
      <c r="D74" s="216">
        <v>36.67</v>
      </c>
      <c r="E74" s="216">
        <v>39.369999999999997</v>
      </c>
      <c r="F74" s="216">
        <v>40.549999999999997</v>
      </c>
      <c r="G74" s="216">
        <v>41.85</v>
      </c>
      <c r="H74" s="216">
        <v>42.82</v>
      </c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216">
        <v>12.5</v>
      </c>
      <c r="T74" s="216">
        <v>8.07</v>
      </c>
      <c r="V74" s="216">
        <v>17.309999999999999</v>
      </c>
      <c r="W74" s="216">
        <v>18.579999999999998</v>
      </c>
      <c r="X74" s="216">
        <v>17.399999999999999</v>
      </c>
      <c r="Y74" s="216">
        <v>15.22</v>
      </c>
      <c r="Z74" s="216">
        <v>10.31</v>
      </c>
      <c r="AB74" s="216">
        <v>19.05</v>
      </c>
      <c r="AC74" s="216">
        <v>17.239999999999998</v>
      </c>
      <c r="AD74" s="216">
        <v>20.88</v>
      </c>
      <c r="AE74" s="216">
        <v>15.87</v>
      </c>
      <c r="AF74" s="216">
        <v>13.61</v>
      </c>
    </row>
    <row r="75" spans="1:32" x14ac:dyDescent="0.25">
      <c r="A75" s="211"/>
      <c r="B75" s="211"/>
      <c r="C75" s="217"/>
      <c r="D75" s="218"/>
      <c r="E75" s="218"/>
      <c r="F75" s="218"/>
      <c r="G75" s="218"/>
      <c r="H75" s="218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216">
        <v>40</v>
      </c>
      <c r="T75" s="216">
        <v>40.700000000000003</v>
      </c>
      <c r="V75" s="216">
        <v>35.4</v>
      </c>
      <c r="W75" s="216">
        <v>35.94</v>
      </c>
      <c r="X75" s="216">
        <v>41.76</v>
      </c>
      <c r="Y75" s="216">
        <v>43.91</v>
      </c>
      <c r="Z75" s="216">
        <v>43.92</v>
      </c>
      <c r="AB75" s="216">
        <v>36.31</v>
      </c>
      <c r="AC75" s="216">
        <v>39.08</v>
      </c>
      <c r="AD75" s="216">
        <v>36.81</v>
      </c>
      <c r="AE75" s="216">
        <v>39.15</v>
      </c>
      <c r="AF75" s="216">
        <v>39.79</v>
      </c>
    </row>
    <row r="76" spans="1:32" x14ac:dyDescent="0.25">
      <c r="A76" s="203"/>
      <c r="B76" s="204"/>
      <c r="C76" s="204"/>
      <c r="D76" s="205"/>
      <c r="E76" s="205"/>
      <c r="F76" s="205"/>
      <c r="G76" s="205"/>
      <c r="H76" s="205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218"/>
      <c r="T76" s="218"/>
      <c r="V76" s="218"/>
      <c r="W76" s="218"/>
      <c r="X76" s="218"/>
      <c r="Y76" s="218"/>
      <c r="Z76" s="218"/>
      <c r="AB76" s="218"/>
      <c r="AC76" s="218"/>
      <c r="AD76" s="218"/>
      <c r="AE76" s="218"/>
      <c r="AF76" s="218"/>
    </row>
    <row r="77" spans="1:32" x14ac:dyDescent="0.25">
      <c r="A77" s="501">
        <v>9</v>
      </c>
      <c r="B77" s="502" t="s">
        <v>145</v>
      </c>
      <c r="C77" s="210"/>
      <c r="D77" s="503"/>
      <c r="E77" s="503"/>
      <c r="F77" s="503"/>
      <c r="G77" s="503"/>
      <c r="H77" s="50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205"/>
      <c r="T77" s="205"/>
      <c r="V77" s="205"/>
      <c r="W77" s="205"/>
      <c r="X77" s="205"/>
      <c r="Y77" s="205"/>
      <c r="Z77" s="205"/>
      <c r="AB77" s="205"/>
      <c r="AC77" s="205"/>
      <c r="AD77" s="205"/>
      <c r="AE77" s="205"/>
      <c r="AF77" s="205"/>
    </row>
    <row r="78" spans="1:32" ht="21" x14ac:dyDescent="0.25">
      <c r="A78" s="211"/>
      <c r="B78" s="617"/>
      <c r="C78" s="619" t="s">
        <v>89</v>
      </c>
      <c r="D78" s="504" t="s">
        <v>201</v>
      </c>
      <c r="E78" s="504" t="s">
        <v>203</v>
      </c>
      <c r="F78" s="504" t="s">
        <v>207</v>
      </c>
      <c r="G78" s="504" t="s">
        <v>209</v>
      </c>
      <c r="H78" s="504" t="s">
        <v>371</v>
      </c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210"/>
      <c r="T78" s="210"/>
      <c r="V78" s="210"/>
      <c r="W78" s="210"/>
      <c r="X78" s="210"/>
      <c r="Y78" s="210"/>
      <c r="Z78" s="210"/>
      <c r="AB78" s="210"/>
      <c r="AC78" s="210"/>
      <c r="AD78" s="210"/>
      <c r="AE78" s="210"/>
      <c r="AF78" s="210"/>
    </row>
    <row r="79" spans="1:32" ht="21" x14ac:dyDescent="0.25">
      <c r="A79" s="211"/>
      <c r="B79" s="618"/>
      <c r="C79" s="620"/>
      <c r="D79" s="213" t="s">
        <v>99</v>
      </c>
      <c r="E79" s="213" t="s">
        <v>99</v>
      </c>
      <c r="F79" s="213" t="s">
        <v>99</v>
      </c>
      <c r="G79" s="213" t="s">
        <v>99</v>
      </c>
      <c r="H79" s="213" t="s">
        <v>99</v>
      </c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212" t="s">
        <v>209</v>
      </c>
      <c r="T79" s="212" t="s">
        <v>371</v>
      </c>
      <c r="V79" s="212" t="s">
        <v>201</v>
      </c>
      <c r="W79" s="212" t="s">
        <v>203</v>
      </c>
      <c r="X79" s="212" t="s">
        <v>207</v>
      </c>
      <c r="Y79" s="212" t="s">
        <v>209</v>
      </c>
      <c r="Z79" s="212" t="s">
        <v>371</v>
      </c>
      <c r="AB79" s="212" t="s">
        <v>201</v>
      </c>
      <c r="AC79" s="212" t="s">
        <v>203</v>
      </c>
      <c r="AD79" s="212" t="s">
        <v>207</v>
      </c>
      <c r="AE79" s="212" t="s">
        <v>209</v>
      </c>
      <c r="AF79" s="212" t="s">
        <v>371</v>
      </c>
    </row>
    <row r="80" spans="1:32" x14ac:dyDescent="0.25">
      <c r="A80" s="211"/>
      <c r="B80" s="508" t="s">
        <v>141</v>
      </c>
      <c r="C80" s="501">
        <v>1</v>
      </c>
      <c r="D80" s="216">
        <v>16.28</v>
      </c>
      <c r="E80" s="216">
        <v>12.79</v>
      </c>
      <c r="F80" s="216">
        <v>11.42</v>
      </c>
      <c r="G80" s="216">
        <v>10.97</v>
      </c>
      <c r="H80" s="216">
        <v>12.16</v>
      </c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213" t="s">
        <v>99</v>
      </c>
      <c r="T80" s="213" t="s">
        <v>99</v>
      </c>
      <c r="V80" s="213" t="s">
        <v>99</v>
      </c>
      <c r="W80" s="213" t="s">
        <v>99</v>
      </c>
      <c r="X80" s="213" t="s">
        <v>99</v>
      </c>
      <c r="Y80" s="213" t="s">
        <v>99</v>
      </c>
      <c r="Z80" s="213" t="s">
        <v>99</v>
      </c>
      <c r="AB80" s="213" t="s">
        <v>99</v>
      </c>
      <c r="AC80" s="213" t="s">
        <v>99</v>
      </c>
      <c r="AD80" s="213" t="s">
        <v>99</v>
      </c>
      <c r="AE80" s="213" t="s">
        <v>99</v>
      </c>
      <c r="AF80" s="213" t="s">
        <v>99</v>
      </c>
    </row>
    <row r="81" spans="1:32" x14ac:dyDescent="0.25">
      <c r="A81" s="211"/>
      <c r="B81" s="508" t="s">
        <v>142</v>
      </c>
      <c r="C81" s="501">
        <v>0</v>
      </c>
      <c r="D81" s="216">
        <v>33.65</v>
      </c>
      <c r="E81" s="216">
        <v>34.65</v>
      </c>
      <c r="F81" s="216">
        <v>36.94</v>
      </c>
      <c r="G81" s="216">
        <v>39.200000000000003</v>
      </c>
      <c r="H81" s="216">
        <v>36.89</v>
      </c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216">
        <v>7.86</v>
      </c>
      <c r="T81" s="216">
        <v>13.33</v>
      </c>
      <c r="V81" s="216">
        <v>18.350000000000001</v>
      </c>
      <c r="W81" s="216">
        <v>15.16</v>
      </c>
      <c r="X81" s="216">
        <v>16.010000000000002</v>
      </c>
      <c r="Y81" s="216">
        <v>14.13</v>
      </c>
      <c r="Z81" s="216">
        <v>13.81</v>
      </c>
      <c r="AB81" s="216">
        <v>15.48</v>
      </c>
      <c r="AC81" s="216">
        <v>10.92</v>
      </c>
      <c r="AD81" s="216">
        <v>9.34</v>
      </c>
      <c r="AE81" s="216">
        <v>10.58</v>
      </c>
      <c r="AF81" s="216">
        <v>12.57</v>
      </c>
    </row>
    <row r="82" spans="1:32" x14ac:dyDescent="0.25">
      <c r="A82" s="211"/>
      <c r="B82" s="508" t="s">
        <v>143</v>
      </c>
      <c r="C82" s="501">
        <v>-1</v>
      </c>
      <c r="D82" s="216">
        <v>13.46</v>
      </c>
      <c r="E82" s="216">
        <v>12.99</v>
      </c>
      <c r="F82" s="216">
        <v>10.73</v>
      </c>
      <c r="G82" s="216">
        <v>8.32</v>
      </c>
      <c r="H82" s="216">
        <v>8.3699999999999992</v>
      </c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216">
        <v>41.07</v>
      </c>
      <c r="T82" s="216">
        <v>41.4</v>
      </c>
      <c r="V82" s="216">
        <v>29.72</v>
      </c>
      <c r="W82" s="216">
        <v>32.520000000000003</v>
      </c>
      <c r="X82" s="216">
        <v>30.86</v>
      </c>
      <c r="Y82" s="216">
        <v>33.700000000000003</v>
      </c>
      <c r="Z82" s="216">
        <v>35.26</v>
      </c>
      <c r="AB82" s="216">
        <v>30.36</v>
      </c>
      <c r="AC82" s="216">
        <v>33.909999999999997</v>
      </c>
      <c r="AD82" s="216">
        <v>41.21</v>
      </c>
      <c r="AE82" s="216">
        <v>38.619999999999997</v>
      </c>
      <c r="AF82" s="216">
        <v>39.270000000000003</v>
      </c>
    </row>
    <row r="83" spans="1:32" x14ac:dyDescent="0.25">
      <c r="A83" s="211"/>
      <c r="B83" s="508" t="s">
        <v>68</v>
      </c>
      <c r="C83" s="501">
        <v>-2</v>
      </c>
      <c r="D83" s="216">
        <v>36.619999999999997</v>
      </c>
      <c r="E83" s="216">
        <v>39.57</v>
      </c>
      <c r="F83" s="216">
        <v>40.9</v>
      </c>
      <c r="G83" s="216">
        <v>41.51</v>
      </c>
      <c r="H83" s="216">
        <v>42.59</v>
      </c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216">
        <v>9.2899999999999991</v>
      </c>
      <c r="T83" s="216">
        <v>5.61</v>
      </c>
      <c r="V83" s="216">
        <v>17.05</v>
      </c>
      <c r="W83" s="216">
        <v>15.16</v>
      </c>
      <c r="X83" s="216">
        <v>11.83</v>
      </c>
      <c r="Y83" s="216">
        <v>9.57</v>
      </c>
      <c r="Z83" s="216">
        <v>8.8699999999999992</v>
      </c>
      <c r="AB83" s="216">
        <v>16.07</v>
      </c>
      <c r="AC83" s="216">
        <v>16.09</v>
      </c>
      <c r="AD83" s="216">
        <v>12.64</v>
      </c>
      <c r="AE83" s="216">
        <v>10.58</v>
      </c>
      <c r="AF83" s="216">
        <v>8.9</v>
      </c>
    </row>
    <row r="84" spans="1:32" x14ac:dyDescent="0.25">
      <c r="A84" s="211"/>
      <c r="B84" s="211"/>
      <c r="C84" s="217"/>
      <c r="D84" s="218"/>
      <c r="E84" s="218"/>
      <c r="F84" s="218"/>
      <c r="G84" s="218"/>
      <c r="H84" s="218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216">
        <v>41.79</v>
      </c>
      <c r="T84" s="216">
        <v>39.65</v>
      </c>
      <c r="V84" s="216">
        <v>34.880000000000003</v>
      </c>
      <c r="W84" s="216">
        <v>37.159999999999997</v>
      </c>
      <c r="X84" s="216">
        <v>41.3</v>
      </c>
      <c r="Y84" s="216">
        <v>42.61</v>
      </c>
      <c r="Z84" s="216">
        <v>42.06</v>
      </c>
      <c r="AB84" s="216">
        <v>38.1</v>
      </c>
      <c r="AC84" s="216">
        <v>39.08</v>
      </c>
      <c r="AD84" s="216">
        <v>36.81</v>
      </c>
      <c r="AE84" s="216">
        <v>40.21</v>
      </c>
      <c r="AF84" s="216">
        <v>39.270000000000003</v>
      </c>
    </row>
    <row r="85" spans="1:32" x14ac:dyDescent="0.25">
      <c r="A85" s="211"/>
      <c r="B85" s="211"/>
      <c r="C85" s="217"/>
      <c r="D85" s="218"/>
      <c r="E85" s="218"/>
      <c r="F85" s="218"/>
      <c r="G85" s="218"/>
      <c r="H85" s="218"/>
      <c r="J85" s="218"/>
      <c r="K85" s="218"/>
      <c r="L85" s="218"/>
      <c r="M85" s="218"/>
      <c r="N85" s="218"/>
      <c r="P85" s="218"/>
      <c r="Q85" s="218"/>
      <c r="R85" s="218"/>
      <c r="S85" s="218"/>
      <c r="T85" s="218"/>
      <c r="V85" s="218"/>
      <c r="W85" s="218"/>
      <c r="X85" s="218"/>
      <c r="Y85" s="218"/>
      <c r="Z85" s="218"/>
      <c r="AB85" s="218"/>
      <c r="AC85" s="218"/>
      <c r="AD85" s="218"/>
      <c r="AE85" s="218"/>
      <c r="AF85" s="218"/>
    </row>
  </sheetData>
  <mergeCells count="18">
    <mergeCell ref="B78:B79"/>
    <mergeCell ref="C78:C79"/>
    <mergeCell ref="B51:B52"/>
    <mergeCell ref="C51:C52"/>
    <mergeCell ref="B60:B61"/>
    <mergeCell ref="C60:C61"/>
    <mergeCell ref="B69:B70"/>
    <mergeCell ref="C69:C70"/>
    <mergeCell ref="B33:B34"/>
    <mergeCell ref="C33:C34"/>
    <mergeCell ref="B42:B43"/>
    <mergeCell ref="C42:C43"/>
    <mergeCell ref="B6:B7"/>
    <mergeCell ref="C6:C7"/>
    <mergeCell ref="B15:B16"/>
    <mergeCell ref="C15:C16"/>
    <mergeCell ref="B24:B25"/>
    <mergeCell ref="C24:C25"/>
  </mergeCells>
  <phoneticPr fontId="0" type="noConversion"/>
  <pageMargins left="0.75" right="0.75" top="0.7" bottom="0.81" header="0.5" footer="0.5"/>
  <pageSetup paperSize="9" scale="85" orientation="portrait" r:id="rId1"/>
  <headerFooter alignWithMargins="0"/>
  <rowBreaks count="1" manualBreakCount="1">
    <brk id="57" max="7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74"/>
  <sheetViews>
    <sheetView workbookViewId="0">
      <selection activeCell="I7" sqref="I7"/>
    </sheetView>
  </sheetViews>
  <sheetFormatPr defaultRowHeight="13.2" x14ac:dyDescent="0.25"/>
  <cols>
    <col min="1" max="1" width="6.77734375" customWidth="1"/>
    <col min="2" max="2" width="43.33203125" customWidth="1"/>
    <col min="3" max="3" width="6.77734375" customWidth="1"/>
    <col min="4" max="4" width="21.44140625" customWidth="1"/>
    <col min="5" max="5" width="19.109375" customWidth="1"/>
    <col min="6" max="6" width="22" customWidth="1"/>
    <col min="7" max="7" width="21" customWidth="1"/>
    <col min="8" max="8" width="10.77734375" customWidth="1"/>
    <col min="9" max="9" width="18.109375" customWidth="1"/>
    <col min="10" max="10" width="16.109375" customWidth="1"/>
    <col min="11" max="12" width="16" customWidth="1"/>
    <col min="13" max="13" width="14.44140625" customWidth="1"/>
    <col min="14" max="28" width="7.77734375" customWidth="1"/>
  </cols>
  <sheetData>
    <row r="1" spans="1:250" x14ac:dyDescent="0.25">
      <c r="A1" s="193"/>
      <c r="B1" s="194" t="s">
        <v>146</v>
      </c>
      <c r="C1" s="194"/>
      <c r="D1" s="193"/>
      <c r="E1" s="193"/>
      <c r="F1" s="193"/>
      <c r="G1" s="193"/>
      <c r="H1" s="195"/>
      <c r="I1" s="193"/>
      <c r="J1" s="193"/>
      <c r="K1" s="193"/>
      <c r="L1" s="196"/>
      <c r="M1" s="196"/>
      <c r="N1" s="196"/>
      <c r="O1" s="193"/>
      <c r="P1" s="193"/>
      <c r="Q1" s="193"/>
      <c r="R1" s="193"/>
      <c r="S1" s="3"/>
    </row>
    <row r="2" spans="1:250" x14ac:dyDescent="0.25">
      <c r="A2" s="193"/>
      <c r="B2" s="194"/>
      <c r="C2" s="194"/>
      <c r="D2" s="193"/>
      <c r="E2" s="193"/>
      <c r="F2" s="193"/>
      <c r="G2" s="193"/>
      <c r="H2" s="193"/>
      <c r="I2" s="193"/>
      <c r="J2" s="193"/>
      <c r="K2" s="193"/>
      <c r="L2" s="196"/>
      <c r="M2" s="196"/>
      <c r="N2" s="196"/>
      <c r="O2" s="193"/>
      <c r="P2" s="193"/>
      <c r="Q2" s="193"/>
      <c r="R2" s="193"/>
      <c r="S2" s="3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</row>
    <row r="3" spans="1:250" x14ac:dyDescent="0.25">
      <c r="A3" s="498"/>
      <c r="B3" s="499" t="s">
        <v>129</v>
      </c>
      <c r="C3" s="499"/>
      <c r="D3" s="195"/>
      <c r="E3" s="195"/>
      <c r="F3" s="195"/>
      <c r="G3" s="195"/>
      <c r="H3" s="195"/>
      <c r="I3" s="195"/>
      <c r="J3" s="195"/>
      <c r="K3" s="195"/>
      <c r="L3" s="196"/>
      <c r="M3" s="196"/>
      <c r="N3" s="196"/>
      <c r="O3" s="193"/>
      <c r="P3" s="193"/>
      <c r="Q3" s="193"/>
      <c r="R3" s="193"/>
      <c r="S3" s="3"/>
    </row>
    <row r="4" spans="1:250" x14ac:dyDescent="0.25">
      <c r="A4" s="498"/>
      <c r="B4" s="499"/>
      <c r="C4" s="499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6"/>
      <c r="Q4" s="196"/>
      <c r="R4" s="196"/>
      <c r="S4" s="3"/>
      <c r="T4" s="3"/>
      <c r="U4" s="3"/>
      <c r="V4" s="3"/>
      <c r="W4" s="3"/>
    </row>
    <row r="5" spans="1:250" x14ac:dyDescent="0.25">
      <c r="A5" s="524">
        <v>32</v>
      </c>
      <c r="B5" s="525" t="s">
        <v>147</v>
      </c>
      <c r="C5" s="526"/>
      <c r="D5" s="527"/>
      <c r="E5" s="527"/>
      <c r="F5" s="527"/>
      <c r="G5" s="527"/>
      <c r="H5" s="527"/>
      <c r="I5" s="195"/>
      <c r="J5" s="195"/>
      <c r="K5" s="195"/>
      <c r="L5" s="195"/>
      <c r="M5" s="195"/>
      <c r="N5" s="195"/>
      <c r="O5" s="195"/>
      <c r="P5" s="196"/>
      <c r="Q5" s="196"/>
      <c r="R5" s="196"/>
      <c r="S5" s="3"/>
      <c r="T5" s="3"/>
      <c r="U5" s="3"/>
      <c r="V5" s="3"/>
      <c r="W5" s="3"/>
    </row>
    <row r="6" spans="1:250" ht="21" x14ac:dyDescent="0.25">
      <c r="A6" s="193"/>
      <c r="B6" s="624"/>
      <c r="C6" s="626" t="s">
        <v>89</v>
      </c>
      <c r="D6" s="528" t="s">
        <v>201</v>
      </c>
      <c r="E6" s="528" t="s">
        <v>203</v>
      </c>
      <c r="F6" s="528" t="s">
        <v>207</v>
      </c>
      <c r="G6" s="528" t="s">
        <v>209</v>
      </c>
      <c r="H6" s="528" t="s">
        <v>371</v>
      </c>
      <c r="I6" s="505"/>
      <c r="J6" s="506"/>
      <c r="K6" s="506"/>
      <c r="L6" s="505"/>
      <c r="M6" s="193"/>
      <c r="N6" s="193"/>
      <c r="O6" s="193"/>
      <c r="P6" s="193"/>
      <c r="Q6" s="193"/>
      <c r="R6" s="193"/>
      <c r="S6" s="3"/>
      <c r="T6" s="3"/>
      <c r="U6" s="3"/>
      <c r="V6" s="3"/>
      <c r="W6" s="3"/>
    </row>
    <row r="7" spans="1:250" x14ac:dyDescent="0.25">
      <c r="A7" s="193"/>
      <c r="B7" s="625"/>
      <c r="C7" s="625"/>
      <c r="D7" s="529" t="s">
        <v>49</v>
      </c>
      <c r="E7" s="529" t="s">
        <v>49</v>
      </c>
      <c r="F7" s="529" t="s">
        <v>49</v>
      </c>
      <c r="G7" s="529" t="s">
        <v>49</v>
      </c>
      <c r="H7" s="529" t="s">
        <v>49</v>
      </c>
      <c r="I7" s="193"/>
      <c r="J7" s="507"/>
      <c r="K7" s="507"/>
      <c r="L7" s="193"/>
      <c r="M7" s="193"/>
      <c r="N7" s="193"/>
      <c r="O7" s="193"/>
      <c r="P7" s="193"/>
      <c r="Q7" s="193"/>
      <c r="R7" s="193"/>
      <c r="S7" s="3"/>
      <c r="T7" s="3"/>
      <c r="U7" s="3"/>
      <c r="V7" s="3"/>
      <c r="W7" s="3"/>
    </row>
    <row r="8" spans="1:250" x14ac:dyDescent="0.25">
      <c r="A8" s="193"/>
      <c r="B8" s="508" t="s">
        <v>41</v>
      </c>
      <c r="C8" s="501" t="s">
        <v>78</v>
      </c>
      <c r="D8" s="216">
        <v>51059040.5</v>
      </c>
      <c r="E8" s="216">
        <v>15341794.1</v>
      </c>
      <c r="F8" s="216">
        <v>27045899</v>
      </c>
      <c r="G8" s="216">
        <v>36934246</v>
      </c>
      <c r="H8" s="216"/>
      <c r="I8" s="509"/>
      <c r="J8" s="507"/>
      <c r="K8" s="507"/>
      <c r="L8" s="193"/>
      <c r="M8" s="193"/>
      <c r="N8" s="193"/>
      <c r="O8" s="193"/>
      <c r="P8" s="193"/>
      <c r="Q8" s="193"/>
      <c r="R8" s="193"/>
      <c r="S8" s="3"/>
      <c r="T8" s="3"/>
      <c r="U8" s="3"/>
      <c r="V8" s="3"/>
      <c r="W8" s="3"/>
    </row>
    <row r="9" spans="1:250" x14ac:dyDescent="0.25">
      <c r="A9" s="193"/>
      <c r="B9" s="508" t="s">
        <v>36</v>
      </c>
      <c r="C9" s="501" t="s">
        <v>79</v>
      </c>
      <c r="D9" s="216">
        <v>1523824472.45</v>
      </c>
      <c r="E9" s="216">
        <v>1488196846.3</v>
      </c>
      <c r="F9" s="216">
        <v>1674762627.99</v>
      </c>
      <c r="G9" s="216">
        <v>1570377372.8</v>
      </c>
      <c r="H9" s="216"/>
      <c r="I9" s="509"/>
      <c r="J9" s="507"/>
      <c r="K9" s="507"/>
      <c r="L9" s="193"/>
      <c r="M9" s="193"/>
      <c r="N9" s="193"/>
      <c r="O9" s="193"/>
      <c r="P9" s="193"/>
      <c r="Q9" s="193"/>
      <c r="R9" s="193"/>
      <c r="S9" s="3"/>
      <c r="T9" s="3"/>
      <c r="U9" s="3"/>
      <c r="V9" s="3"/>
      <c r="W9" s="3"/>
    </row>
    <row r="10" spans="1:250" x14ac:dyDescent="0.25">
      <c r="A10" s="193"/>
      <c r="B10" s="508" t="s">
        <v>42</v>
      </c>
      <c r="C10" s="501" t="s">
        <v>80</v>
      </c>
      <c r="D10" s="216">
        <v>506771929.13</v>
      </c>
      <c r="E10" s="216">
        <v>456081130.26999998</v>
      </c>
      <c r="F10" s="216">
        <v>581131451.49000001</v>
      </c>
      <c r="G10" s="216">
        <v>596022248.57000005</v>
      </c>
      <c r="H10" s="216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3"/>
      <c r="T10" s="3"/>
      <c r="U10" s="3"/>
      <c r="V10" s="3"/>
      <c r="W10" s="3"/>
    </row>
    <row r="11" spans="1:250" ht="26.4" x14ac:dyDescent="0.25">
      <c r="A11" s="193"/>
      <c r="B11" s="508" t="s">
        <v>76</v>
      </c>
      <c r="C11" s="501" t="s">
        <v>204</v>
      </c>
      <c r="D11" s="216">
        <v>123874264.90000001</v>
      </c>
      <c r="E11" s="216">
        <v>140506216.59999999</v>
      </c>
      <c r="F11" s="216">
        <v>122861265.5</v>
      </c>
      <c r="G11" s="216">
        <v>101935489.3</v>
      </c>
      <c r="H11" s="216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3"/>
    </row>
    <row r="12" spans="1:250" x14ac:dyDescent="0.25">
      <c r="A12" s="193"/>
      <c r="B12" s="508" t="s">
        <v>35</v>
      </c>
      <c r="C12" s="501" t="s">
        <v>81</v>
      </c>
      <c r="D12" s="216">
        <v>190170747.28999999</v>
      </c>
      <c r="E12" s="216">
        <v>70787153.459999993</v>
      </c>
      <c r="F12" s="216">
        <v>147570735.22</v>
      </c>
      <c r="G12" s="216">
        <v>178778975.00999999</v>
      </c>
      <c r="H12" s="216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3"/>
    </row>
    <row r="13" spans="1:250" ht="26.4" x14ac:dyDescent="0.25">
      <c r="A13" s="193"/>
      <c r="B13" s="508" t="s">
        <v>115</v>
      </c>
      <c r="C13" s="501" t="s">
        <v>82</v>
      </c>
      <c r="D13" s="216">
        <v>197715414.06</v>
      </c>
      <c r="E13" s="216">
        <v>148817039.61000001</v>
      </c>
      <c r="F13" s="216">
        <v>223416498.97</v>
      </c>
      <c r="G13" s="216">
        <v>269139211.86000001</v>
      </c>
      <c r="H13" s="216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3"/>
    </row>
    <row r="14" spans="1:250" x14ac:dyDescent="0.25">
      <c r="A14" s="193"/>
      <c r="B14" s="508" t="s">
        <v>72</v>
      </c>
      <c r="C14" s="501" t="s">
        <v>83</v>
      </c>
      <c r="D14" s="216">
        <v>8005226.9000000004</v>
      </c>
      <c r="E14" s="216">
        <v>7869363.9000000004</v>
      </c>
      <c r="F14" s="216">
        <v>8759812</v>
      </c>
      <c r="G14" s="216">
        <v>10180057.640000001</v>
      </c>
      <c r="H14" s="216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3"/>
    </row>
    <row r="15" spans="1:250" x14ac:dyDescent="0.25">
      <c r="A15" s="193"/>
      <c r="B15" s="508" t="s">
        <v>73</v>
      </c>
      <c r="C15" s="501" t="s">
        <v>84</v>
      </c>
      <c r="D15" s="216">
        <v>417919797.31999999</v>
      </c>
      <c r="E15" s="216">
        <v>358473852.22000003</v>
      </c>
      <c r="F15" s="216">
        <v>419854553.18000001</v>
      </c>
      <c r="G15" s="216">
        <v>478127601.63999999</v>
      </c>
      <c r="H15" s="216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3"/>
    </row>
    <row r="16" spans="1:250" ht="26.4" x14ac:dyDescent="0.25">
      <c r="A16" s="193"/>
      <c r="B16" s="508" t="s">
        <v>74</v>
      </c>
      <c r="C16" s="501" t="s">
        <v>85</v>
      </c>
      <c r="D16" s="216">
        <v>53637711.640000001</v>
      </c>
      <c r="E16" s="216">
        <v>36709209.659999996</v>
      </c>
      <c r="F16" s="216">
        <v>57022382.729999997</v>
      </c>
      <c r="G16" s="216">
        <v>53303833.840000004</v>
      </c>
      <c r="H16" s="216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3"/>
    </row>
    <row r="17" spans="1:18" x14ac:dyDescent="0.25">
      <c r="A17" s="193"/>
      <c r="B17" s="508" t="s">
        <v>75</v>
      </c>
      <c r="C17" s="501" t="s">
        <v>205</v>
      </c>
      <c r="D17" s="216">
        <v>285632</v>
      </c>
      <c r="E17" s="216">
        <v>146609</v>
      </c>
      <c r="F17" s="216">
        <v>200814.2</v>
      </c>
      <c r="G17" s="216">
        <v>132639</v>
      </c>
      <c r="H17" s="216"/>
      <c r="I17" s="123"/>
      <c r="J17" s="123"/>
      <c r="K17" s="123"/>
      <c r="L17" s="123"/>
      <c r="M17" s="123"/>
      <c r="N17" s="123"/>
      <c r="O17" s="123"/>
      <c r="P17" s="123"/>
      <c r="Q17" s="123"/>
      <c r="R17" s="123"/>
    </row>
    <row r="18" spans="1:18" ht="26.4" x14ac:dyDescent="0.25">
      <c r="A18" s="193"/>
      <c r="B18" s="508" t="s">
        <v>70</v>
      </c>
      <c r="C18" s="501" t="s">
        <v>86</v>
      </c>
      <c r="D18" s="216">
        <v>1397561.5</v>
      </c>
      <c r="E18" s="216">
        <v>1567261.55</v>
      </c>
      <c r="F18" s="216">
        <v>913951.2</v>
      </c>
      <c r="G18" s="216">
        <v>1081198.6000000001</v>
      </c>
      <c r="H18" s="216"/>
      <c r="I18" s="123"/>
      <c r="J18" s="123"/>
      <c r="K18" s="123"/>
      <c r="L18" s="123"/>
      <c r="M18" s="123"/>
      <c r="N18" s="123"/>
      <c r="O18" s="123"/>
      <c r="P18" s="123"/>
      <c r="Q18" s="123"/>
      <c r="R18" s="123"/>
    </row>
    <row r="19" spans="1:18" x14ac:dyDescent="0.25">
      <c r="A19" s="193"/>
      <c r="B19" s="508" t="s">
        <v>77</v>
      </c>
      <c r="C19" s="501"/>
      <c r="D19" s="216">
        <v>3074661797.6900001</v>
      </c>
      <c r="E19" s="216">
        <v>2724496476.6599998</v>
      </c>
      <c r="F19" s="216">
        <v>3263539991.48</v>
      </c>
      <c r="G19" s="216">
        <v>3296012874.2600002</v>
      </c>
      <c r="H19" s="216"/>
      <c r="I19" s="123"/>
      <c r="J19" s="123"/>
      <c r="K19" s="123"/>
      <c r="L19" s="123"/>
      <c r="M19" s="123"/>
      <c r="N19" s="123"/>
      <c r="O19" s="123"/>
      <c r="P19" s="123"/>
      <c r="Q19" s="123"/>
      <c r="R19" s="123"/>
    </row>
    <row r="20" spans="1:18" x14ac:dyDescent="0.25">
      <c r="A20" s="193"/>
      <c r="B20" s="508" t="s">
        <v>71</v>
      </c>
      <c r="C20" s="501"/>
      <c r="D20" s="216">
        <v>3074661797.6900001</v>
      </c>
      <c r="E20" s="216">
        <v>2724496476.6599998</v>
      </c>
      <c r="F20" s="216">
        <v>3263539991.48</v>
      </c>
      <c r="G20" s="216">
        <v>3296012874.2600002</v>
      </c>
      <c r="H20" s="216"/>
      <c r="I20" s="123"/>
      <c r="J20" s="123"/>
      <c r="K20" s="123"/>
      <c r="L20" s="123"/>
      <c r="M20" s="123"/>
      <c r="N20" s="123"/>
      <c r="O20" s="123"/>
      <c r="P20" s="123"/>
      <c r="Q20" s="123"/>
      <c r="R20" s="123"/>
    </row>
    <row r="21" spans="1:18" x14ac:dyDescent="0.25">
      <c r="A21" s="193"/>
      <c r="B21" s="508" t="s">
        <v>30</v>
      </c>
      <c r="C21" s="501"/>
      <c r="D21" s="216">
        <v>3074661797.6900001</v>
      </c>
      <c r="E21" s="216">
        <v>2724496476.6599998</v>
      </c>
      <c r="F21" s="216">
        <v>3263539991.48</v>
      </c>
      <c r="G21" s="216">
        <v>3296012874.2600002</v>
      </c>
      <c r="H21" s="216"/>
      <c r="I21" s="123"/>
      <c r="J21" s="123"/>
      <c r="K21" s="123"/>
      <c r="L21" s="123"/>
      <c r="M21" s="123"/>
      <c r="N21" s="123"/>
      <c r="O21" s="123"/>
      <c r="P21" s="123"/>
      <c r="Q21" s="123"/>
      <c r="R21" s="123"/>
    </row>
    <row r="22" spans="1:18" x14ac:dyDescent="0.25">
      <c r="A22" s="193"/>
      <c r="B22" s="193"/>
      <c r="C22" s="522"/>
      <c r="D22" s="530"/>
      <c r="E22" s="530"/>
      <c r="F22" s="530"/>
      <c r="G22" s="530"/>
      <c r="H22" s="530"/>
      <c r="I22" s="123"/>
      <c r="J22" s="123"/>
      <c r="K22" s="123"/>
      <c r="L22" s="123"/>
      <c r="M22" s="123"/>
      <c r="N22" s="123"/>
      <c r="O22" s="123"/>
      <c r="P22" s="123"/>
      <c r="Q22" s="123"/>
      <c r="R22" s="123"/>
    </row>
    <row r="23" spans="1:18" x14ac:dyDescent="0.25">
      <c r="A23" s="203"/>
      <c r="B23" s="204"/>
      <c r="C23" s="204"/>
      <c r="D23" s="205"/>
      <c r="E23" s="205"/>
      <c r="F23" s="205"/>
      <c r="G23" s="205"/>
      <c r="H23" s="205"/>
      <c r="I23" s="123"/>
      <c r="J23" s="123"/>
      <c r="K23" s="123"/>
      <c r="L23" s="123"/>
      <c r="M23" s="123"/>
      <c r="N23" s="123"/>
      <c r="O23" s="123"/>
      <c r="P23" s="123"/>
      <c r="Q23" s="123"/>
      <c r="R23" s="123"/>
    </row>
    <row r="24" spans="1:18" x14ac:dyDescent="0.25">
      <c r="A24" s="501">
        <v>33</v>
      </c>
      <c r="B24" s="502" t="s">
        <v>148</v>
      </c>
      <c r="C24" s="210"/>
      <c r="D24" s="503"/>
      <c r="E24" s="503"/>
      <c r="F24" s="503"/>
      <c r="G24" s="503"/>
      <c r="H24" s="503"/>
      <c r="I24" s="123"/>
      <c r="J24" s="123"/>
      <c r="K24" s="123"/>
      <c r="L24" s="123"/>
      <c r="M24" s="123"/>
      <c r="N24" s="123"/>
      <c r="O24" s="123"/>
      <c r="P24" s="123"/>
      <c r="Q24" s="123"/>
      <c r="R24" s="123"/>
    </row>
    <row r="25" spans="1:18" ht="21" x14ac:dyDescent="0.25">
      <c r="A25" s="211"/>
      <c r="B25" s="617"/>
      <c r="C25" s="619" t="s">
        <v>89</v>
      </c>
      <c r="D25" s="504" t="s">
        <v>201</v>
      </c>
      <c r="E25" s="504" t="s">
        <v>203</v>
      </c>
      <c r="F25" s="504" t="s">
        <v>207</v>
      </c>
      <c r="G25" s="504" t="s">
        <v>209</v>
      </c>
      <c r="H25" s="504" t="s">
        <v>371</v>
      </c>
      <c r="I25" s="123"/>
      <c r="J25" s="123"/>
      <c r="K25" s="123"/>
      <c r="L25" s="123"/>
      <c r="M25" s="123"/>
      <c r="N25" s="123"/>
      <c r="O25" s="123"/>
      <c r="P25" s="123"/>
      <c r="Q25" s="123"/>
      <c r="R25" s="123"/>
    </row>
    <row r="26" spans="1:18" x14ac:dyDescent="0.25">
      <c r="A26" s="211"/>
      <c r="B26" s="618"/>
      <c r="C26" s="620"/>
      <c r="D26" s="213" t="s">
        <v>49</v>
      </c>
      <c r="E26" s="213" t="s">
        <v>49</v>
      </c>
      <c r="F26" s="213" t="s">
        <v>49</v>
      </c>
      <c r="G26" s="213" t="s">
        <v>49</v>
      </c>
      <c r="H26" s="213" t="s">
        <v>49</v>
      </c>
      <c r="I26" s="123"/>
      <c r="J26" s="123"/>
      <c r="K26" s="123"/>
      <c r="L26" s="123"/>
      <c r="M26" s="123"/>
      <c r="N26" s="123"/>
      <c r="O26" s="123"/>
      <c r="P26" s="123"/>
      <c r="Q26" s="123"/>
      <c r="R26" s="123"/>
    </row>
    <row r="27" spans="1:18" x14ac:dyDescent="0.25">
      <c r="A27" s="211"/>
      <c r="B27" s="508" t="s">
        <v>41</v>
      </c>
      <c r="C27" s="501" t="s">
        <v>78</v>
      </c>
      <c r="D27" s="216">
        <v>51033749.700000003</v>
      </c>
      <c r="E27" s="216">
        <v>16139773</v>
      </c>
      <c r="F27" s="216">
        <v>24153985.300000001</v>
      </c>
      <c r="G27" s="216">
        <v>43695859.700000003</v>
      </c>
      <c r="H27" s="216"/>
      <c r="I27" s="123"/>
      <c r="J27" s="123"/>
      <c r="K27" s="123"/>
      <c r="L27" s="123"/>
      <c r="M27" s="123"/>
      <c r="N27" s="123"/>
      <c r="O27" s="123"/>
      <c r="P27" s="123"/>
      <c r="Q27" s="123"/>
      <c r="R27" s="123"/>
    </row>
    <row r="28" spans="1:18" x14ac:dyDescent="0.25">
      <c r="A28" s="211"/>
      <c r="B28" s="508" t="s">
        <v>36</v>
      </c>
      <c r="C28" s="501" t="s">
        <v>79</v>
      </c>
      <c r="D28" s="216">
        <v>526225339.81</v>
      </c>
      <c r="E28" s="216">
        <v>502931512.89999998</v>
      </c>
      <c r="F28" s="216">
        <v>581722745.10000002</v>
      </c>
      <c r="G28" s="216">
        <v>574922068.60000002</v>
      </c>
      <c r="H28" s="216"/>
      <c r="I28" s="123"/>
      <c r="J28" s="123"/>
      <c r="K28" s="123"/>
      <c r="L28" s="123"/>
      <c r="M28" s="123"/>
      <c r="N28" s="123"/>
      <c r="O28" s="123"/>
      <c r="P28" s="123"/>
      <c r="Q28" s="123"/>
      <c r="R28" s="123"/>
    </row>
    <row r="29" spans="1:18" x14ac:dyDescent="0.25">
      <c r="A29" s="211"/>
      <c r="B29" s="508" t="s">
        <v>42</v>
      </c>
      <c r="C29" s="501" t="s">
        <v>80</v>
      </c>
      <c r="D29" s="216">
        <v>341646019.27999997</v>
      </c>
      <c r="E29" s="216">
        <v>316096354.87</v>
      </c>
      <c r="F29" s="216">
        <v>394613729.50999999</v>
      </c>
      <c r="G29" s="216">
        <v>396901896.33999997</v>
      </c>
      <c r="H29" s="216"/>
      <c r="I29" s="123"/>
      <c r="J29" s="123"/>
      <c r="K29" s="123"/>
      <c r="L29" s="123"/>
      <c r="M29" s="123"/>
      <c r="N29" s="123"/>
      <c r="O29" s="123"/>
      <c r="P29" s="123"/>
      <c r="Q29" s="123"/>
      <c r="R29" s="123"/>
    </row>
    <row r="30" spans="1:18" ht="26.4" x14ac:dyDescent="0.25">
      <c r="A30" s="211"/>
      <c r="B30" s="508" t="s">
        <v>76</v>
      </c>
      <c r="C30" s="501" t="s">
        <v>204</v>
      </c>
      <c r="D30" s="216">
        <v>93538628.969999999</v>
      </c>
      <c r="E30" s="216">
        <v>95682614.260000005</v>
      </c>
      <c r="F30" s="216">
        <v>88208086.569999993</v>
      </c>
      <c r="G30" s="216">
        <v>76949839.379999995</v>
      </c>
      <c r="H30" s="216"/>
      <c r="I30" s="123"/>
      <c r="J30" s="123"/>
      <c r="K30" s="123"/>
      <c r="L30" s="123"/>
      <c r="M30" s="123"/>
      <c r="N30" s="123"/>
      <c r="O30" s="123"/>
      <c r="P30" s="123"/>
      <c r="Q30" s="123"/>
      <c r="R30" s="123"/>
    </row>
    <row r="31" spans="1:18" x14ac:dyDescent="0.25">
      <c r="A31" s="211"/>
      <c r="B31" s="508" t="s">
        <v>35</v>
      </c>
      <c r="C31" s="501" t="s">
        <v>81</v>
      </c>
      <c r="D31" s="216">
        <v>160421329.52000001</v>
      </c>
      <c r="E31" s="216">
        <v>64467767.850000001</v>
      </c>
      <c r="F31" s="216">
        <v>146782242.09999999</v>
      </c>
      <c r="G31" s="216">
        <v>148275705.88</v>
      </c>
      <c r="H31" s="216"/>
      <c r="I31" s="123"/>
      <c r="J31" s="123"/>
      <c r="K31" s="123"/>
      <c r="L31" s="123"/>
      <c r="M31" s="123"/>
      <c r="N31" s="123"/>
      <c r="O31" s="123"/>
      <c r="P31" s="123"/>
      <c r="Q31" s="123"/>
      <c r="R31" s="123"/>
    </row>
    <row r="32" spans="1:18" ht="26.4" x14ac:dyDescent="0.25">
      <c r="A32" s="211"/>
      <c r="B32" s="508" t="s">
        <v>115</v>
      </c>
      <c r="C32" s="501" t="s">
        <v>82</v>
      </c>
      <c r="D32" s="216">
        <v>163141872.34999999</v>
      </c>
      <c r="E32" s="216">
        <v>124500498.11</v>
      </c>
      <c r="F32" s="216">
        <v>183581348.94</v>
      </c>
      <c r="G32" s="216">
        <v>231430489.77000001</v>
      </c>
      <c r="H32" s="216"/>
      <c r="I32" s="123"/>
      <c r="J32" s="123"/>
      <c r="K32" s="123"/>
      <c r="L32" s="123"/>
      <c r="M32" s="123"/>
      <c r="N32" s="123"/>
      <c r="O32" s="123"/>
      <c r="P32" s="123"/>
      <c r="Q32" s="123"/>
      <c r="R32" s="123"/>
    </row>
    <row r="33" spans="1:18" x14ac:dyDescent="0.25">
      <c r="A33" s="211"/>
      <c r="B33" s="508" t="s">
        <v>72</v>
      </c>
      <c r="C33" s="501" t="s">
        <v>83</v>
      </c>
      <c r="D33" s="216">
        <v>4610777</v>
      </c>
      <c r="E33" s="216">
        <v>4856421.7</v>
      </c>
      <c r="F33" s="216">
        <v>4976177</v>
      </c>
      <c r="G33" s="216">
        <v>5237135.5199999996</v>
      </c>
      <c r="H33" s="216"/>
      <c r="I33" s="123"/>
      <c r="J33" s="123"/>
      <c r="K33" s="123"/>
      <c r="L33" s="123"/>
      <c r="M33" s="123"/>
      <c r="N33" s="123"/>
      <c r="O33" s="123"/>
      <c r="P33" s="123"/>
      <c r="Q33" s="123"/>
      <c r="R33" s="123"/>
    </row>
    <row r="34" spans="1:18" x14ac:dyDescent="0.25">
      <c r="A34" s="211"/>
      <c r="B34" s="508" t="s">
        <v>73</v>
      </c>
      <c r="C34" s="501" t="s">
        <v>84</v>
      </c>
      <c r="D34" s="216">
        <v>312036833.06</v>
      </c>
      <c r="E34" s="216">
        <v>253435788.09</v>
      </c>
      <c r="F34" s="216">
        <v>284841059.02999997</v>
      </c>
      <c r="G34" s="216">
        <v>318454894</v>
      </c>
      <c r="H34" s="216"/>
      <c r="I34" s="123"/>
      <c r="J34" s="123"/>
      <c r="K34" s="123"/>
      <c r="L34" s="123"/>
      <c r="M34" s="123"/>
      <c r="N34" s="123"/>
      <c r="O34" s="123"/>
      <c r="P34" s="123"/>
      <c r="Q34" s="123"/>
      <c r="R34" s="123"/>
    </row>
    <row r="35" spans="1:18" ht="26.4" x14ac:dyDescent="0.25">
      <c r="A35" s="211"/>
      <c r="B35" s="508" t="s">
        <v>74</v>
      </c>
      <c r="C35" s="501" t="s">
        <v>85</v>
      </c>
      <c r="D35" s="216">
        <v>35780114.229999997</v>
      </c>
      <c r="E35" s="216">
        <v>20787804.609999999</v>
      </c>
      <c r="F35" s="216">
        <v>39870840.159999996</v>
      </c>
      <c r="G35" s="216">
        <v>34178626.270000003</v>
      </c>
      <c r="H35" s="216"/>
      <c r="I35" s="123"/>
      <c r="J35" s="123"/>
      <c r="K35" s="123"/>
      <c r="L35" s="123"/>
      <c r="M35" s="123"/>
      <c r="N35" s="123"/>
      <c r="O35" s="123"/>
      <c r="P35" s="123"/>
      <c r="Q35" s="123"/>
      <c r="R35" s="123"/>
    </row>
    <row r="36" spans="1:18" x14ac:dyDescent="0.25">
      <c r="A36" s="211"/>
      <c r="B36" s="508" t="s">
        <v>75</v>
      </c>
      <c r="C36" s="501" t="s">
        <v>205</v>
      </c>
      <c r="D36" s="216">
        <v>260565</v>
      </c>
      <c r="E36" s="216">
        <v>118212</v>
      </c>
      <c r="F36" s="216">
        <v>160274.79999999999</v>
      </c>
      <c r="G36" s="216">
        <v>131041</v>
      </c>
      <c r="H36" s="216"/>
      <c r="I36" s="123"/>
      <c r="J36" s="123"/>
      <c r="K36" s="123"/>
      <c r="L36" s="123"/>
      <c r="M36" s="123"/>
      <c r="N36" s="123"/>
      <c r="O36" s="123"/>
      <c r="P36" s="123"/>
      <c r="Q36" s="123"/>
      <c r="R36" s="123"/>
    </row>
    <row r="37" spans="1:18" ht="26.4" x14ac:dyDescent="0.25">
      <c r="A37" s="211"/>
      <c r="B37" s="508" t="s">
        <v>70</v>
      </c>
      <c r="C37" s="501" t="s">
        <v>86</v>
      </c>
      <c r="D37" s="216">
        <v>1312536.5</v>
      </c>
      <c r="E37" s="216">
        <v>1425800.7</v>
      </c>
      <c r="F37" s="216">
        <v>804410.8</v>
      </c>
      <c r="G37" s="216">
        <v>910482.5</v>
      </c>
      <c r="H37" s="216"/>
      <c r="I37" s="123"/>
      <c r="J37" s="123"/>
      <c r="K37" s="123"/>
      <c r="L37" s="123"/>
      <c r="M37" s="123"/>
      <c r="N37" s="123"/>
      <c r="O37" s="123"/>
      <c r="P37" s="123"/>
      <c r="Q37" s="123"/>
      <c r="R37" s="123"/>
    </row>
    <row r="38" spans="1:18" x14ac:dyDescent="0.25">
      <c r="A38" s="211"/>
      <c r="B38" s="508" t="s">
        <v>77</v>
      </c>
      <c r="C38" s="501"/>
      <c r="D38" s="216">
        <v>1690007765.4200001</v>
      </c>
      <c r="E38" s="216">
        <v>1400442548.0799999</v>
      </c>
      <c r="F38" s="216">
        <v>1749714899.3099999</v>
      </c>
      <c r="G38" s="216">
        <v>1831088038.96</v>
      </c>
      <c r="H38" s="216"/>
      <c r="I38" s="123"/>
      <c r="J38" s="123"/>
      <c r="K38" s="123"/>
      <c r="L38" s="123"/>
      <c r="M38" s="123"/>
      <c r="N38" s="123"/>
      <c r="O38" s="123"/>
      <c r="P38" s="123"/>
      <c r="Q38" s="123"/>
      <c r="R38" s="123"/>
    </row>
    <row r="39" spans="1:18" ht="13.5" customHeight="1" x14ac:dyDescent="0.25">
      <c r="A39" s="211"/>
      <c r="B39" s="508" t="s">
        <v>71</v>
      </c>
      <c r="C39" s="501"/>
      <c r="D39" s="216">
        <v>1690007765.4200001</v>
      </c>
      <c r="E39" s="216">
        <v>1400442548.0799999</v>
      </c>
      <c r="F39" s="216">
        <v>1749714899.3099999</v>
      </c>
      <c r="G39" s="216">
        <v>1831088038.96</v>
      </c>
      <c r="H39" s="216"/>
      <c r="I39" s="123"/>
      <c r="J39" s="123"/>
      <c r="K39" s="123"/>
      <c r="L39" s="123"/>
      <c r="M39" s="123"/>
      <c r="N39" s="123"/>
      <c r="O39" s="123"/>
      <c r="P39" s="123"/>
      <c r="Q39" s="123"/>
      <c r="R39" s="123"/>
    </row>
    <row r="40" spans="1:18" x14ac:dyDescent="0.25">
      <c r="A40" s="211"/>
      <c r="B40" s="508" t="s">
        <v>30</v>
      </c>
      <c r="C40" s="501"/>
      <c r="D40" s="216">
        <v>1690007765.4200001</v>
      </c>
      <c r="E40" s="216">
        <v>1400442548.0799999</v>
      </c>
      <c r="F40" s="216">
        <v>1749714899.3099999</v>
      </c>
      <c r="G40" s="216">
        <v>1831088038.96</v>
      </c>
      <c r="H40" s="216"/>
      <c r="I40" s="123"/>
      <c r="J40" s="123"/>
      <c r="K40" s="123"/>
      <c r="L40" s="123"/>
      <c r="M40" s="123"/>
      <c r="N40" s="123"/>
      <c r="O40" s="123"/>
      <c r="P40" s="123"/>
      <c r="Q40" s="123"/>
      <c r="R40" s="123"/>
    </row>
    <row r="41" spans="1:18" x14ac:dyDescent="0.25">
      <c r="A41" s="211"/>
      <c r="B41" s="211"/>
      <c r="C41" s="217"/>
      <c r="D41" s="218"/>
      <c r="E41" s="218"/>
      <c r="F41" s="218"/>
      <c r="G41" s="218"/>
      <c r="H41" s="218"/>
      <c r="I41" s="123"/>
      <c r="J41" s="123"/>
      <c r="K41" s="123"/>
      <c r="L41" s="123"/>
      <c r="M41" s="123"/>
      <c r="N41" s="123"/>
      <c r="O41" s="123"/>
      <c r="P41" s="123"/>
      <c r="Q41" s="123"/>
      <c r="R41" s="123"/>
    </row>
    <row r="42" spans="1:18" x14ac:dyDescent="0.25">
      <c r="A42" s="203"/>
      <c r="B42" s="204"/>
      <c r="C42" s="204"/>
      <c r="D42" s="205"/>
      <c r="E42" s="205"/>
      <c r="F42" s="205"/>
      <c r="G42" s="205"/>
      <c r="H42" s="205"/>
      <c r="I42" s="123"/>
      <c r="J42" s="123"/>
      <c r="K42" s="123"/>
      <c r="L42" s="123"/>
      <c r="M42" s="123"/>
      <c r="N42" s="123"/>
      <c r="O42" s="123"/>
      <c r="P42" s="123"/>
      <c r="Q42" s="123"/>
      <c r="R42" s="123"/>
    </row>
    <row r="43" spans="1:18" x14ac:dyDescent="0.25">
      <c r="A43" s="501">
        <v>34</v>
      </c>
      <c r="B43" s="502" t="s">
        <v>149</v>
      </c>
      <c r="C43" s="210"/>
      <c r="D43" s="503"/>
      <c r="E43" s="503"/>
      <c r="F43" s="503"/>
      <c r="G43" s="503"/>
      <c r="H43" s="503"/>
      <c r="I43" s="123"/>
      <c r="J43" s="123"/>
      <c r="K43" s="123"/>
      <c r="L43" s="123"/>
      <c r="M43" s="123"/>
      <c r="N43" s="123"/>
      <c r="O43" s="123"/>
      <c r="P43" s="123"/>
      <c r="Q43" s="123"/>
      <c r="R43" s="123"/>
    </row>
    <row r="44" spans="1:18" ht="21" x14ac:dyDescent="0.25">
      <c r="A44" s="211"/>
      <c r="B44" s="617"/>
      <c r="C44" s="619" t="s">
        <v>89</v>
      </c>
      <c r="D44" s="504" t="s">
        <v>201</v>
      </c>
      <c r="E44" s="504" t="s">
        <v>203</v>
      </c>
      <c r="F44" s="504" t="s">
        <v>207</v>
      </c>
      <c r="G44" s="504" t="s">
        <v>209</v>
      </c>
      <c r="H44" s="504" t="s">
        <v>371</v>
      </c>
      <c r="I44" s="123"/>
      <c r="J44" s="123"/>
      <c r="K44" s="123"/>
      <c r="L44" s="123"/>
      <c r="M44" s="123"/>
      <c r="N44" s="123"/>
      <c r="O44" s="123"/>
      <c r="P44" s="123"/>
      <c r="Q44" s="123"/>
      <c r="R44" s="123"/>
    </row>
    <row r="45" spans="1:18" x14ac:dyDescent="0.25">
      <c r="A45" s="211"/>
      <c r="B45" s="618"/>
      <c r="C45" s="620"/>
      <c r="D45" s="213" t="s">
        <v>49</v>
      </c>
      <c r="E45" s="213" t="s">
        <v>49</v>
      </c>
      <c r="F45" s="213" t="s">
        <v>49</v>
      </c>
      <c r="G45" s="213" t="s">
        <v>49</v>
      </c>
      <c r="H45" s="213" t="s">
        <v>49</v>
      </c>
      <c r="I45" s="123"/>
      <c r="J45" s="123"/>
      <c r="K45" s="123"/>
      <c r="L45" s="123"/>
      <c r="M45" s="123"/>
      <c r="N45" s="123"/>
      <c r="O45" s="123"/>
      <c r="P45" s="123"/>
      <c r="Q45" s="123"/>
      <c r="R45" s="123"/>
    </row>
    <row r="46" spans="1:18" x14ac:dyDescent="0.25">
      <c r="A46" s="211"/>
      <c r="B46" s="508" t="s">
        <v>41</v>
      </c>
      <c r="C46" s="501" t="s">
        <v>78</v>
      </c>
      <c r="D46" s="216">
        <v>32775145.199999999</v>
      </c>
      <c r="E46" s="216">
        <v>32980159.100000001</v>
      </c>
      <c r="F46" s="216">
        <v>27491671</v>
      </c>
      <c r="G46" s="216">
        <v>28784495.300000001</v>
      </c>
      <c r="H46" s="216"/>
      <c r="I46" s="123"/>
      <c r="J46" s="123"/>
      <c r="K46" s="123"/>
      <c r="L46" s="123"/>
      <c r="M46" s="123"/>
      <c r="N46" s="123"/>
      <c r="O46" s="123"/>
      <c r="P46" s="123"/>
      <c r="Q46" s="123"/>
      <c r="R46" s="123"/>
    </row>
    <row r="47" spans="1:18" x14ac:dyDescent="0.25">
      <c r="A47" s="211"/>
      <c r="B47" s="508" t="s">
        <v>36</v>
      </c>
      <c r="C47" s="501" t="s">
        <v>79</v>
      </c>
      <c r="D47" s="216">
        <v>4354974242.1800003</v>
      </c>
      <c r="E47" s="216">
        <v>4555868904.1000004</v>
      </c>
      <c r="F47" s="216">
        <v>4624027089.5</v>
      </c>
      <c r="G47" s="216">
        <v>4549820512.6000004</v>
      </c>
      <c r="H47" s="216"/>
      <c r="I47" s="123"/>
      <c r="J47" s="123"/>
      <c r="K47" s="123"/>
      <c r="L47" s="123"/>
      <c r="M47" s="123"/>
      <c r="N47" s="123"/>
      <c r="O47" s="123"/>
      <c r="P47" s="123"/>
      <c r="Q47" s="123"/>
      <c r="R47" s="123"/>
    </row>
    <row r="48" spans="1:18" x14ac:dyDescent="0.25">
      <c r="A48" s="211"/>
      <c r="B48" s="508" t="s">
        <v>42</v>
      </c>
      <c r="C48" s="501" t="s">
        <v>80</v>
      </c>
      <c r="D48" s="216">
        <v>2245952314.1300001</v>
      </c>
      <c r="E48" s="216">
        <v>2120517768.1300001</v>
      </c>
      <c r="F48" s="216">
        <v>2192495474.1799998</v>
      </c>
      <c r="G48" s="216">
        <v>2247039098.75</v>
      </c>
      <c r="H48" s="216"/>
      <c r="I48" s="123"/>
      <c r="J48" s="123"/>
      <c r="K48" s="123"/>
      <c r="L48" s="123"/>
      <c r="M48" s="123"/>
      <c r="N48" s="123"/>
      <c r="O48" s="123"/>
      <c r="P48" s="123"/>
      <c r="Q48" s="123"/>
      <c r="R48" s="123"/>
    </row>
    <row r="49" spans="1:18" ht="26.4" x14ac:dyDescent="0.25">
      <c r="A49" s="211"/>
      <c r="B49" s="508" t="s">
        <v>76</v>
      </c>
      <c r="C49" s="501" t="s">
        <v>204</v>
      </c>
      <c r="D49" s="216">
        <v>563434681.53999996</v>
      </c>
      <c r="E49" s="216">
        <v>586506462.40999997</v>
      </c>
      <c r="F49" s="216">
        <v>609827497.25</v>
      </c>
      <c r="G49" s="216">
        <v>625362429.96000004</v>
      </c>
      <c r="H49" s="216"/>
      <c r="I49" s="123"/>
      <c r="J49" s="123"/>
      <c r="K49" s="123"/>
      <c r="L49" s="123"/>
      <c r="M49" s="123"/>
      <c r="N49" s="123"/>
      <c r="O49" s="123"/>
      <c r="P49" s="123"/>
      <c r="Q49" s="123"/>
      <c r="R49" s="123"/>
    </row>
    <row r="50" spans="1:18" x14ac:dyDescent="0.25">
      <c r="A50" s="211"/>
      <c r="B50" s="508" t="s">
        <v>35</v>
      </c>
      <c r="C50" s="501" t="s">
        <v>81</v>
      </c>
      <c r="D50" s="216">
        <v>18206429.260000002</v>
      </c>
      <c r="E50" s="216">
        <v>40195197.740000002</v>
      </c>
      <c r="F50" s="216">
        <v>19246626</v>
      </c>
      <c r="G50" s="216">
        <v>56743442.390000001</v>
      </c>
      <c r="H50" s="216"/>
      <c r="I50" s="123"/>
      <c r="J50" s="123"/>
      <c r="K50" s="123"/>
      <c r="L50" s="123"/>
      <c r="M50" s="123"/>
      <c r="N50" s="123"/>
      <c r="O50" s="123"/>
      <c r="P50" s="123"/>
      <c r="Q50" s="123"/>
      <c r="R50" s="123"/>
    </row>
    <row r="51" spans="1:18" ht="26.4" x14ac:dyDescent="0.25">
      <c r="A51" s="211"/>
      <c r="B51" s="508" t="s">
        <v>115</v>
      </c>
      <c r="C51" s="501" t="s">
        <v>82</v>
      </c>
      <c r="D51" s="216">
        <v>222384660.80000001</v>
      </c>
      <c r="E51" s="216">
        <v>281635691.41000003</v>
      </c>
      <c r="F51" s="216">
        <v>483329540.10000002</v>
      </c>
      <c r="G51" s="216">
        <v>459637386.38999999</v>
      </c>
      <c r="H51" s="216"/>
      <c r="I51" s="123"/>
      <c r="J51" s="123"/>
      <c r="K51" s="123"/>
      <c r="L51" s="123"/>
      <c r="M51" s="123"/>
      <c r="N51" s="123"/>
      <c r="O51" s="123"/>
      <c r="P51" s="123"/>
      <c r="Q51" s="123"/>
      <c r="R51" s="123"/>
    </row>
    <row r="52" spans="1:18" x14ac:dyDescent="0.25">
      <c r="A52" s="211"/>
      <c r="B52" s="508" t="s">
        <v>72</v>
      </c>
      <c r="C52" s="501" t="s">
        <v>83</v>
      </c>
      <c r="D52" s="216">
        <v>17434280</v>
      </c>
      <c r="E52" s="216">
        <v>18874159</v>
      </c>
      <c r="F52" s="216">
        <v>20066210</v>
      </c>
      <c r="G52" s="216">
        <v>22648041.300000001</v>
      </c>
      <c r="H52" s="216"/>
      <c r="I52" s="123"/>
      <c r="J52" s="123"/>
      <c r="K52" s="123"/>
      <c r="L52" s="123"/>
      <c r="M52" s="123"/>
      <c r="N52" s="123"/>
      <c r="O52" s="123"/>
      <c r="P52" s="123"/>
      <c r="Q52" s="123"/>
      <c r="R52" s="123"/>
    </row>
    <row r="53" spans="1:18" x14ac:dyDescent="0.25">
      <c r="A53" s="211"/>
      <c r="B53" s="508" t="s">
        <v>73</v>
      </c>
      <c r="C53" s="501" t="s">
        <v>84</v>
      </c>
      <c r="D53" s="216">
        <v>1499694598.25</v>
      </c>
      <c r="E53" s="216">
        <v>1598944037.1600001</v>
      </c>
      <c r="F53" s="216">
        <v>1636846283.71</v>
      </c>
      <c r="G53" s="216">
        <v>1708127073.05</v>
      </c>
      <c r="H53" s="216"/>
      <c r="I53" s="123"/>
      <c r="J53" s="123"/>
      <c r="K53" s="123"/>
      <c r="L53" s="123"/>
      <c r="M53" s="123"/>
      <c r="N53" s="123"/>
      <c r="O53" s="123"/>
      <c r="P53" s="123"/>
      <c r="Q53" s="123"/>
      <c r="R53" s="123"/>
    </row>
    <row r="54" spans="1:18" ht="26.4" x14ac:dyDescent="0.25">
      <c r="A54" s="211"/>
      <c r="B54" s="508" t="s">
        <v>74</v>
      </c>
      <c r="C54" s="501" t="s">
        <v>85</v>
      </c>
      <c r="D54" s="216">
        <v>143267908.97</v>
      </c>
      <c r="E54" s="216">
        <v>157207190.56999999</v>
      </c>
      <c r="F54" s="216">
        <v>171683823.74000001</v>
      </c>
      <c r="G54" s="216">
        <v>166442958.25</v>
      </c>
      <c r="H54" s="216"/>
      <c r="I54" s="123"/>
      <c r="J54" s="123"/>
      <c r="K54" s="123"/>
      <c r="L54" s="123"/>
      <c r="M54" s="123"/>
      <c r="N54" s="123"/>
      <c r="O54" s="123"/>
      <c r="P54" s="123"/>
      <c r="Q54" s="123"/>
      <c r="R54" s="123"/>
    </row>
    <row r="55" spans="1:18" x14ac:dyDescent="0.25">
      <c r="A55" s="211"/>
      <c r="B55" s="508" t="s">
        <v>75</v>
      </c>
      <c r="C55" s="501" t="s">
        <v>205</v>
      </c>
      <c r="D55" s="216">
        <v>691146.5</v>
      </c>
      <c r="E55" s="216">
        <v>601965.5</v>
      </c>
      <c r="F55" s="216">
        <v>546975.5</v>
      </c>
      <c r="G55" s="216">
        <v>450332</v>
      </c>
      <c r="H55" s="216"/>
      <c r="I55" s="123"/>
      <c r="J55" s="123"/>
      <c r="K55" s="123"/>
      <c r="L55" s="123"/>
      <c r="M55" s="123"/>
      <c r="N55" s="123"/>
      <c r="O55" s="123"/>
      <c r="P55" s="123"/>
      <c r="Q55" s="123"/>
      <c r="R55" s="123"/>
    </row>
    <row r="56" spans="1:18" ht="26.4" x14ac:dyDescent="0.25">
      <c r="A56" s="211"/>
      <c r="B56" s="508" t="s">
        <v>70</v>
      </c>
      <c r="C56" s="501" t="s">
        <v>86</v>
      </c>
      <c r="D56" s="216">
        <v>1700235.3</v>
      </c>
      <c r="E56" s="216">
        <v>1978368.3</v>
      </c>
      <c r="F56" s="216">
        <v>2169595.2999999998</v>
      </c>
      <c r="G56" s="216">
        <v>2252263.1</v>
      </c>
      <c r="H56" s="216"/>
      <c r="I56" s="123"/>
      <c r="J56" s="123"/>
      <c r="K56" s="123"/>
      <c r="L56" s="123"/>
      <c r="M56" s="123"/>
      <c r="N56" s="123"/>
      <c r="O56" s="123"/>
      <c r="P56" s="123"/>
      <c r="Q56" s="123"/>
      <c r="R56" s="123"/>
    </row>
    <row r="57" spans="1:18" x14ac:dyDescent="0.25">
      <c r="A57" s="211"/>
      <c r="B57" s="508" t="s">
        <v>77</v>
      </c>
      <c r="C57" s="501"/>
      <c r="D57" s="216">
        <v>9100515642.1299992</v>
      </c>
      <c r="E57" s="216">
        <v>9395309903.4200001</v>
      </c>
      <c r="F57" s="216">
        <v>9787730786.2800007</v>
      </c>
      <c r="G57" s="216">
        <v>9867308033.0900002</v>
      </c>
      <c r="H57" s="216"/>
      <c r="I57" s="123"/>
      <c r="J57" s="123"/>
      <c r="K57" s="123"/>
      <c r="L57" s="123"/>
      <c r="M57" s="123"/>
      <c r="N57" s="123"/>
      <c r="O57" s="123"/>
      <c r="P57" s="123"/>
      <c r="Q57" s="123"/>
      <c r="R57" s="123"/>
    </row>
    <row r="58" spans="1:18" x14ac:dyDescent="0.25">
      <c r="A58" s="211"/>
      <c r="B58" s="508" t="s">
        <v>71</v>
      </c>
      <c r="C58" s="501"/>
      <c r="D58" s="216">
        <v>9100515642.1299992</v>
      </c>
      <c r="E58" s="216">
        <v>9395309903.4200001</v>
      </c>
      <c r="F58" s="216">
        <v>9787730786.2800007</v>
      </c>
      <c r="G58" s="216">
        <v>9867308033.0900002</v>
      </c>
      <c r="H58" s="216"/>
      <c r="I58" s="123"/>
      <c r="J58" s="123"/>
      <c r="K58" s="123"/>
      <c r="L58" s="123"/>
      <c r="M58" s="123"/>
      <c r="N58" s="123"/>
      <c r="O58" s="123"/>
      <c r="P58" s="123"/>
      <c r="Q58" s="123"/>
      <c r="R58" s="123"/>
    </row>
    <row r="59" spans="1:18" x14ac:dyDescent="0.25">
      <c r="A59" s="211"/>
      <c r="B59" s="508" t="s">
        <v>30</v>
      </c>
      <c r="C59" s="501"/>
      <c r="D59" s="216">
        <v>9100515642.1299992</v>
      </c>
      <c r="E59" s="216">
        <v>9395309903.4200001</v>
      </c>
      <c r="F59" s="216">
        <v>9787730786.2800007</v>
      </c>
      <c r="G59" s="216">
        <v>9867308033.0900002</v>
      </c>
      <c r="H59" s="216"/>
      <c r="I59" s="123"/>
      <c r="J59" s="123"/>
      <c r="K59" s="123"/>
      <c r="L59" s="123"/>
      <c r="M59" s="123"/>
      <c r="N59" s="123"/>
      <c r="O59" s="123"/>
      <c r="P59" s="123"/>
      <c r="Q59" s="123"/>
      <c r="R59" s="123"/>
    </row>
    <row r="60" spans="1:18" x14ac:dyDescent="0.25">
      <c r="A60" s="211"/>
      <c r="B60" s="211"/>
      <c r="C60" s="217"/>
      <c r="D60" s="218"/>
      <c r="E60" s="218"/>
      <c r="F60" s="218"/>
      <c r="G60" s="218"/>
      <c r="H60" s="218"/>
      <c r="I60" s="123"/>
      <c r="J60" s="123"/>
      <c r="K60" s="123"/>
      <c r="L60" s="123"/>
      <c r="M60" s="123"/>
      <c r="N60" s="123"/>
      <c r="O60" s="123"/>
      <c r="P60" s="123"/>
      <c r="Q60" s="123"/>
      <c r="R60" s="123"/>
    </row>
    <row r="61" spans="1:18" x14ac:dyDescent="0.25">
      <c r="A61" s="203"/>
      <c r="B61" s="204"/>
      <c r="C61" s="204"/>
      <c r="D61" s="205"/>
      <c r="E61" s="205"/>
      <c r="F61" s="205"/>
      <c r="G61" s="205"/>
      <c r="H61" s="205"/>
      <c r="I61" s="123"/>
      <c r="J61" s="123"/>
      <c r="K61" s="123"/>
      <c r="L61" s="123"/>
      <c r="M61" s="123"/>
      <c r="N61" s="123"/>
      <c r="O61" s="123"/>
      <c r="P61" s="123"/>
      <c r="Q61" s="123"/>
      <c r="R61" s="123"/>
    </row>
    <row r="62" spans="1:18" x14ac:dyDescent="0.25">
      <c r="A62" s="501">
        <v>35</v>
      </c>
      <c r="B62" s="502" t="s">
        <v>150</v>
      </c>
      <c r="C62" s="210"/>
      <c r="D62" s="503"/>
      <c r="E62" s="503"/>
      <c r="F62" s="503"/>
      <c r="G62" s="503"/>
      <c r="H62" s="503"/>
      <c r="I62" s="123"/>
      <c r="J62" s="123"/>
      <c r="K62" s="123"/>
      <c r="L62" s="123"/>
      <c r="M62" s="123"/>
      <c r="N62" s="123"/>
      <c r="O62" s="123"/>
      <c r="P62" s="123"/>
      <c r="Q62" s="123"/>
      <c r="R62" s="123"/>
    </row>
    <row r="63" spans="1:18" ht="21" x14ac:dyDescent="0.25">
      <c r="A63" s="211"/>
      <c r="B63" s="617"/>
      <c r="C63" s="619" t="s">
        <v>89</v>
      </c>
      <c r="D63" s="504" t="s">
        <v>201</v>
      </c>
      <c r="E63" s="504" t="s">
        <v>203</v>
      </c>
      <c r="F63" s="504" t="s">
        <v>207</v>
      </c>
      <c r="G63" s="504" t="s">
        <v>209</v>
      </c>
      <c r="H63" s="504" t="s">
        <v>371</v>
      </c>
      <c r="I63" s="123"/>
      <c r="J63" s="123"/>
      <c r="K63" s="123"/>
      <c r="L63" s="123"/>
      <c r="M63" s="123"/>
      <c r="N63" s="123"/>
      <c r="O63" s="123"/>
      <c r="P63" s="123"/>
      <c r="Q63" s="123"/>
      <c r="R63" s="123"/>
    </row>
    <row r="64" spans="1:18" x14ac:dyDescent="0.25">
      <c r="A64" s="211"/>
      <c r="B64" s="618"/>
      <c r="C64" s="620"/>
      <c r="D64" s="213" t="s">
        <v>49</v>
      </c>
      <c r="E64" s="213" t="s">
        <v>49</v>
      </c>
      <c r="F64" s="213" t="s">
        <v>49</v>
      </c>
      <c r="G64" s="213" t="s">
        <v>49</v>
      </c>
      <c r="H64" s="213" t="s">
        <v>49</v>
      </c>
      <c r="I64" s="123"/>
      <c r="J64" s="123"/>
      <c r="K64" s="123"/>
      <c r="L64" s="123"/>
      <c r="M64" s="123"/>
      <c r="N64" s="123"/>
      <c r="O64" s="123"/>
      <c r="P64" s="123"/>
      <c r="Q64" s="123"/>
      <c r="R64" s="123"/>
    </row>
    <row r="65" spans="1:18" x14ac:dyDescent="0.25">
      <c r="A65" s="211"/>
      <c r="B65" s="508" t="s">
        <v>41</v>
      </c>
      <c r="C65" s="501" t="s">
        <v>78</v>
      </c>
      <c r="D65" s="216">
        <v>196026242.5</v>
      </c>
      <c r="E65" s="216">
        <v>178397850.40000001</v>
      </c>
      <c r="F65" s="216">
        <v>255477841</v>
      </c>
      <c r="G65" s="216">
        <v>187022255.19999999</v>
      </c>
      <c r="H65" s="216"/>
      <c r="I65" s="123"/>
      <c r="J65" s="123"/>
      <c r="K65" s="123"/>
      <c r="L65" s="123"/>
      <c r="M65" s="123"/>
      <c r="N65" s="123"/>
      <c r="O65" s="123"/>
      <c r="P65" s="123"/>
      <c r="Q65" s="123"/>
      <c r="R65" s="123"/>
    </row>
    <row r="66" spans="1:18" x14ac:dyDescent="0.25">
      <c r="A66" s="211"/>
      <c r="B66" s="508" t="s">
        <v>36</v>
      </c>
      <c r="C66" s="501" t="s">
        <v>79</v>
      </c>
      <c r="D66" s="216">
        <v>1237726671.78</v>
      </c>
      <c r="E66" s="216">
        <v>1252332901.5</v>
      </c>
      <c r="F66" s="216">
        <v>1385845144.24</v>
      </c>
      <c r="G66" s="216">
        <v>1393110846.3</v>
      </c>
      <c r="H66" s="216"/>
      <c r="I66" s="123"/>
      <c r="J66" s="123"/>
      <c r="K66" s="123"/>
      <c r="L66" s="123"/>
      <c r="M66" s="123"/>
      <c r="N66" s="123"/>
      <c r="O66" s="123"/>
      <c r="P66" s="123"/>
      <c r="Q66" s="123"/>
      <c r="R66" s="123"/>
    </row>
    <row r="67" spans="1:18" x14ac:dyDescent="0.25">
      <c r="A67" s="211"/>
      <c r="B67" s="508" t="s">
        <v>42</v>
      </c>
      <c r="C67" s="501" t="s">
        <v>80</v>
      </c>
      <c r="D67" s="216">
        <v>960199218.22000003</v>
      </c>
      <c r="E67" s="216">
        <v>938056929.38</v>
      </c>
      <c r="F67" s="216">
        <v>944179356.21000004</v>
      </c>
      <c r="G67" s="216">
        <v>998889302.33000004</v>
      </c>
      <c r="H67" s="216"/>
      <c r="I67" s="123"/>
      <c r="J67" s="123"/>
      <c r="K67" s="123"/>
      <c r="L67" s="123"/>
      <c r="M67" s="123"/>
      <c r="N67" s="123"/>
      <c r="O67" s="123"/>
      <c r="P67" s="123"/>
      <c r="Q67" s="123"/>
      <c r="R67" s="123"/>
    </row>
    <row r="68" spans="1:18" ht="26.4" x14ac:dyDescent="0.25">
      <c r="A68" s="211"/>
      <c r="B68" s="508" t="s">
        <v>76</v>
      </c>
      <c r="C68" s="501" t="s">
        <v>204</v>
      </c>
      <c r="D68" s="216">
        <v>129218479.37</v>
      </c>
      <c r="E68" s="216">
        <v>135937534.84999999</v>
      </c>
      <c r="F68" s="216">
        <v>143012755.59999999</v>
      </c>
      <c r="G68" s="216">
        <v>115764304.56</v>
      </c>
      <c r="H68" s="216"/>
      <c r="I68" s="123"/>
      <c r="J68" s="123"/>
      <c r="K68" s="123"/>
      <c r="L68" s="123"/>
      <c r="M68" s="123"/>
      <c r="N68" s="123"/>
      <c r="O68" s="123"/>
      <c r="P68" s="123"/>
      <c r="Q68" s="123"/>
      <c r="R68" s="123"/>
    </row>
    <row r="69" spans="1:18" x14ac:dyDescent="0.25">
      <c r="A69" s="211"/>
      <c r="B69" s="508" t="s">
        <v>35</v>
      </c>
      <c r="C69" s="501" t="s">
        <v>81</v>
      </c>
      <c r="D69" s="216">
        <v>506032507.60000002</v>
      </c>
      <c r="E69" s="216">
        <v>480136900.41000003</v>
      </c>
      <c r="F69" s="216">
        <v>561910278.73000002</v>
      </c>
      <c r="G69" s="216">
        <v>555381744.70000005</v>
      </c>
      <c r="H69" s="216"/>
      <c r="I69" s="123"/>
      <c r="J69" s="123"/>
      <c r="K69" s="123"/>
      <c r="L69" s="123"/>
      <c r="M69" s="123"/>
      <c r="N69" s="123"/>
      <c r="O69" s="123"/>
      <c r="P69" s="123"/>
      <c r="Q69" s="123"/>
      <c r="R69" s="123"/>
    </row>
    <row r="70" spans="1:18" ht="26.4" x14ac:dyDescent="0.25">
      <c r="A70" s="211"/>
      <c r="B70" s="508" t="s">
        <v>115</v>
      </c>
      <c r="C70" s="501" t="s">
        <v>82</v>
      </c>
      <c r="D70" s="216">
        <v>722286781.49000001</v>
      </c>
      <c r="E70" s="216">
        <v>874974675.45000005</v>
      </c>
      <c r="F70" s="216">
        <v>872940373.25999999</v>
      </c>
      <c r="G70" s="216">
        <v>913194486.13</v>
      </c>
      <c r="H70" s="216"/>
      <c r="I70" s="123"/>
      <c r="J70" s="123"/>
      <c r="K70" s="123"/>
      <c r="L70" s="123"/>
      <c r="M70" s="123"/>
      <c r="N70" s="123"/>
      <c r="O70" s="123"/>
      <c r="P70" s="123"/>
      <c r="Q70" s="123"/>
      <c r="R70" s="123"/>
    </row>
    <row r="71" spans="1:18" x14ac:dyDescent="0.25">
      <c r="A71" s="211"/>
      <c r="B71" s="508" t="s">
        <v>72</v>
      </c>
      <c r="C71" s="501" t="s">
        <v>83</v>
      </c>
      <c r="D71" s="216">
        <v>13544268.5</v>
      </c>
      <c r="E71" s="216">
        <v>16183810</v>
      </c>
      <c r="F71" s="216">
        <v>18132613</v>
      </c>
      <c r="G71" s="216">
        <v>20907281.300000001</v>
      </c>
      <c r="H71" s="216"/>
      <c r="I71" s="123"/>
      <c r="J71" s="123"/>
      <c r="K71" s="123"/>
      <c r="L71" s="123"/>
      <c r="M71" s="123"/>
      <c r="N71" s="123"/>
      <c r="O71" s="123"/>
      <c r="P71" s="123"/>
      <c r="Q71" s="123"/>
      <c r="R71" s="123"/>
    </row>
    <row r="72" spans="1:18" x14ac:dyDescent="0.25">
      <c r="A72" s="211"/>
      <c r="B72" s="508" t="s">
        <v>73</v>
      </c>
      <c r="C72" s="501" t="s">
        <v>84</v>
      </c>
      <c r="D72" s="216">
        <v>568503100.25999999</v>
      </c>
      <c r="E72" s="216">
        <v>544800718.39999998</v>
      </c>
      <c r="F72" s="216">
        <v>691892299.40999997</v>
      </c>
      <c r="G72" s="216">
        <v>698410847.78999996</v>
      </c>
      <c r="H72" s="216"/>
      <c r="I72" s="123"/>
      <c r="J72" s="123"/>
      <c r="K72" s="123"/>
      <c r="L72" s="123"/>
      <c r="M72" s="123"/>
      <c r="N72" s="123"/>
      <c r="O72" s="123"/>
      <c r="P72" s="123"/>
      <c r="Q72" s="123"/>
      <c r="R72" s="123"/>
    </row>
    <row r="73" spans="1:18" ht="26.4" x14ac:dyDescent="0.25">
      <c r="A73" s="211"/>
      <c r="B73" s="508" t="s">
        <v>74</v>
      </c>
      <c r="C73" s="501" t="s">
        <v>85</v>
      </c>
      <c r="D73" s="216">
        <v>167370365.91999999</v>
      </c>
      <c r="E73" s="216">
        <v>159514737.65000001</v>
      </c>
      <c r="F73" s="216">
        <v>155182184.41</v>
      </c>
      <c r="G73" s="216">
        <v>171988778.11000001</v>
      </c>
      <c r="H73" s="216"/>
      <c r="I73" s="123"/>
      <c r="J73" s="123"/>
      <c r="K73" s="123"/>
      <c r="L73" s="123"/>
      <c r="M73" s="123"/>
      <c r="N73" s="123"/>
      <c r="O73" s="123"/>
      <c r="P73" s="123"/>
      <c r="Q73" s="123"/>
      <c r="R73" s="123"/>
    </row>
    <row r="74" spans="1:18" x14ac:dyDescent="0.25">
      <c r="A74" s="211"/>
      <c r="B74" s="508" t="s">
        <v>75</v>
      </c>
      <c r="C74" s="501" t="s">
        <v>205</v>
      </c>
      <c r="D74" s="216">
        <v>153972</v>
      </c>
      <c r="E74" s="216">
        <v>150053</v>
      </c>
      <c r="F74" s="216">
        <v>136845</v>
      </c>
      <c r="G74" s="216">
        <v>137712</v>
      </c>
      <c r="H74" s="216"/>
      <c r="I74" s="123"/>
      <c r="J74" s="123"/>
      <c r="K74" s="123"/>
      <c r="L74" s="123"/>
      <c r="M74" s="123"/>
      <c r="N74" s="123"/>
      <c r="O74" s="123"/>
      <c r="P74" s="123"/>
      <c r="Q74" s="123"/>
      <c r="R74" s="123"/>
    </row>
    <row r="75" spans="1:18" ht="26.4" x14ac:dyDescent="0.25">
      <c r="A75" s="211"/>
      <c r="B75" s="508" t="s">
        <v>70</v>
      </c>
      <c r="C75" s="501" t="s">
        <v>86</v>
      </c>
      <c r="D75" s="216">
        <v>2269012.7999999998</v>
      </c>
      <c r="E75" s="216">
        <v>1800902</v>
      </c>
      <c r="F75" s="216">
        <v>1548780.7</v>
      </c>
      <c r="G75" s="216">
        <v>2087757.31</v>
      </c>
      <c r="H75" s="216"/>
      <c r="I75" s="123"/>
      <c r="J75" s="123"/>
      <c r="K75" s="123"/>
      <c r="L75" s="123"/>
      <c r="M75" s="123"/>
      <c r="N75" s="123"/>
      <c r="O75" s="123"/>
      <c r="P75" s="123"/>
      <c r="Q75" s="123"/>
      <c r="R75" s="123"/>
    </row>
    <row r="76" spans="1:18" x14ac:dyDescent="0.25">
      <c r="A76" s="211"/>
      <c r="B76" s="508" t="s">
        <v>77</v>
      </c>
      <c r="C76" s="501"/>
      <c r="D76" s="216">
        <v>4503330620.4399996</v>
      </c>
      <c r="E76" s="216">
        <v>4582287013.04</v>
      </c>
      <c r="F76" s="216">
        <v>5030258471.5600004</v>
      </c>
      <c r="G76" s="216">
        <v>5056895315.7200003</v>
      </c>
      <c r="H76" s="216"/>
      <c r="I76" s="123"/>
      <c r="J76" s="123"/>
      <c r="K76" s="123"/>
      <c r="L76" s="123"/>
      <c r="M76" s="123"/>
      <c r="N76" s="123"/>
      <c r="O76" s="123"/>
      <c r="P76" s="123"/>
      <c r="Q76" s="123"/>
      <c r="R76" s="123"/>
    </row>
    <row r="77" spans="1:18" x14ac:dyDescent="0.25">
      <c r="A77" s="211"/>
      <c r="B77" s="508" t="s">
        <v>71</v>
      </c>
      <c r="C77" s="501"/>
      <c r="D77" s="216">
        <v>4503330620.4399996</v>
      </c>
      <c r="E77" s="216">
        <v>4582287013.04</v>
      </c>
      <c r="F77" s="216">
        <v>5030258471.5600004</v>
      </c>
      <c r="G77" s="216">
        <v>5056895315.7200003</v>
      </c>
      <c r="H77" s="216"/>
      <c r="I77" s="123"/>
      <c r="J77" s="123"/>
      <c r="K77" s="123"/>
      <c r="L77" s="123"/>
      <c r="M77" s="123"/>
      <c r="N77" s="123"/>
      <c r="O77" s="123"/>
      <c r="P77" s="123"/>
      <c r="Q77" s="123"/>
      <c r="R77" s="123"/>
    </row>
    <row r="78" spans="1:18" x14ac:dyDescent="0.25">
      <c r="A78" s="211"/>
      <c r="B78" s="508" t="s">
        <v>30</v>
      </c>
      <c r="C78" s="501"/>
      <c r="D78" s="216">
        <v>4503330620.4399996</v>
      </c>
      <c r="E78" s="216">
        <v>4582287013.04</v>
      </c>
      <c r="F78" s="216">
        <v>5030258471.5600004</v>
      </c>
      <c r="G78" s="216">
        <v>5056895315.7200003</v>
      </c>
      <c r="H78" s="216"/>
      <c r="I78" s="123"/>
      <c r="J78" s="123"/>
      <c r="K78" s="123"/>
      <c r="L78" s="123"/>
      <c r="M78" s="123"/>
      <c r="N78" s="123"/>
      <c r="O78" s="123"/>
      <c r="P78" s="123"/>
      <c r="Q78" s="123"/>
      <c r="R78" s="123"/>
    </row>
    <row r="79" spans="1:18" x14ac:dyDescent="0.25">
      <c r="A79" s="211"/>
      <c r="B79" s="211"/>
      <c r="C79" s="217"/>
      <c r="D79" s="218"/>
      <c r="E79" s="218"/>
      <c r="F79" s="218"/>
      <c r="G79" s="218"/>
      <c r="H79" s="218"/>
      <c r="I79" s="123"/>
      <c r="J79" s="123"/>
      <c r="K79" s="123"/>
      <c r="L79" s="123"/>
      <c r="M79" s="123"/>
      <c r="N79" s="123"/>
      <c r="O79" s="123"/>
      <c r="P79" s="123"/>
      <c r="Q79" s="123"/>
      <c r="R79" s="123"/>
    </row>
    <row r="80" spans="1:18" x14ac:dyDescent="0.25">
      <c r="A80" s="203"/>
      <c r="B80" s="204"/>
      <c r="C80" s="204"/>
      <c r="D80" s="205"/>
      <c r="E80" s="205"/>
      <c r="F80" s="205"/>
      <c r="G80" s="205"/>
      <c r="H80" s="205"/>
      <c r="I80" s="123"/>
      <c r="J80" s="123"/>
      <c r="K80" s="123"/>
      <c r="L80" s="123"/>
      <c r="M80" s="123"/>
      <c r="N80" s="123"/>
      <c r="O80" s="123"/>
      <c r="P80" s="123"/>
      <c r="Q80" s="123"/>
      <c r="R80" s="123"/>
    </row>
    <row r="81" spans="1:18" x14ac:dyDescent="0.25">
      <c r="A81" s="501">
        <v>36</v>
      </c>
      <c r="B81" s="502" t="s">
        <v>151</v>
      </c>
      <c r="C81" s="210"/>
      <c r="D81" s="503"/>
      <c r="E81" s="503"/>
      <c r="F81" s="503"/>
      <c r="G81" s="503"/>
      <c r="H81" s="503"/>
      <c r="I81" s="123"/>
      <c r="J81" s="123"/>
      <c r="K81" s="123"/>
      <c r="L81" s="123"/>
      <c r="M81" s="123"/>
      <c r="N81" s="123"/>
      <c r="O81" s="123"/>
      <c r="P81" s="123"/>
      <c r="Q81" s="123"/>
      <c r="R81" s="123"/>
    </row>
    <row r="82" spans="1:18" ht="21" x14ac:dyDescent="0.25">
      <c r="A82" s="211"/>
      <c r="B82" s="617"/>
      <c r="C82" s="619" t="s">
        <v>89</v>
      </c>
      <c r="D82" s="504" t="s">
        <v>201</v>
      </c>
      <c r="E82" s="504" t="s">
        <v>203</v>
      </c>
      <c r="F82" s="504" t="s">
        <v>207</v>
      </c>
      <c r="G82" s="504" t="s">
        <v>209</v>
      </c>
      <c r="H82" s="504" t="s">
        <v>371</v>
      </c>
      <c r="I82" s="123"/>
      <c r="J82" s="123"/>
      <c r="K82" s="123"/>
      <c r="L82" s="123"/>
      <c r="M82" s="123"/>
      <c r="N82" s="123"/>
      <c r="O82" s="123"/>
      <c r="P82" s="123"/>
      <c r="Q82" s="123"/>
      <c r="R82" s="123"/>
    </row>
    <row r="83" spans="1:18" x14ac:dyDescent="0.25">
      <c r="A83" s="211"/>
      <c r="B83" s="618"/>
      <c r="C83" s="620"/>
      <c r="D83" s="213" t="s">
        <v>49</v>
      </c>
      <c r="E83" s="213" t="s">
        <v>49</v>
      </c>
      <c r="F83" s="213" t="s">
        <v>49</v>
      </c>
      <c r="G83" s="213" t="s">
        <v>49</v>
      </c>
      <c r="H83" s="213" t="s">
        <v>49</v>
      </c>
      <c r="I83" s="123"/>
      <c r="J83" s="123"/>
      <c r="K83" s="123"/>
      <c r="L83" s="123"/>
      <c r="M83" s="123"/>
      <c r="N83" s="123"/>
      <c r="O83" s="123"/>
      <c r="P83" s="123"/>
      <c r="Q83" s="123"/>
      <c r="R83" s="123"/>
    </row>
    <row r="84" spans="1:18" x14ac:dyDescent="0.25">
      <c r="A84" s="211"/>
      <c r="B84" s="508" t="s">
        <v>41</v>
      </c>
      <c r="C84" s="501" t="s">
        <v>78</v>
      </c>
      <c r="D84" s="216">
        <v>90204483.099999994</v>
      </c>
      <c r="E84" s="216">
        <v>94686230.200000003</v>
      </c>
      <c r="F84" s="216">
        <v>90052852.400000006</v>
      </c>
      <c r="G84" s="216">
        <v>91546214.400000006</v>
      </c>
      <c r="H84" s="216"/>
      <c r="I84" s="123"/>
      <c r="J84" s="123"/>
      <c r="K84" s="123"/>
      <c r="L84" s="123"/>
      <c r="M84" s="123"/>
      <c r="N84" s="123"/>
      <c r="O84" s="123"/>
      <c r="P84" s="123"/>
      <c r="Q84" s="123"/>
      <c r="R84" s="123"/>
    </row>
    <row r="85" spans="1:18" x14ac:dyDescent="0.25">
      <c r="A85" s="211"/>
      <c r="B85" s="508" t="s">
        <v>36</v>
      </c>
      <c r="C85" s="501" t="s">
        <v>79</v>
      </c>
      <c r="D85" s="216">
        <v>4731675218.6599998</v>
      </c>
      <c r="E85" s="216">
        <v>4514785926.3000002</v>
      </c>
      <c r="F85" s="216">
        <v>4495724840.4200001</v>
      </c>
      <c r="G85" s="216">
        <v>4972570299.6999998</v>
      </c>
      <c r="H85" s="216"/>
      <c r="I85" s="123"/>
      <c r="J85" s="123"/>
      <c r="K85" s="123"/>
      <c r="L85" s="123"/>
      <c r="M85" s="123"/>
      <c r="N85" s="123"/>
      <c r="O85" s="123"/>
      <c r="P85" s="123"/>
      <c r="Q85" s="123"/>
      <c r="R85" s="123"/>
    </row>
    <row r="86" spans="1:18" x14ac:dyDescent="0.25">
      <c r="A86" s="211"/>
      <c r="B86" s="508" t="s">
        <v>42</v>
      </c>
      <c r="C86" s="501" t="s">
        <v>80</v>
      </c>
      <c r="D86" s="216">
        <v>2101374231.47</v>
      </c>
      <c r="E86" s="216">
        <v>2046709553.1900001</v>
      </c>
      <c r="F86" s="216">
        <v>2086644498.5799999</v>
      </c>
      <c r="G86" s="216">
        <v>2148377466.8499999</v>
      </c>
      <c r="H86" s="216"/>
      <c r="I86" s="123"/>
      <c r="J86" s="123"/>
      <c r="K86" s="123"/>
      <c r="L86" s="123"/>
      <c r="M86" s="123"/>
      <c r="N86" s="123"/>
      <c r="O86" s="123"/>
      <c r="P86" s="123"/>
      <c r="Q86" s="123"/>
      <c r="R86" s="123"/>
    </row>
    <row r="87" spans="1:18" ht="26.4" x14ac:dyDescent="0.25">
      <c r="A87" s="211"/>
      <c r="B87" s="508" t="s">
        <v>76</v>
      </c>
      <c r="C87" s="501" t="s">
        <v>204</v>
      </c>
      <c r="D87" s="216">
        <v>706983227.09000003</v>
      </c>
      <c r="E87" s="216">
        <v>696505998.50999999</v>
      </c>
      <c r="F87" s="216">
        <v>752183781.91999996</v>
      </c>
      <c r="G87" s="216">
        <v>747705697.98000002</v>
      </c>
      <c r="H87" s="216"/>
      <c r="I87" s="123"/>
      <c r="J87" s="123"/>
      <c r="K87" s="123"/>
      <c r="L87" s="123"/>
      <c r="M87" s="123"/>
      <c r="N87" s="123"/>
      <c r="O87" s="123"/>
      <c r="P87" s="123"/>
      <c r="Q87" s="123"/>
      <c r="R87" s="123"/>
    </row>
    <row r="88" spans="1:18" x14ac:dyDescent="0.25">
      <c r="A88" s="211"/>
      <c r="B88" s="508" t="s">
        <v>35</v>
      </c>
      <c r="C88" s="501" t="s">
        <v>81</v>
      </c>
      <c r="D88" s="216">
        <v>208097128.27000001</v>
      </c>
      <c r="E88" s="216">
        <v>216344332.91999999</v>
      </c>
      <c r="F88" s="216">
        <v>228323420.31</v>
      </c>
      <c r="G88" s="216">
        <v>236125238.16</v>
      </c>
      <c r="H88" s="216"/>
      <c r="I88" s="123"/>
      <c r="J88" s="123"/>
      <c r="K88" s="123"/>
      <c r="L88" s="123"/>
      <c r="M88" s="123"/>
      <c r="N88" s="123"/>
      <c r="O88" s="123"/>
      <c r="P88" s="123"/>
      <c r="Q88" s="123"/>
      <c r="R88" s="123"/>
    </row>
    <row r="89" spans="1:18" ht="26.4" x14ac:dyDescent="0.25">
      <c r="A89" s="211"/>
      <c r="B89" s="508" t="s">
        <v>115</v>
      </c>
      <c r="C89" s="501" t="s">
        <v>82</v>
      </c>
      <c r="D89" s="216">
        <v>241539584.47</v>
      </c>
      <c r="E89" s="216">
        <v>312267177.69999999</v>
      </c>
      <c r="F89" s="216">
        <v>339520341.62</v>
      </c>
      <c r="G89" s="216">
        <v>310047894.63</v>
      </c>
      <c r="H89" s="216"/>
      <c r="I89" s="123"/>
      <c r="J89" s="123"/>
      <c r="K89" s="123"/>
      <c r="L89" s="123"/>
      <c r="M89" s="123"/>
      <c r="N89" s="123"/>
      <c r="O89" s="123"/>
      <c r="P89" s="123"/>
      <c r="Q89" s="123"/>
      <c r="R89" s="123"/>
    </row>
    <row r="90" spans="1:18" x14ac:dyDescent="0.25">
      <c r="A90" s="211"/>
      <c r="B90" s="508" t="s">
        <v>72</v>
      </c>
      <c r="C90" s="501" t="s">
        <v>83</v>
      </c>
      <c r="D90" s="216">
        <v>44745389.399999999</v>
      </c>
      <c r="E90" s="216">
        <v>60947033</v>
      </c>
      <c r="F90" s="216">
        <v>63364054</v>
      </c>
      <c r="G90" s="216">
        <v>74722915.200000003</v>
      </c>
      <c r="H90" s="216"/>
      <c r="I90" s="123"/>
      <c r="J90" s="123"/>
      <c r="K90" s="123"/>
      <c r="L90" s="123"/>
      <c r="M90" s="123"/>
      <c r="N90" s="123"/>
      <c r="O90" s="123"/>
      <c r="P90" s="123"/>
      <c r="Q90" s="123"/>
      <c r="R90" s="123"/>
    </row>
    <row r="91" spans="1:18" x14ac:dyDescent="0.25">
      <c r="A91" s="211"/>
      <c r="B91" s="508" t="s">
        <v>73</v>
      </c>
      <c r="C91" s="501" t="s">
        <v>84</v>
      </c>
      <c r="D91" s="216">
        <v>2306745112.25</v>
      </c>
      <c r="E91" s="216">
        <v>2393748698.9200001</v>
      </c>
      <c r="F91" s="216">
        <v>2435948432.6999998</v>
      </c>
      <c r="G91" s="216">
        <v>2403940489.5</v>
      </c>
      <c r="H91" s="216"/>
      <c r="I91" s="123"/>
      <c r="J91" s="123"/>
      <c r="K91" s="123"/>
      <c r="L91" s="123"/>
      <c r="M91" s="123"/>
      <c r="N91" s="123"/>
      <c r="O91" s="123"/>
      <c r="P91" s="123"/>
      <c r="Q91" s="123"/>
      <c r="R91" s="123"/>
    </row>
    <row r="92" spans="1:18" ht="26.4" x14ac:dyDescent="0.25">
      <c r="A92" s="211"/>
      <c r="B92" s="508" t="s">
        <v>74</v>
      </c>
      <c r="C92" s="501" t="s">
        <v>85</v>
      </c>
      <c r="D92" s="216">
        <v>369592034.52999997</v>
      </c>
      <c r="E92" s="216">
        <v>380208312.79000002</v>
      </c>
      <c r="F92" s="216">
        <v>380484868.45999998</v>
      </c>
      <c r="G92" s="216">
        <v>401073570.81</v>
      </c>
      <c r="H92" s="216"/>
      <c r="I92" s="123"/>
      <c r="J92" s="123"/>
      <c r="K92" s="123"/>
      <c r="L92" s="123"/>
      <c r="M92" s="123"/>
      <c r="N92" s="123"/>
      <c r="O92" s="123"/>
      <c r="P92" s="123"/>
      <c r="Q92" s="123"/>
      <c r="R92" s="123"/>
    </row>
    <row r="93" spans="1:18" x14ac:dyDescent="0.25">
      <c r="A93" s="211"/>
      <c r="B93" s="508" t="s">
        <v>75</v>
      </c>
      <c r="C93" s="501" t="s">
        <v>205</v>
      </c>
      <c r="D93" s="216">
        <v>592978</v>
      </c>
      <c r="E93" s="216">
        <v>541672</v>
      </c>
      <c r="F93" s="216">
        <v>516148</v>
      </c>
      <c r="G93" s="216">
        <v>408123</v>
      </c>
      <c r="H93" s="216"/>
      <c r="I93" s="123"/>
      <c r="J93" s="123"/>
      <c r="K93" s="123"/>
      <c r="L93" s="123"/>
      <c r="M93" s="123"/>
      <c r="N93" s="123"/>
      <c r="O93" s="123"/>
      <c r="P93" s="123"/>
      <c r="Q93" s="123"/>
      <c r="R93" s="123"/>
    </row>
    <row r="94" spans="1:18" ht="26.4" x14ac:dyDescent="0.25">
      <c r="A94" s="211"/>
      <c r="B94" s="508" t="s">
        <v>70</v>
      </c>
      <c r="C94" s="501" t="s">
        <v>86</v>
      </c>
      <c r="D94" s="216">
        <v>4629638.7</v>
      </c>
      <c r="E94" s="216">
        <v>4462315.0999999996</v>
      </c>
      <c r="F94" s="216">
        <v>4772726</v>
      </c>
      <c r="G94" s="216">
        <v>4793522.01</v>
      </c>
      <c r="H94" s="216"/>
      <c r="I94" s="123"/>
      <c r="J94" s="123"/>
      <c r="K94" s="123"/>
      <c r="L94" s="123"/>
      <c r="M94" s="123"/>
      <c r="N94" s="123"/>
      <c r="O94" s="123"/>
      <c r="P94" s="123"/>
      <c r="Q94" s="123"/>
      <c r="R94" s="123"/>
    </row>
    <row r="95" spans="1:18" x14ac:dyDescent="0.25">
      <c r="A95" s="211"/>
      <c r="B95" s="508" t="s">
        <v>77</v>
      </c>
      <c r="C95" s="501"/>
      <c r="D95" s="216">
        <v>10806179025.940001</v>
      </c>
      <c r="E95" s="216">
        <v>10721207250.639999</v>
      </c>
      <c r="F95" s="216">
        <v>10877535964.41</v>
      </c>
      <c r="G95" s="216">
        <v>11391311432.23</v>
      </c>
      <c r="H95" s="216"/>
      <c r="I95" s="123"/>
      <c r="J95" s="123"/>
      <c r="K95" s="123"/>
      <c r="L95" s="123"/>
      <c r="M95" s="123"/>
      <c r="N95" s="123"/>
      <c r="O95" s="123"/>
      <c r="P95" s="123"/>
      <c r="Q95" s="123"/>
      <c r="R95" s="123"/>
    </row>
    <row r="96" spans="1:18" x14ac:dyDescent="0.25">
      <c r="A96" s="211"/>
      <c r="B96" s="508" t="s">
        <v>71</v>
      </c>
      <c r="C96" s="501"/>
      <c r="D96" s="216">
        <v>10806179025.940001</v>
      </c>
      <c r="E96" s="216">
        <v>10721207250.639999</v>
      </c>
      <c r="F96" s="216">
        <v>10877535964.41</v>
      </c>
      <c r="G96" s="216">
        <v>11391311432.23</v>
      </c>
      <c r="H96" s="216"/>
      <c r="I96" s="123"/>
      <c r="J96" s="123"/>
      <c r="K96" s="123"/>
      <c r="L96" s="123"/>
      <c r="M96" s="123"/>
      <c r="N96" s="123"/>
      <c r="O96" s="123"/>
      <c r="P96" s="123"/>
      <c r="Q96" s="123"/>
      <c r="R96" s="123"/>
    </row>
    <row r="97" spans="1:18" x14ac:dyDescent="0.25">
      <c r="A97" s="211"/>
      <c r="B97" s="508" t="s">
        <v>30</v>
      </c>
      <c r="C97" s="501"/>
      <c r="D97" s="216">
        <v>10806179025.940001</v>
      </c>
      <c r="E97" s="216">
        <v>10721207250.639999</v>
      </c>
      <c r="F97" s="216">
        <v>10877535964.41</v>
      </c>
      <c r="G97" s="216">
        <v>11391311432.23</v>
      </c>
      <c r="H97" s="216"/>
      <c r="I97" s="123"/>
      <c r="J97" s="123"/>
      <c r="K97" s="123"/>
      <c r="L97" s="123"/>
      <c r="M97" s="123"/>
      <c r="N97" s="123"/>
      <c r="O97" s="123"/>
      <c r="P97" s="123"/>
      <c r="Q97" s="123"/>
      <c r="R97" s="123"/>
    </row>
    <row r="98" spans="1:18" x14ac:dyDescent="0.25">
      <c r="A98" s="211"/>
      <c r="B98" s="211"/>
      <c r="C98" s="217"/>
      <c r="D98" s="218"/>
      <c r="E98" s="218"/>
      <c r="F98" s="218"/>
      <c r="G98" s="218"/>
      <c r="H98" s="218"/>
      <c r="I98" s="123"/>
      <c r="J98" s="123"/>
      <c r="K98" s="123"/>
      <c r="L98" s="123"/>
      <c r="M98" s="123"/>
      <c r="N98" s="123"/>
      <c r="O98" s="123"/>
      <c r="P98" s="123"/>
      <c r="Q98" s="123"/>
      <c r="R98" s="123"/>
    </row>
    <row r="99" spans="1:18" x14ac:dyDescent="0.25">
      <c r="A99" s="203"/>
      <c r="B99" s="204"/>
      <c r="C99" s="204"/>
      <c r="D99" s="205"/>
      <c r="E99" s="205"/>
      <c r="F99" s="205"/>
      <c r="G99" s="205"/>
      <c r="H99" s="205"/>
      <c r="I99" s="123"/>
      <c r="J99" s="123"/>
      <c r="K99" s="123"/>
      <c r="L99" s="123"/>
      <c r="M99" s="123"/>
      <c r="N99" s="123"/>
      <c r="O99" s="123"/>
      <c r="P99" s="123"/>
      <c r="Q99" s="123"/>
      <c r="R99" s="123"/>
    </row>
    <row r="100" spans="1:18" x14ac:dyDescent="0.25">
      <c r="A100" s="501">
        <v>37</v>
      </c>
      <c r="B100" s="502" t="s">
        <v>152</v>
      </c>
      <c r="C100" s="210"/>
      <c r="D100" s="503"/>
      <c r="E100" s="503"/>
      <c r="F100" s="503"/>
      <c r="G100" s="503"/>
      <c r="H100" s="50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</row>
    <row r="101" spans="1:18" ht="21" x14ac:dyDescent="0.25">
      <c r="A101" s="211"/>
      <c r="B101" s="617"/>
      <c r="C101" s="619" t="s">
        <v>89</v>
      </c>
      <c r="D101" s="504" t="s">
        <v>201</v>
      </c>
      <c r="E101" s="504" t="s">
        <v>203</v>
      </c>
      <c r="F101" s="504" t="s">
        <v>207</v>
      </c>
      <c r="G101" s="504" t="s">
        <v>209</v>
      </c>
      <c r="H101" s="504" t="s">
        <v>371</v>
      </c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</row>
    <row r="102" spans="1:18" x14ac:dyDescent="0.25">
      <c r="A102" s="211"/>
      <c r="B102" s="618"/>
      <c r="C102" s="620"/>
      <c r="D102" s="213" t="s">
        <v>49</v>
      </c>
      <c r="E102" s="213" t="s">
        <v>49</v>
      </c>
      <c r="F102" s="213" t="s">
        <v>49</v>
      </c>
      <c r="G102" s="213" t="s">
        <v>49</v>
      </c>
      <c r="H102" s="213" t="s">
        <v>49</v>
      </c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</row>
    <row r="103" spans="1:18" x14ac:dyDescent="0.25">
      <c r="A103" s="211"/>
      <c r="B103" s="508" t="s">
        <v>41</v>
      </c>
      <c r="C103" s="501" t="s">
        <v>78</v>
      </c>
      <c r="D103" s="216">
        <v>180168518.19999999</v>
      </c>
      <c r="E103" s="216">
        <v>178900682.90000001</v>
      </c>
      <c r="F103" s="216">
        <v>253753502</v>
      </c>
      <c r="G103" s="216">
        <v>189800930.09999999</v>
      </c>
      <c r="H103" s="216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</row>
    <row r="104" spans="1:18" x14ac:dyDescent="0.25">
      <c r="A104" s="211"/>
      <c r="B104" s="508" t="s">
        <v>36</v>
      </c>
      <c r="C104" s="501" t="s">
        <v>79</v>
      </c>
      <c r="D104" s="216">
        <v>2645585935.3200002</v>
      </c>
      <c r="E104" s="216">
        <v>2997163264.5</v>
      </c>
      <c r="F104" s="216">
        <v>3133077230.8200002</v>
      </c>
      <c r="G104" s="216">
        <v>2471041574.1999998</v>
      </c>
      <c r="H104" s="216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</row>
    <row r="105" spans="1:18" x14ac:dyDescent="0.25">
      <c r="A105" s="211"/>
      <c r="B105" s="508" t="s">
        <v>42</v>
      </c>
      <c r="C105" s="501" t="s">
        <v>80</v>
      </c>
      <c r="D105" s="216">
        <v>1676760794.9200001</v>
      </c>
      <c r="E105" s="216">
        <v>1498715650.1199999</v>
      </c>
      <c r="F105" s="216">
        <v>1580537969.8900001</v>
      </c>
      <c r="G105" s="216">
        <v>1656918840.79</v>
      </c>
      <c r="H105" s="216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</row>
    <row r="106" spans="1:18" ht="26.4" x14ac:dyDescent="0.25">
      <c r="A106" s="211"/>
      <c r="B106" s="508" t="s">
        <v>76</v>
      </c>
      <c r="C106" s="501" t="s">
        <v>204</v>
      </c>
      <c r="D106" s="216">
        <v>150578884.06999999</v>
      </c>
      <c r="E106" s="216">
        <v>198021213.03</v>
      </c>
      <c r="F106" s="216">
        <v>189364317.62</v>
      </c>
      <c r="G106" s="216">
        <v>178612781.22999999</v>
      </c>
      <c r="H106" s="216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</row>
    <row r="107" spans="1:18" x14ac:dyDescent="0.25">
      <c r="A107" s="211"/>
      <c r="B107" s="508" t="s">
        <v>35</v>
      </c>
      <c r="C107" s="501" t="s">
        <v>81</v>
      </c>
      <c r="D107" s="216">
        <v>482245266.26999998</v>
      </c>
      <c r="E107" s="216">
        <v>457077997.44</v>
      </c>
      <c r="F107" s="216">
        <v>506006710.01999998</v>
      </c>
      <c r="G107" s="216">
        <v>543532949.14999998</v>
      </c>
      <c r="H107" s="216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</row>
    <row r="108" spans="1:18" ht="26.4" x14ac:dyDescent="0.25">
      <c r="A108" s="211"/>
      <c r="B108" s="508" t="s">
        <v>115</v>
      </c>
      <c r="C108" s="501" t="s">
        <v>82</v>
      </c>
      <c r="D108" s="216">
        <v>840860552.10000002</v>
      </c>
      <c r="E108" s="216">
        <v>999566548.21000004</v>
      </c>
      <c r="F108" s="216">
        <v>1177283464.1400001</v>
      </c>
      <c r="G108" s="216">
        <v>1276377980.3900001</v>
      </c>
      <c r="H108" s="216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</row>
    <row r="109" spans="1:18" x14ac:dyDescent="0.25">
      <c r="A109" s="211"/>
      <c r="B109" s="508" t="s">
        <v>72</v>
      </c>
      <c r="C109" s="501" t="s">
        <v>83</v>
      </c>
      <c r="D109" s="216">
        <v>21659221.100000001</v>
      </c>
      <c r="E109" s="216">
        <v>18353002</v>
      </c>
      <c r="F109" s="216">
        <v>19870028</v>
      </c>
      <c r="G109" s="216">
        <v>22926450.800000001</v>
      </c>
      <c r="H109" s="216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</row>
    <row r="110" spans="1:18" x14ac:dyDescent="0.25">
      <c r="A110" s="211"/>
      <c r="B110" s="508" t="s">
        <v>73</v>
      </c>
      <c r="C110" s="501" t="s">
        <v>84</v>
      </c>
      <c r="D110" s="216">
        <v>623078872.58000004</v>
      </c>
      <c r="E110" s="216">
        <v>607754513.89999998</v>
      </c>
      <c r="F110" s="216">
        <v>665412603.92999995</v>
      </c>
      <c r="G110" s="216">
        <v>787445153.77999997</v>
      </c>
      <c r="H110" s="216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</row>
    <row r="111" spans="1:18" ht="26.4" x14ac:dyDescent="0.25">
      <c r="A111" s="211"/>
      <c r="B111" s="508" t="s">
        <v>74</v>
      </c>
      <c r="C111" s="501" t="s">
        <v>85</v>
      </c>
      <c r="D111" s="216">
        <v>181353206</v>
      </c>
      <c r="E111" s="216">
        <v>173664384.28</v>
      </c>
      <c r="F111" s="216">
        <v>166442414.50999999</v>
      </c>
      <c r="G111" s="216">
        <v>161909579.56999999</v>
      </c>
      <c r="H111" s="216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</row>
    <row r="112" spans="1:18" x14ac:dyDescent="0.25">
      <c r="A112" s="211"/>
      <c r="B112" s="508" t="s">
        <v>75</v>
      </c>
      <c r="C112" s="501" t="s">
        <v>205</v>
      </c>
      <c r="D112" s="216">
        <v>557940.5</v>
      </c>
      <c r="E112" s="216">
        <v>476036.5</v>
      </c>
      <c r="F112" s="216">
        <v>462955.5</v>
      </c>
      <c r="G112" s="216">
        <v>461892</v>
      </c>
      <c r="H112" s="216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</row>
    <row r="113" spans="1:18" ht="26.4" x14ac:dyDescent="0.25">
      <c r="A113" s="211"/>
      <c r="B113" s="508" t="s">
        <v>70</v>
      </c>
      <c r="C113" s="501" t="s">
        <v>86</v>
      </c>
      <c r="D113" s="216">
        <v>2055226</v>
      </c>
      <c r="E113" s="216">
        <v>2020982.4</v>
      </c>
      <c r="F113" s="216">
        <v>1882061</v>
      </c>
      <c r="G113" s="216">
        <v>2197578.7000000002</v>
      </c>
      <c r="H113" s="216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</row>
    <row r="114" spans="1:18" x14ac:dyDescent="0.25">
      <c r="A114" s="211"/>
      <c r="B114" s="508" t="s">
        <v>77</v>
      </c>
      <c r="C114" s="501"/>
      <c r="D114" s="216">
        <v>6804904417.0600004</v>
      </c>
      <c r="E114" s="216">
        <v>7131714275.2799997</v>
      </c>
      <c r="F114" s="216">
        <v>7694093257.4300003</v>
      </c>
      <c r="G114" s="216">
        <v>7291225710.71</v>
      </c>
      <c r="H114" s="216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</row>
    <row r="115" spans="1:18" x14ac:dyDescent="0.25">
      <c r="A115" s="211"/>
      <c r="B115" s="508" t="s">
        <v>71</v>
      </c>
      <c r="C115" s="501"/>
      <c r="D115" s="216">
        <v>6804904417.0600004</v>
      </c>
      <c r="E115" s="216">
        <v>7131714275.2799997</v>
      </c>
      <c r="F115" s="216">
        <v>7694093257.4300003</v>
      </c>
      <c r="G115" s="216">
        <v>7291225710.71</v>
      </c>
      <c r="H115" s="216"/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</row>
    <row r="116" spans="1:18" x14ac:dyDescent="0.25">
      <c r="A116" s="211"/>
      <c r="B116" s="508" t="s">
        <v>30</v>
      </c>
      <c r="C116" s="501"/>
      <c r="D116" s="216">
        <v>6804904417.0600004</v>
      </c>
      <c r="E116" s="216">
        <v>7131714275.2799997</v>
      </c>
      <c r="F116" s="216">
        <v>7694093257.4300003</v>
      </c>
      <c r="G116" s="216">
        <v>7291225710.71</v>
      </c>
      <c r="H116" s="216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</row>
    <row r="117" spans="1:18" x14ac:dyDescent="0.25">
      <c r="A117" s="211"/>
      <c r="B117" s="211"/>
      <c r="C117" s="217"/>
      <c r="D117" s="218"/>
      <c r="E117" s="218"/>
      <c r="F117" s="218"/>
      <c r="G117" s="218"/>
      <c r="H117" s="218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</row>
    <row r="118" spans="1:18" x14ac:dyDescent="0.25">
      <c r="A118" s="203"/>
      <c r="B118" s="204"/>
      <c r="C118" s="204"/>
      <c r="D118" s="205"/>
      <c r="E118" s="205"/>
      <c r="F118" s="205"/>
      <c r="G118" s="205"/>
      <c r="H118" s="205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</row>
    <row r="119" spans="1:18" x14ac:dyDescent="0.25">
      <c r="A119" s="501">
        <v>38</v>
      </c>
      <c r="B119" s="502" t="s">
        <v>153</v>
      </c>
      <c r="C119" s="210"/>
      <c r="D119" s="503"/>
      <c r="E119" s="503"/>
      <c r="F119" s="503"/>
      <c r="G119" s="503"/>
      <c r="H119" s="50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</row>
    <row r="120" spans="1:18" ht="21" x14ac:dyDescent="0.25">
      <c r="A120" s="211"/>
      <c r="B120" s="617"/>
      <c r="C120" s="619" t="s">
        <v>89</v>
      </c>
      <c r="D120" s="504" t="s">
        <v>201</v>
      </c>
      <c r="E120" s="504" t="s">
        <v>203</v>
      </c>
      <c r="F120" s="504" t="s">
        <v>207</v>
      </c>
      <c r="G120" s="504" t="s">
        <v>209</v>
      </c>
      <c r="H120" s="504" t="s">
        <v>371</v>
      </c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</row>
    <row r="121" spans="1:18" x14ac:dyDescent="0.25">
      <c r="A121" s="211"/>
      <c r="B121" s="618"/>
      <c r="C121" s="620"/>
      <c r="D121" s="213" t="s">
        <v>49</v>
      </c>
      <c r="E121" s="213" t="s">
        <v>49</v>
      </c>
      <c r="F121" s="213" t="s">
        <v>49</v>
      </c>
      <c r="G121" s="213" t="s">
        <v>49</v>
      </c>
      <c r="H121" s="213" t="s">
        <v>49</v>
      </c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</row>
    <row r="122" spans="1:18" x14ac:dyDescent="0.25">
      <c r="A122" s="211"/>
      <c r="B122" s="508" t="s">
        <v>41</v>
      </c>
      <c r="C122" s="501" t="s">
        <v>78</v>
      </c>
      <c r="D122" s="216">
        <v>41571613.600000001</v>
      </c>
      <c r="E122" s="216">
        <v>62208903.600000001</v>
      </c>
      <c r="F122" s="216">
        <v>60836842.399999999</v>
      </c>
      <c r="G122" s="216">
        <v>65540394</v>
      </c>
      <c r="H122" s="216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</row>
    <row r="123" spans="1:18" x14ac:dyDescent="0.25">
      <c r="A123" s="211"/>
      <c r="B123" s="508" t="s">
        <v>36</v>
      </c>
      <c r="C123" s="501" t="s">
        <v>79</v>
      </c>
      <c r="D123" s="216">
        <v>1784560240.02</v>
      </c>
      <c r="E123" s="216">
        <v>1703747385.2</v>
      </c>
      <c r="F123" s="216">
        <v>1618929837.5</v>
      </c>
      <c r="G123" s="216">
        <v>1500680515</v>
      </c>
      <c r="H123" s="216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</row>
    <row r="124" spans="1:18" x14ac:dyDescent="0.25">
      <c r="A124" s="211"/>
      <c r="B124" s="508" t="s">
        <v>42</v>
      </c>
      <c r="C124" s="501" t="s">
        <v>80</v>
      </c>
      <c r="D124" s="216">
        <v>571983494.03999996</v>
      </c>
      <c r="E124" s="216">
        <v>486850505.80000001</v>
      </c>
      <c r="F124" s="216">
        <v>530507638.07999998</v>
      </c>
      <c r="G124" s="216">
        <v>559367906.55999994</v>
      </c>
      <c r="H124" s="216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</row>
    <row r="125" spans="1:18" ht="26.4" x14ac:dyDescent="0.25">
      <c r="A125" s="211"/>
      <c r="B125" s="508" t="s">
        <v>76</v>
      </c>
      <c r="C125" s="501" t="s">
        <v>204</v>
      </c>
      <c r="D125" s="216">
        <v>164908950.25</v>
      </c>
      <c r="E125" s="216">
        <v>172083214.28</v>
      </c>
      <c r="F125" s="216">
        <v>188707846.69</v>
      </c>
      <c r="G125" s="216">
        <v>185191744.69</v>
      </c>
      <c r="H125" s="216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</row>
    <row r="126" spans="1:18" x14ac:dyDescent="0.25">
      <c r="A126" s="211"/>
      <c r="B126" s="508" t="s">
        <v>35</v>
      </c>
      <c r="C126" s="501" t="s">
        <v>81</v>
      </c>
      <c r="D126" s="216">
        <v>166103457.68000001</v>
      </c>
      <c r="E126" s="216">
        <v>153090232.21000001</v>
      </c>
      <c r="F126" s="216">
        <v>153173225.59999999</v>
      </c>
      <c r="G126" s="216">
        <v>167533000.22</v>
      </c>
      <c r="H126" s="216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</row>
    <row r="127" spans="1:18" ht="26.4" x14ac:dyDescent="0.25">
      <c r="A127" s="211"/>
      <c r="B127" s="508" t="s">
        <v>115</v>
      </c>
      <c r="C127" s="501" t="s">
        <v>82</v>
      </c>
      <c r="D127" s="216">
        <v>137728694.28</v>
      </c>
      <c r="E127" s="216">
        <v>155223359.05000001</v>
      </c>
      <c r="F127" s="216">
        <v>160533892.40000001</v>
      </c>
      <c r="G127" s="216">
        <v>213594002.5</v>
      </c>
      <c r="H127" s="216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</row>
    <row r="128" spans="1:18" x14ac:dyDescent="0.25">
      <c r="A128" s="211"/>
      <c r="B128" s="508" t="s">
        <v>72</v>
      </c>
      <c r="C128" s="501" t="s">
        <v>83</v>
      </c>
      <c r="D128" s="216">
        <v>35426062</v>
      </c>
      <c r="E128" s="216">
        <v>44242066</v>
      </c>
      <c r="F128" s="216">
        <v>45035259</v>
      </c>
      <c r="G128" s="216">
        <v>54094043.399999999</v>
      </c>
      <c r="H128" s="216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</row>
    <row r="129" spans="1:18" x14ac:dyDescent="0.25">
      <c r="A129" s="211"/>
      <c r="B129" s="508" t="s">
        <v>73</v>
      </c>
      <c r="C129" s="501" t="s">
        <v>84</v>
      </c>
      <c r="D129" s="216">
        <v>861626286.32000005</v>
      </c>
      <c r="E129" s="216">
        <v>857758457.25999999</v>
      </c>
      <c r="F129" s="216">
        <v>772622453.50999999</v>
      </c>
      <c r="G129" s="216">
        <v>784847722.44000006</v>
      </c>
      <c r="H129" s="216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</row>
    <row r="130" spans="1:18" ht="26.4" x14ac:dyDescent="0.25">
      <c r="A130" s="211"/>
      <c r="B130" s="508" t="s">
        <v>74</v>
      </c>
      <c r="C130" s="501" t="s">
        <v>85</v>
      </c>
      <c r="D130" s="216">
        <v>240306965.63999999</v>
      </c>
      <c r="E130" s="216">
        <v>237150768.84999999</v>
      </c>
      <c r="F130" s="216">
        <v>220061274.81999999</v>
      </c>
      <c r="G130" s="216">
        <v>224551414.02000001</v>
      </c>
      <c r="H130" s="216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</row>
    <row r="131" spans="1:18" x14ac:dyDescent="0.25">
      <c r="A131" s="211"/>
      <c r="B131" s="508" t="s">
        <v>75</v>
      </c>
      <c r="C131" s="501" t="s">
        <v>205</v>
      </c>
      <c r="D131" s="216">
        <v>305800</v>
      </c>
      <c r="E131" s="216">
        <v>265690</v>
      </c>
      <c r="F131" s="216">
        <v>295283</v>
      </c>
      <c r="G131" s="216">
        <v>281971</v>
      </c>
      <c r="H131" s="216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</row>
    <row r="132" spans="1:18" ht="26.4" x14ac:dyDescent="0.25">
      <c r="A132" s="211"/>
      <c r="B132" s="508" t="s">
        <v>70</v>
      </c>
      <c r="C132" s="501" t="s">
        <v>86</v>
      </c>
      <c r="D132" s="216">
        <v>2715616.6</v>
      </c>
      <c r="E132" s="216">
        <v>2704027.2</v>
      </c>
      <c r="F132" s="216">
        <v>2936411</v>
      </c>
      <c r="G132" s="216">
        <v>2651080.2999999998</v>
      </c>
      <c r="H132" s="216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</row>
    <row r="133" spans="1:18" x14ac:dyDescent="0.25">
      <c r="A133" s="211"/>
      <c r="B133" s="508" t="s">
        <v>77</v>
      </c>
      <c r="C133" s="501"/>
      <c r="D133" s="216">
        <v>4007237180.4299998</v>
      </c>
      <c r="E133" s="216">
        <v>3875324609.4499998</v>
      </c>
      <c r="F133" s="216">
        <v>3753639964</v>
      </c>
      <c r="G133" s="216">
        <v>3758333794.1300001</v>
      </c>
      <c r="H133" s="216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</row>
    <row r="134" spans="1:18" x14ac:dyDescent="0.25">
      <c r="A134" s="211"/>
      <c r="B134" s="508" t="s">
        <v>71</v>
      </c>
      <c r="C134" s="501"/>
      <c r="D134" s="216">
        <v>4007237180.4299998</v>
      </c>
      <c r="E134" s="216">
        <v>3875324609.4499998</v>
      </c>
      <c r="F134" s="216">
        <v>3753639964</v>
      </c>
      <c r="G134" s="216">
        <v>3758333794.1300001</v>
      </c>
      <c r="H134" s="216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</row>
    <row r="135" spans="1:18" x14ac:dyDescent="0.25">
      <c r="A135" s="211"/>
      <c r="B135" s="508" t="s">
        <v>30</v>
      </c>
      <c r="C135" s="501"/>
      <c r="D135" s="216">
        <v>4007237180.4299998</v>
      </c>
      <c r="E135" s="216">
        <v>3875324609.4499998</v>
      </c>
      <c r="F135" s="216">
        <v>3753639964</v>
      </c>
      <c r="G135" s="216">
        <v>3758333794.1300001</v>
      </c>
      <c r="H135" s="216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</row>
    <row r="136" spans="1:18" x14ac:dyDescent="0.25">
      <c r="A136" s="211"/>
      <c r="B136" s="211"/>
      <c r="C136" s="217"/>
      <c r="D136" s="218"/>
      <c r="E136" s="218"/>
      <c r="F136" s="218"/>
      <c r="G136" s="218"/>
      <c r="H136" s="218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</row>
    <row r="137" spans="1:18" x14ac:dyDescent="0.25">
      <c r="A137" s="203"/>
      <c r="B137" s="204"/>
      <c r="C137" s="204"/>
      <c r="D137" s="205"/>
      <c r="E137" s="205"/>
      <c r="F137" s="205"/>
      <c r="G137" s="205"/>
      <c r="H137" s="205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</row>
    <row r="138" spans="1:18" x14ac:dyDescent="0.25">
      <c r="A138" s="501">
        <v>39</v>
      </c>
      <c r="B138" s="502" t="s">
        <v>154</v>
      </c>
      <c r="C138" s="210"/>
      <c r="D138" s="503"/>
      <c r="E138" s="503"/>
      <c r="F138" s="503"/>
      <c r="G138" s="503"/>
      <c r="H138" s="50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</row>
    <row r="139" spans="1:18" ht="21" x14ac:dyDescent="0.25">
      <c r="A139" s="211"/>
      <c r="B139" s="617"/>
      <c r="C139" s="619" t="s">
        <v>89</v>
      </c>
      <c r="D139" s="504" t="s">
        <v>201</v>
      </c>
      <c r="E139" s="504" t="s">
        <v>203</v>
      </c>
      <c r="F139" s="504" t="s">
        <v>207</v>
      </c>
      <c r="G139" s="504" t="s">
        <v>209</v>
      </c>
      <c r="H139" s="504" t="s">
        <v>371</v>
      </c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</row>
    <row r="140" spans="1:18" x14ac:dyDescent="0.25">
      <c r="A140" s="211"/>
      <c r="B140" s="618"/>
      <c r="C140" s="620"/>
      <c r="D140" s="213" t="s">
        <v>49</v>
      </c>
      <c r="E140" s="213" t="s">
        <v>49</v>
      </c>
      <c r="F140" s="213" t="s">
        <v>49</v>
      </c>
      <c r="G140" s="213" t="s">
        <v>49</v>
      </c>
      <c r="H140" s="213" t="s">
        <v>49</v>
      </c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</row>
    <row r="141" spans="1:18" x14ac:dyDescent="0.25">
      <c r="A141" s="211"/>
      <c r="B141" s="508" t="s">
        <v>41</v>
      </c>
      <c r="C141" s="501" t="s">
        <v>78</v>
      </c>
      <c r="D141" s="216">
        <v>27707</v>
      </c>
      <c r="E141" s="216">
        <v>25455</v>
      </c>
      <c r="F141" s="216">
        <v>27179</v>
      </c>
      <c r="G141" s="216">
        <v>29710</v>
      </c>
      <c r="H141" s="216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</row>
    <row r="142" spans="1:18" x14ac:dyDescent="0.25">
      <c r="A142" s="211"/>
      <c r="B142" s="508" t="s">
        <v>36</v>
      </c>
      <c r="C142" s="501" t="s">
        <v>79</v>
      </c>
      <c r="D142" s="216">
        <v>98196</v>
      </c>
      <c r="E142" s="216">
        <v>98041</v>
      </c>
      <c r="F142" s="216">
        <v>100002</v>
      </c>
      <c r="G142" s="216">
        <v>103808</v>
      </c>
      <c r="H142" s="216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</row>
    <row r="143" spans="1:18" x14ac:dyDescent="0.25">
      <c r="A143" s="211"/>
      <c r="B143" s="508" t="s">
        <v>42</v>
      </c>
      <c r="C143" s="501" t="s">
        <v>80</v>
      </c>
      <c r="D143" s="216">
        <v>269268</v>
      </c>
      <c r="E143" s="216">
        <v>261601</v>
      </c>
      <c r="F143" s="216">
        <v>261921</v>
      </c>
      <c r="G143" s="216">
        <v>262494</v>
      </c>
      <c r="H143" s="216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</row>
    <row r="144" spans="1:18" ht="26.4" x14ac:dyDescent="0.25">
      <c r="A144" s="211"/>
      <c r="B144" s="508" t="s">
        <v>76</v>
      </c>
      <c r="C144" s="501" t="s">
        <v>204</v>
      </c>
      <c r="D144" s="216">
        <v>62669</v>
      </c>
      <c r="E144" s="216">
        <v>63991</v>
      </c>
      <c r="F144" s="216">
        <v>65129</v>
      </c>
      <c r="G144" s="216">
        <v>66574</v>
      </c>
      <c r="H144" s="216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</row>
    <row r="145" spans="1:18" x14ac:dyDescent="0.25">
      <c r="A145" s="211"/>
      <c r="B145" s="508" t="s">
        <v>35</v>
      </c>
      <c r="C145" s="501" t="s">
        <v>81</v>
      </c>
      <c r="D145" s="216">
        <v>74594</v>
      </c>
      <c r="E145" s="216">
        <v>70342</v>
      </c>
      <c r="F145" s="216">
        <v>76772</v>
      </c>
      <c r="G145" s="216">
        <v>78727</v>
      </c>
      <c r="H145" s="216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</row>
    <row r="146" spans="1:18" ht="26.4" x14ac:dyDescent="0.25">
      <c r="A146" s="211"/>
      <c r="B146" s="508" t="s">
        <v>115</v>
      </c>
      <c r="C146" s="501" t="s">
        <v>82</v>
      </c>
      <c r="D146" s="216">
        <v>31834</v>
      </c>
      <c r="E146" s="216">
        <v>32803</v>
      </c>
      <c r="F146" s="216">
        <v>34358</v>
      </c>
      <c r="G146" s="216">
        <v>36796</v>
      </c>
      <c r="H146" s="216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</row>
    <row r="147" spans="1:18" x14ac:dyDescent="0.25">
      <c r="A147" s="211"/>
      <c r="B147" s="508" t="s">
        <v>72</v>
      </c>
      <c r="C147" s="501" t="s">
        <v>83</v>
      </c>
      <c r="D147" s="216">
        <v>8270</v>
      </c>
      <c r="E147" s="216">
        <v>8482</v>
      </c>
      <c r="F147" s="216">
        <v>8734</v>
      </c>
      <c r="G147" s="216">
        <v>9257</v>
      </c>
      <c r="H147" s="216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</row>
    <row r="148" spans="1:18" x14ac:dyDescent="0.25">
      <c r="A148" s="211"/>
      <c r="B148" s="508" t="s">
        <v>73</v>
      </c>
      <c r="C148" s="501" t="s">
        <v>84</v>
      </c>
      <c r="D148" s="216">
        <v>202302</v>
      </c>
      <c r="E148" s="216">
        <v>205117</v>
      </c>
      <c r="F148" s="216">
        <v>205893</v>
      </c>
      <c r="G148" s="216">
        <v>199986</v>
      </c>
      <c r="H148" s="216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</row>
    <row r="149" spans="1:18" ht="26.4" x14ac:dyDescent="0.25">
      <c r="A149" s="211"/>
      <c r="B149" s="508" t="s">
        <v>74</v>
      </c>
      <c r="C149" s="501" t="s">
        <v>85</v>
      </c>
      <c r="D149" s="216">
        <v>27054</v>
      </c>
      <c r="E149" s="216">
        <v>21732</v>
      </c>
      <c r="F149" s="216">
        <v>23190</v>
      </c>
      <c r="G149" s="216">
        <v>23480</v>
      </c>
      <c r="H149" s="216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</row>
    <row r="150" spans="1:18" x14ac:dyDescent="0.25">
      <c r="A150" s="211"/>
      <c r="B150" s="508" t="s">
        <v>75</v>
      </c>
      <c r="C150" s="501" t="s">
        <v>205</v>
      </c>
      <c r="D150" s="216">
        <v>1091</v>
      </c>
      <c r="E150" s="216">
        <v>1110</v>
      </c>
      <c r="F150" s="216">
        <v>1097</v>
      </c>
      <c r="G150" s="216">
        <v>1068</v>
      </c>
      <c r="H150" s="216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</row>
    <row r="151" spans="1:18" ht="26.4" x14ac:dyDescent="0.25">
      <c r="A151" s="211"/>
      <c r="B151" s="508" t="s">
        <v>70</v>
      </c>
      <c r="C151" s="501" t="s">
        <v>86</v>
      </c>
      <c r="D151" s="216">
        <v>1676</v>
      </c>
      <c r="E151" s="216">
        <v>1662</v>
      </c>
      <c r="F151" s="216">
        <v>1746</v>
      </c>
      <c r="G151" s="216">
        <v>1734</v>
      </c>
      <c r="H151" s="216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</row>
    <row r="152" spans="1:18" x14ac:dyDescent="0.25">
      <c r="A152" s="211"/>
      <c r="B152" s="508" t="s">
        <v>77</v>
      </c>
      <c r="C152" s="501"/>
      <c r="D152" s="216">
        <v>804661</v>
      </c>
      <c r="E152" s="216">
        <v>790336</v>
      </c>
      <c r="F152" s="216">
        <v>806021</v>
      </c>
      <c r="G152" s="216">
        <v>813634</v>
      </c>
      <c r="H152" s="216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</row>
    <row r="153" spans="1:18" x14ac:dyDescent="0.25">
      <c r="A153" s="211"/>
      <c r="B153" s="508" t="s">
        <v>71</v>
      </c>
      <c r="C153" s="501"/>
      <c r="D153" s="216">
        <v>804661</v>
      </c>
      <c r="E153" s="216">
        <v>790336</v>
      </c>
      <c r="F153" s="216">
        <v>806021</v>
      </c>
      <c r="G153" s="216">
        <v>813634</v>
      </c>
      <c r="H153" s="216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</row>
    <row r="154" spans="1:18" x14ac:dyDescent="0.25">
      <c r="A154" s="211"/>
      <c r="B154" s="508" t="s">
        <v>30</v>
      </c>
      <c r="C154" s="501"/>
      <c r="D154" s="216">
        <v>804661</v>
      </c>
      <c r="E154" s="216">
        <v>790336</v>
      </c>
      <c r="F154" s="216">
        <v>806021</v>
      </c>
      <c r="G154" s="216">
        <v>813634</v>
      </c>
      <c r="H154" s="216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</row>
    <row r="155" spans="1:18" x14ac:dyDescent="0.25">
      <c r="A155" s="211"/>
      <c r="B155" s="211"/>
      <c r="C155" s="217"/>
      <c r="D155" s="218"/>
      <c r="E155" s="218"/>
      <c r="F155" s="218"/>
      <c r="G155" s="218"/>
      <c r="H155" s="218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</row>
    <row r="156" spans="1:18" x14ac:dyDescent="0.25">
      <c r="A156" s="203"/>
      <c r="B156" s="204"/>
      <c r="C156" s="204"/>
      <c r="D156" s="205"/>
      <c r="E156" s="205"/>
      <c r="F156" s="205"/>
      <c r="G156" s="205"/>
      <c r="H156" s="205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</row>
    <row r="157" spans="1:18" x14ac:dyDescent="0.25">
      <c r="A157" s="501">
        <v>40</v>
      </c>
      <c r="B157" s="502" t="s">
        <v>155</v>
      </c>
      <c r="C157" s="210"/>
      <c r="D157" s="503"/>
      <c r="E157" s="503"/>
      <c r="F157" s="503"/>
      <c r="G157" s="503"/>
      <c r="H157" s="503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</row>
    <row r="158" spans="1:18" ht="21" x14ac:dyDescent="0.25">
      <c r="A158" s="211"/>
      <c r="B158" s="617"/>
      <c r="C158" s="619" t="s">
        <v>89</v>
      </c>
      <c r="D158" s="504" t="s">
        <v>201</v>
      </c>
      <c r="E158" s="504" t="s">
        <v>203</v>
      </c>
      <c r="F158" s="504" t="s">
        <v>207</v>
      </c>
      <c r="G158" s="504" t="s">
        <v>209</v>
      </c>
      <c r="H158" s="504" t="s">
        <v>371</v>
      </c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</row>
    <row r="159" spans="1:18" x14ac:dyDescent="0.25">
      <c r="A159" s="211"/>
      <c r="B159" s="618"/>
      <c r="C159" s="620"/>
      <c r="D159" s="213" t="s">
        <v>49</v>
      </c>
      <c r="E159" s="213" t="s">
        <v>49</v>
      </c>
      <c r="F159" s="213" t="s">
        <v>49</v>
      </c>
      <c r="G159" s="213" t="s">
        <v>49</v>
      </c>
      <c r="H159" s="213" t="s">
        <v>49</v>
      </c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</row>
    <row r="160" spans="1:18" x14ac:dyDescent="0.25">
      <c r="A160" s="211"/>
      <c r="B160" s="508" t="s">
        <v>41</v>
      </c>
      <c r="C160" s="501" t="s">
        <v>78</v>
      </c>
      <c r="D160" s="216">
        <v>28094838.199999999</v>
      </c>
      <c r="E160" s="216">
        <v>9792762.0999999996</v>
      </c>
      <c r="F160" s="216">
        <v>14787722</v>
      </c>
      <c r="G160" s="216">
        <v>32866141.399999999</v>
      </c>
      <c r="H160" s="216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</row>
    <row r="161" spans="1:18" x14ac:dyDescent="0.25">
      <c r="A161" s="211"/>
      <c r="B161" s="508" t="s">
        <v>36</v>
      </c>
      <c r="C161" s="501" t="s">
        <v>79</v>
      </c>
      <c r="D161" s="216">
        <v>745177094.80999994</v>
      </c>
      <c r="E161" s="216">
        <v>650901587.10000002</v>
      </c>
      <c r="F161" s="216">
        <v>744534495.01999998</v>
      </c>
      <c r="G161" s="216">
        <v>718715791.70000005</v>
      </c>
      <c r="H161" s="216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</row>
    <row r="162" spans="1:18" x14ac:dyDescent="0.25">
      <c r="A162" s="211"/>
      <c r="B162" s="508" t="s">
        <v>42</v>
      </c>
      <c r="C162" s="501" t="s">
        <v>80</v>
      </c>
      <c r="D162" s="216">
        <v>448732637.85000002</v>
      </c>
      <c r="E162" s="216">
        <v>408603262.81999999</v>
      </c>
      <c r="F162" s="216">
        <v>500347909.97000003</v>
      </c>
      <c r="G162" s="216">
        <v>514139587.88</v>
      </c>
      <c r="H162" s="216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</row>
    <row r="163" spans="1:18" ht="26.4" x14ac:dyDescent="0.25">
      <c r="A163" s="211"/>
      <c r="B163" s="508" t="s">
        <v>76</v>
      </c>
      <c r="C163" s="501" t="s">
        <v>204</v>
      </c>
      <c r="D163" s="216">
        <v>87181423.900000006</v>
      </c>
      <c r="E163" s="216">
        <v>129299529.40000001</v>
      </c>
      <c r="F163" s="216">
        <v>115397130.90000001</v>
      </c>
      <c r="G163" s="216">
        <v>88343609.069999993</v>
      </c>
      <c r="H163" s="216"/>
      <c r="I163" s="123"/>
      <c r="J163" s="123"/>
      <c r="K163" s="123"/>
      <c r="L163" s="123"/>
      <c r="M163" s="123"/>
      <c r="N163" s="123"/>
      <c r="O163" s="123"/>
      <c r="P163" s="123"/>
      <c r="Q163" s="123"/>
      <c r="R163" s="123"/>
    </row>
    <row r="164" spans="1:18" x14ac:dyDescent="0.25">
      <c r="A164" s="211"/>
      <c r="B164" s="508" t="s">
        <v>35</v>
      </c>
      <c r="C164" s="501" t="s">
        <v>81</v>
      </c>
      <c r="D164" s="216">
        <v>168829705.28999999</v>
      </c>
      <c r="E164" s="216">
        <v>74589511.379999995</v>
      </c>
      <c r="F164" s="216">
        <v>118712252.34</v>
      </c>
      <c r="G164" s="216">
        <v>171110355.28999999</v>
      </c>
      <c r="H164" s="216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</row>
    <row r="165" spans="1:18" ht="26.4" x14ac:dyDescent="0.25">
      <c r="A165" s="211"/>
      <c r="B165" s="508" t="s">
        <v>115</v>
      </c>
      <c r="C165" s="501" t="s">
        <v>82</v>
      </c>
      <c r="D165" s="216">
        <v>108288326.62</v>
      </c>
      <c r="E165" s="216">
        <v>70123966.510000005</v>
      </c>
      <c r="F165" s="216">
        <v>100314122.40000001</v>
      </c>
      <c r="G165" s="216">
        <v>114359162.79000001</v>
      </c>
      <c r="H165" s="216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</row>
    <row r="166" spans="1:18" x14ac:dyDescent="0.25">
      <c r="A166" s="211"/>
      <c r="B166" s="508" t="s">
        <v>72</v>
      </c>
      <c r="C166" s="501" t="s">
        <v>83</v>
      </c>
      <c r="D166" s="216">
        <v>7523555.9000000004</v>
      </c>
      <c r="E166" s="216">
        <v>7210945.9000000004</v>
      </c>
      <c r="F166" s="216">
        <v>7670894</v>
      </c>
      <c r="G166" s="216">
        <v>8728153.6400000006</v>
      </c>
      <c r="H166" s="216"/>
      <c r="I166" s="123"/>
      <c r="J166" s="123"/>
      <c r="K166" s="123"/>
      <c r="L166" s="123"/>
      <c r="M166" s="123"/>
      <c r="N166" s="123"/>
      <c r="O166" s="123"/>
      <c r="P166" s="123"/>
      <c r="Q166" s="123"/>
      <c r="R166" s="123"/>
    </row>
    <row r="167" spans="1:18" x14ac:dyDescent="0.25">
      <c r="A167" s="211"/>
      <c r="B167" s="508" t="s">
        <v>73</v>
      </c>
      <c r="C167" s="501" t="s">
        <v>84</v>
      </c>
      <c r="D167" s="216">
        <v>240268223.52000001</v>
      </c>
      <c r="E167" s="216">
        <v>239359784.81999999</v>
      </c>
      <c r="F167" s="216">
        <v>277124635.24000001</v>
      </c>
      <c r="G167" s="216">
        <v>286917865.54000002</v>
      </c>
      <c r="H167" s="216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</row>
    <row r="168" spans="1:18" ht="26.4" x14ac:dyDescent="0.25">
      <c r="A168" s="211"/>
      <c r="B168" s="508" t="s">
        <v>74</v>
      </c>
      <c r="C168" s="501" t="s">
        <v>85</v>
      </c>
      <c r="D168" s="216">
        <v>34280507.700000003</v>
      </c>
      <c r="E168" s="216">
        <v>22438448.27</v>
      </c>
      <c r="F168" s="216">
        <v>42254198.090000004</v>
      </c>
      <c r="G168" s="216">
        <v>37537373.780000001</v>
      </c>
      <c r="H168" s="216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</row>
    <row r="169" spans="1:18" x14ac:dyDescent="0.25">
      <c r="A169" s="211"/>
      <c r="B169" s="508" t="s">
        <v>75</v>
      </c>
      <c r="C169" s="501" t="s">
        <v>205</v>
      </c>
      <c r="D169" s="216">
        <v>290527</v>
      </c>
      <c r="E169" s="216">
        <v>144961</v>
      </c>
      <c r="F169" s="216">
        <v>203222.2</v>
      </c>
      <c r="G169" s="216">
        <v>132136</v>
      </c>
      <c r="H169" s="216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</row>
    <row r="170" spans="1:18" ht="26.4" x14ac:dyDescent="0.25">
      <c r="A170" s="211"/>
      <c r="B170" s="508" t="s">
        <v>70</v>
      </c>
      <c r="C170" s="501" t="s">
        <v>86</v>
      </c>
      <c r="D170" s="216">
        <v>1127497.5</v>
      </c>
      <c r="E170" s="216">
        <v>1578919.5</v>
      </c>
      <c r="F170" s="216">
        <v>900044.2</v>
      </c>
      <c r="G170" s="216">
        <v>1028820.6</v>
      </c>
      <c r="H170" s="216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</row>
    <row r="171" spans="1:18" x14ac:dyDescent="0.25">
      <c r="A171" s="211"/>
      <c r="B171" s="508" t="s">
        <v>77</v>
      </c>
      <c r="C171" s="501"/>
      <c r="D171" s="216">
        <v>1869794338.29</v>
      </c>
      <c r="E171" s="216">
        <v>1614043678.79</v>
      </c>
      <c r="F171" s="216">
        <v>1922246626.3499999</v>
      </c>
      <c r="G171" s="216">
        <v>1973878997.6900001</v>
      </c>
      <c r="H171" s="216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</row>
    <row r="172" spans="1:18" x14ac:dyDescent="0.25">
      <c r="A172" s="211"/>
      <c r="B172" s="508" t="s">
        <v>71</v>
      </c>
      <c r="C172" s="501"/>
      <c r="D172" s="216">
        <v>1869794338.29</v>
      </c>
      <c r="E172" s="216">
        <v>1614043678.79</v>
      </c>
      <c r="F172" s="216">
        <v>1922246626.3499999</v>
      </c>
      <c r="G172" s="216">
        <v>1973878997.6900001</v>
      </c>
      <c r="H172" s="216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</row>
    <row r="173" spans="1:18" x14ac:dyDescent="0.25">
      <c r="A173" s="211"/>
      <c r="B173" s="508" t="s">
        <v>30</v>
      </c>
      <c r="C173" s="501"/>
      <c r="D173" s="216">
        <v>1869794338.29</v>
      </c>
      <c r="E173" s="216">
        <v>1614043678.79</v>
      </c>
      <c r="F173" s="216">
        <v>1922246626.3499999</v>
      </c>
      <c r="G173" s="216">
        <v>1973878997.6900001</v>
      </c>
      <c r="H173" s="216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</row>
    <row r="174" spans="1:18" x14ac:dyDescent="0.25">
      <c r="A174" s="211"/>
      <c r="B174" s="211"/>
      <c r="C174" s="217"/>
      <c r="D174" s="218"/>
      <c r="E174" s="218"/>
      <c r="F174" s="218"/>
      <c r="G174" s="218"/>
      <c r="H174" s="218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</row>
  </sheetData>
  <mergeCells count="18">
    <mergeCell ref="B82:B83"/>
    <mergeCell ref="C82:C83"/>
    <mergeCell ref="B101:B102"/>
    <mergeCell ref="C101:C102"/>
    <mergeCell ref="B44:B45"/>
    <mergeCell ref="C44:C45"/>
    <mergeCell ref="B63:B64"/>
    <mergeCell ref="C63:C64"/>
    <mergeCell ref="B6:B7"/>
    <mergeCell ref="C6:C7"/>
    <mergeCell ref="B25:B26"/>
    <mergeCell ref="C25:C26"/>
    <mergeCell ref="B158:B159"/>
    <mergeCell ref="C158:C159"/>
    <mergeCell ref="B120:B121"/>
    <mergeCell ref="C120:C121"/>
    <mergeCell ref="B139:B140"/>
    <mergeCell ref="C139:C140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80"/>
  <sheetViews>
    <sheetView topLeftCell="A135" zoomScaleNormal="100" workbookViewId="0">
      <pane xSplit="3" topLeftCell="D1" activePane="topRight" state="frozen"/>
      <selection activeCell="I7" sqref="I7"/>
      <selection pane="topRight" activeCell="I7" sqref="I7"/>
    </sheetView>
  </sheetViews>
  <sheetFormatPr defaultColWidth="9.33203125" defaultRowHeight="13.2" x14ac:dyDescent="0.25"/>
  <cols>
    <col min="1" max="1" width="6.77734375" style="193" customWidth="1"/>
    <col min="2" max="2" width="35.77734375" style="193" customWidth="1"/>
    <col min="3" max="3" width="6.77734375" style="193" customWidth="1"/>
    <col min="4" max="8" width="10.77734375" style="193" customWidth="1"/>
    <col min="9" max="9" width="2" style="193" customWidth="1"/>
    <col min="10" max="14" width="10.77734375" style="193" customWidth="1"/>
    <col min="15" max="15" width="2" style="193" customWidth="1"/>
    <col min="16" max="20" width="10.77734375" style="193" customWidth="1"/>
    <col min="21" max="21" width="2" style="193" customWidth="1"/>
    <col min="22" max="26" width="10.77734375" style="193" customWidth="1"/>
    <col min="27" max="27" width="2" style="193" customWidth="1"/>
    <col min="28" max="71" width="10.77734375" style="193" customWidth="1"/>
    <col min="72" max="16384" width="9.33203125" style="193"/>
  </cols>
  <sheetData>
    <row r="1" spans="1:250" x14ac:dyDescent="0.25">
      <c r="A1" s="192" t="s">
        <v>162</v>
      </c>
      <c r="C1" s="194"/>
      <c r="H1" s="195"/>
      <c r="L1" s="196"/>
      <c r="M1" s="196"/>
      <c r="N1" s="196"/>
    </row>
    <row r="2" spans="1:250" s="201" customFormat="1" ht="14.4" x14ac:dyDescent="0.3">
      <c r="A2" s="197"/>
      <c r="B2" s="198"/>
      <c r="C2" s="199" t="s">
        <v>157</v>
      </c>
      <c r="D2" s="198"/>
      <c r="E2" s="198"/>
      <c r="F2" s="198"/>
      <c r="G2" s="200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  <c r="BI2" s="197"/>
      <c r="BJ2" s="197"/>
      <c r="BK2" s="197"/>
      <c r="BL2" s="197"/>
      <c r="BM2" s="197"/>
      <c r="BN2" s="197"/>
      <c r="BO2" s="197"/>
      <c r="BP2" s="197"/>
      <c r="BQ2" s="197"/>
      <c r="BR2" s="197"/>
      <c r="IC2" s="202"/>
      <c r="ID2" s="202"/>
      <c r="IE2" s="202"/>
      <c r="IF2" s="202"/>
      <c r="IG2" s="202"/>
      <c r="IH2" s="202"/>
      <c r="II2" s="202"/>
      <c r="IJ2" s="202"/>
      <c r="IK2" s="202"/>
      <c r="IL2" s="202"/>
      <c r="IM2" s="202"/>
      <c r="IN2" s="202"/>
      <c r="IO2" s="202"/>
      <c r="IP2" s="202"/>
    </row>
    <row r="3" spans="1:250" x14ac:dyDescent="0.25">
      <c r="A3" s="203"/>
      <c r="B3" s="204"/>
      <c r="C3" s="204"/>
      <c r="D3" s="205"/>
      <c r="E3" s="195"/>
      <c r="F3" s="195"/>
      <c r="G3" s="195"/>
      <c r="H3" s="195"/>
      <c r="I3" s="195"/>
      <c r="J3" s="195"/>
      <c r="K3" s="195"/>
      <c r="L3" s="196"/>
      <c r="M3" s="196"/>
      <c r="N3" s="196"/>
    </row>
    <row r="4" spans="1:250" s="207" customFormat="1" ht="12" x14ac:dyDescent="0.25">
      <c r="A4" s="206"/>
      <c r="B4" s="206"/>
      <c r="C4" s="206"/>
      <c r="D4" s="630" t="s">
        <v>36</v>
      </c>
      <c r="E4" s="630"/>
      <c r="F4" s="630"/>
      <c r="G4" s="630"/>
      <c r="H4" s="630"/>
      <c r="J4" s="630" t="s">
        <v>42</v>
      </c>
      <c r="K4" s="630"/>
      <c r="L4" s="630"/>
      <c r="M4" s="630"/>
      <c r="N4" s="630"/>
      <c r="P4" s="630" t="s">
        <v>35</v>
      </c>
      <c r="Q4" s="630"/>
      <c r="R4" s="630"/>
      <c r="S4" s="630"/>
      <c r="T4" s="630"/>
      <c r="V4" s="630" t="s">
        <v>115</v>
      </c>
      <c r="W4" s="630"/>
      <c r="X4" s="630"/>
      <c r="Y4" s="630"/>
      <c r="Z4" s="630"/>
      <c r="AB4" s="630" t="s">
        <v>73</v>
      </c>
      <c r="AC4" s="630"/>
      <c r="AD4" s="630"/>
      <c r="AE4" s="630"/>
      <c r="AF4" s="630"/>
    </row>
    <row r="5" spans="1:250" x14ac:dyDescent="0.25">
      <c r="A5" s="203"/>
      <c r="B5" s="204"/>
      <c r="C5" s="204"/>
      <c r="D5" s="205"/>
      <c r="E5" s="205"/>
      <c r="F5" s="205"/>
      <c r="G5" s="205"/>
      <c r="H5" s="205"/>
      <c r="J5" s="205"/>
      <c r="K5" s="205"/>
      <c r="L5" s="205"/>
      <c r="M5" s="205"/>
      <c r="N5" s="205"/>
      <c r="P5" s="205"/>
      <c r="Q5" s="205"/>
      <c r="R5" s="205"/>
      <c r="S5" s="205"/>
      <c r="T5" s="205"/>
      <c r="V5" s="205"/>
      <c r="W5" s="205"/>
      <c r="X5" s="205"/>
      <c r="Y5" s="205"/>
      <c r="Z5" s="205"/>
      <c r="AB5" s="205"/>
      <c r="AC5" s="205"/>
      <c r="AD5" s="205"/>
      <c r="AE5" s="205"/>
      <c r="AF5" s="205"/>
    </row>
    <row r="6" spans="1:250" x14ac:dyDescent="0.25">
      <c r="A6" s="208">
        <v>10</v>
      </c>
      <c r="B6" s="209" t="s">
        <v>88</v>
      </c>
      <c r="C6" s="210"/>
      <c r="D6" s="210"/>
      <c r="E6" s="210"/>
      <c r="F6" s="210"/>
      <c r="G6" s="210"/>
      <c r="H6" s="210"/>
      <c r="J6" s="210"/>
      <c r="K6" s="210"/>
      <c r="L6" s="210"/>
      <c r="M6" s="210"/>
      <c r="N6" s="210"/>
      <c r="P6" s="210"/>
      <c r="Q6" s="210"/>
      <c r="R6" s="210"/>
      <c r="S6" s="210"/>
      <c r="T6" s="210"/>
      <c r="V6" s="210"/>
      <c r="W6" s="210"/>
      <c r="X6" s="210"/>
      <c r="Y6" s="210"/>
      <c r="Z6" s="210"/>
      <c r="AB6" s="210"/>
      <c r="AC6" s="210"/>
      <c r="AD6" s="210"/>
      <c r="AE6" s="210"/>
      <c r="AF6" s="210"/>
    </row>
    <row r="7" spans="1:250" ht="21" x14ac:dyDescent="0.25">
      <c r="A7" s="211"/>
      <c r="B7" s="627"/>
      <c r="C7" s="629" t="s">
        <v>89</v>
      </c>
      <c r="D7" s="212" t="s">
        <v>201</v>
      </c>
      <c r="E7" s="212" t="s">
        <v>203</v>
      </c>
      <c r="F7" s="212" t="s">
        <v>207</v>
      </c>
      <c r="G7" s="212" t="s">
        <v>209</v>
      </c>
      <c r="H7" s="212" t="s">
        <v>371</v>
      </c>
      <c r="J7" s="212" t="s">
        <v>201</v>
      </c>
      <c r="K7" s="212" t="s">
        <v>203</v>
      </c>
      <c r="L7" s="212" t="s">
        <v>207</v>
      </c>
      <c r="M7" s="212" t="s">
        <v>209</v>
      </c>
      <c r="N7" s="212" t="s">
        <v>371</v>
      </c>
      <c r="P7" s="212" t="s">
        <v>201</v>
      </c>
      <c r="Q7" s="212" t="s">
        <v>203</v>
      </c>
      <c r="R7" s="212" t="s">
        <v>207</v>
      </c>
      <c r="S7" s="212" t="s">
        <v>209</v>
      </c>
      <c r="T7" s="212" t="s">
        <v>371</v>
      </c>
      <c r="V7" s="212" t="s">
        <v>201</v>
      </c>
      <c r="W7" s="212" t="s">
        <v>203</v>
      </c>
      <c r="X7" s="212" t="s">
        <v>207</v>
      </c>
      <c r="Y7" s="212" t="s">
        <v>209</v>
      </c>
      <c r="Z7" s="212" t="s">
        <v>371</v>
      </c>
      <c r="AB7" s="212" t="s">
        <v>201</v>
      </c>
      <c r="AC7" s="212" t="s">
        <v>203</v>
      </c>
      <c r="AD7" s="212" t="s">
        <v>207</v>
      </c>
      <c r="AE7" s="212" t="s">
        <v>209</v>
      </c>
      <c r="AF7" s="212" t="s">
        <v>371</v>
      </c>
    </row>
    <row r="8" spans="1:250" x14ac:dyDescent="0.25">
      <c r="A8" s="211"/>
      <c r="B8" s="628"/>
      <c r="C8" s="620"/>
      <c r="D8" s="213" t="s">
        <v>49</v>
      </c>
      <c r="E8" s="213" t="s">
        <v>49</v>
      </c>
      <c r="F8" s="213" t="s">
        <v>49</v>
      </c>
      <c r="G8" s="213" t="s">
        <v>49</v>
      </c>
      <c r="H8" s="213" t="s">
        <v>49</v>
      </c>
      <c r="J8" s="213" t="s">
        <v>49</v>
      </c>
      <c r="K8" s="213" t="s">
        <v>49</v>
      </c>
      <c r="L8" s="213" t="s">
        <v>49</v>
      </c>
      <c r="M8" s="213" t="s">
        <v>49</v>
      </c>
      <c r="N8" s="213" t="s">
        <v>49</v>
      </c>
      <c r="P8" s="213" t="s">
        <v>49</v>
      </c>
      <c r="Q8" s="213" t="s">
        <v>49</v>
      </c>
      <c r="R8" s="213" t="s">
        <v>49</v>
      </c>
      <c r="S8" s="213" t="s">
        <v>49</v>
      </c>
      <c r="T8" s="213" t="s">
        <v>49</v>
      </c>
      <c r="V8" s="213" t="s">
        <v>49</v>
      </c>
      <c r="W8" s="213" t="s">
        <v>49</v>
      </c>
      <c r="X8" s="213" t="s">
        <v>49</v>
      </c>
      <c r="Y8" s="213" t="s">
        <v>49</v>
      </c>
      <c r="Z8" s="213" t="s">
        <v>49</v>
      </c>
      <c r="AB8" s="213" t="s">
        <v>49</v>
      </c>
      <c r="AC8" s="213" t="s">
        <v>49</v>
      </c>
      <c r="AD8" s="213" t="s">
        <v>49</v>
      </c>
      <c r="AE8" s="213" t="s">
        <v>49</v>
      </c>
      <c r="AF8" s="213" t="s">
        <v>49</v>
      </c>
    </row>
    <row r="9" spans="1:250" x14ac:dyDescent="0.25">
      <c r="A9" s="211"/>
      <c r="B9" s="214" t="s">
        <v>90</v>
      </c>
      <c r="C9" s="215">
        <v>1</v>
      </c>
      <c r="D9" s="216">
        <v>83.9</v>
      </c>
      <c r="E9" s="216">
        <v>82.35</v>
      </c>
      <c r="F9" s="216">
        <v>88.33</v>
      </c>
      <c r="G9" s="216">
        <v>84.43</v>
      </c>
      <c r="H9" s="216"/>
      <c r="J9" s="216">
        <v>81.540000000000006</v>
      </c>
      <c r="K9" s="216">
        <v>81.5</v>
      </c>
      <c r="L9" s="216">
        <v>83.04</v>
      </c>
      <c r="M9" s="216">
        <v>84.1</v>
      </c>
      <c r="N9" s="216"/>
      <c r="P9" s="216">
        <v>79.64</v>
      </c>
      <c r="Q9" s="216">
        <v>74.819999999999993</v>
      </c>
      <c r="R9" s="216">
        <v>77.14</v>
      </c>
      <c r="S9" s="216">
        <v>80.349999999999994</v>
      </c>
      <c r="T9" s="216"/>
      <c r="V9" s="216">
        <v>77.510000000000005</v>
      </c>
      <c r="W9" s="216">
        <v>78.650000000000006</v>
      </c>
      <c r="X9" s="216">
        <v>77.83</v>
      </c>
      <c r="Y9" s="216">
        <v>78.14</v>
      </c>
      <c r="Z9" s="216"/>
      <c r="AB9" s="216">
        <v>79.89</v>
      </c>
      <c r="AC9" s="216">
        <v>76.92</v>
      </c>
      <c r="AD9" s="216">
        <v>80.42</v>
      </c>
      <c r="AE9" s="216">
        <v>74.349999999999994</v>
      </c>
      <c r="AF9" s="216"/>
    </row>
    <row r="10" spans="1:250" x14ac:dyDescent="0.25">
      <c r="A10" s="211"/>
      <c r="B10" s="211"/>
      <c r="C10" s="217"/>
      <c r="D10" s="218"/>
      <c r="E10" s="218"/>
      <c r="F10" s="218"/>
      <c r="G10" s="218"/>
      <c r="H10" s="218"/>
      <c r="J10" s="218"/>
      <c r="K10" s="218"/>
      <c r="L10" s="218"/>
      <c r="M10" s="218"/>
      <c r="N10" s="218"/>
      <c r="P10" s="218"/>
      <c r="Q10" s="218"/>
      <c r="R10" s="218"/>
      <c r="S10" s="218"/>
      <c r="T10" s="218"/>
      <c r="V10" s="218"/>
      <c r="W10" s="218"/>
      <c r="X10" s="218"/>
      <c r="Y10" s="218"/>
      <c r="Z10" s="218"/>
      <c r="AB10" s="218"/>
      <c r="AC10" s="218"/>
      <c r="AD10" s="218"/>
      <c r="AE10" s="218"/>
      <c r="AF10" s="218"/>
    </row>
    <row r="11" spans="1:250" x14ac:dyDescent="0.25">
      <c r="A11" s="203"/>
      <c r="B11" s="204"/>
      <c r="C11" s="204"/>
      <c r="D11" s="205"/>
      <c r="E11" s="205"/>
      <c r="F11" s="205"/>
      <c r="G11" s="205"/>
      <c r="H11" s="205"/>
      <c r="J11" s="205"/>
      <c r="K11" s="205"/>
      <c r="L11" s="205"/>
      <c r="M11" s="205"/>
      <c r="N11" s="205"/>
      <c r="P11" s="205"/>
      <c r="Q11" s="205"/>
      <c r="R11" s="205"/>
      <c r="S11" s="205"/>
      <c r="T11" s="205"/>
      <c r="V11" s="205"/>
      <c r="W11" s="205"/>
      <c r="X11" s="205"/>
      <c r="Y11" s="205"/>
      <c r="Z11" s="205"/>
      <c r="AB11" s="205"/>
      <c r="AC11" s="205"/>
      <c r="AD11" s="205"/>
      <c r="AE11" s="205"/>
      <c r="AF11" s="205"/>
    </row>
    <row r="12" spans="1:250" x14ac:dyDescent="0.25">
      <c r="A12" s="208">
        <v>11</v>
      </c>
      <c r="B12" s="209" t="s">
        <v>91</v>
      </c>
      <c r="C12" s="210"/>
      <c r="D12" s="210"/>
      <c r="E12" s="210"/>
      <c r="F12" s="210"/>
      <c r="G12" s="210"/>
      <c r="H12" s="210"/>
      <c r="J12" s="210"/>
      <c r="K12" s="210"/>
      <c r="L12" s="210"/>
      <c r="M12" s="210"/>
      <c r="N12" s="210"/>
      <c r="P12" s="210"/>
      <c r="Q12" s="210"/>
      <c r="R12" s="210"/>
      <c r="S12" s="210"/>
      <c r="T12" s="210"/>
      <c r="V12" s="210"/>
      <c r="W12" s="210"/>
      <c r="X12" s="210"/>
      <c r="Y12" s="210"/>
      <c r="Z12" s="210"/>
      <c r="AB12" s="210"/>
      <c r="AC12" s="210"/>
      <c r="AD12" s="210"/>
      <c r="AE12" s="210"/>
      <c r="AF12" s="210"/>
    </row>
    <row r="13" spans="1:250" ht="21" x14ac:dyDescent="0.25">
      <c r="A13" s="211"/>
      <c r="B13" s="627"/>
      <c r="C13" s="629" t="s">
        <v>89</v>
      </c>
      <c r="D13" s="212" t="s">
        <v>201</v>
      </c>
      <c r="E13" s="212" t="s">
        <v>203</v>
      </c>
      <c r="F13" s="212" t="s">
        <v>207</v>
      </c>
      <c r="G13" s="212" t="s">
        <v>209</v>
      </c>
      <c r="H13" s="212" t="s">
        <v>371</v>
      </c>
      <c r="J13" s="212" t="s">
        <v>201</v>
      </c>
      <c r="K13" s="212" t="s">
        <v>203</v>
      </c>
      <c r="L13" s="212" t="s">
        <v>207</v>
      </c>
      <c r="M13" s="212" t="s">
        <v>209</v>
      </c>
      <c r="N13" s="212" t="s">
        <v>371</v>
      </c>
      <c r="P13" s="212" t="s">
        <v>201</v>
      </c>
      <c r="Q13" s="212" t="s">
        <v>203</v>
      </c>
      <c r="R13" s="212" t="s">
        <v>207</v>
      </c>
      <c r="S13" s="212" t="s">
        <v>209</v>
      </c>
      <c r="T13" s="212" t="s">
        <v>371</v>
      </c>
      <c r="V13" s="212" t="s">
        <v>201</v>
      </c>
      <c r="W13" s="212" t="s">
        <v>203</v>
      </c>
      <c r="X13" s="212" t="s">
        <v>207</v>
      </c>
      <c r="Y13" s="212" t="s">
        <v>209</v>
      </c>
      <c r="Z13" s="212" t="s">
        <v>371</v>
      </c>
      <c r="AB13" s="212" t="s">
        <v>201</v>
      </c>
      <c r="AC13" s="212" t="s">
        <v>203</v>
      </c>
      <c r="AD13" s="212" t="s">
        <v>207</v>
      </c>
      <c r="AE13" s="212" t="s">
        <v>209</v>
      </c>
      <c r="AF13" s="212" t="s">
        <v>371</v>
      </c>
    </row>
    <row r="14" spans="1:250" x14ac:dyDescent="0.25">
      <c r="A14" s="211"/>
      <c r="B14" s="628"/>
      <c r="C14" s="620"/>
      <c r="D14" s="213" t="s">
        <v>49</v>
      </c>
      <c r="E14" s="213" t="s">
        <v>49</v>
      </c>
      <c r="F14" s="213" t="s">
        <v>49</v>
      </c>
      <c r="G14" s="213" t="s">
        <v>49</v>
      </c>
      <c r="H14" s="213" t="s">
        <v>49</v>
      </c>
      <c r="J14" s="213" t="s">
        <v>49</v>
      </c>
      <c r="K14" s="213" t="s">
        <v>49</v>
      </c>
      <c r="L14" s="213" t="s">
        <v>49</v>
      </c>
      <c r="M14" s="213" t="s">
        <v>49</v>
      </c>
      <c r="N14" s="213" t="s">
        <v>49</v>
      </c>
      <c r="P14" s="213" t="s">
        <v>49</v>
      </c>
      <c r="Q14" s="213" t="s">
        <v>49</v>
      </c>
      <c r="R14" s="213" t="s">
        <v>49</v>
      </c>
      <c r="S14" s="213" t="s">
        <v>49</v>
      </c>
      <c r="T14" s="213" t="s">
        <v>49</v>
      </c>
      <c r="V14" s="213" t="s">
        <v>49</v>
      </c>
      <c r="W14" s="213" t="s">
        <v>49</v>
      </c>
      <c r="X14" s="213" t="s">
        <v>49</v>
      </c>
      <c r="Y14" s="213" t="s">
        <v>49</v>
      </c>
      <c r="Z14" s="213" t="s">
        <v>49</v>
      </c>
      <c r="AB14" s="213" t="s">
        <v>49</v>
      </c>
      <c r="AC14" s="213" t="s">
        <v>49</v>
      </c>
      <c r="AD14" s="213" t="s">
        <v>49</v>
      </c>
      <c r="AE14" s="213" t="s">
        <v>49</v>
      </c>
      <c r="AF14" s="213" t="s">
        <v>49</v>
      </c>
    </row>
    <row r="15" spans="1:250" x14ac:dyDescent="0.25">
      <c r="A15" s="211"/>
      <c r="B15" s="214" t="s">
        <v>90</v>
      </c>
      <c r="C15" s="215">
        <v>1</v>
      </c>
      <c r="D15" s="216">
        <v>5.08</v>
      </c>
      <c r="E15" s="216">
        <v>8.4</v>
      </c>
      <c r="F15" s="216">
        <v>11.67</v>
      </c>
      <c r="G15" s="216">
        <v>9.84</v>
      </c>
      <c r="H15" s="216"/>
      <c r="J15" s="216">
        <v>17</v>
      </c>
      <c r="K15" s="216">
        <v>18.86</v>
      </c>
      <c r="L15" s="216">
        <v>20.36</v>
      </c>
      <c r="M15" s="216">
        <v>19.260000000000002</v>
      </c>
      <c r="N15" s="216"/>
      <c r="P15" s="216">
        <v>13.45</v>
      </c>
      <c r="Q15" s="216">
        <v>14.23</v>
      </c>
      <c r="R15" s="216">
        <v>18.93</v>
      </c>
      <c r="S15" s="216">
        <v>18.600000000000001</v>
      </c>
      <c r="T15" s="216"/>
      <c r="V15" s="216">
        <v>24.69</v>
      </c>
      <c r="W15" s="216">
        <v>21.58</v>
      </c>
      <c r="X15" s="216">
        <v>25.87</v>
      </c>
      <c r="Y15" s="216">
        <v>26.19</v>
      </c>
      <c r="Z15" s="216"/>
      <c r="AB15" s="216">
        <v>3.45</v>
      </c>
      <c r="AC15" s="216">
        <v>3.85</v>
      </c>
      <c r="AD15" s="216">
        <v>6.35</v>
      </c>
      <c r="AE15" s="216">
        <v>7.33</v>
      </c>
      <c r="AF15" s="216"/>
    </row>
    <row r="16" spans="1:250" x14ac:dyDescent="0.25">
      <c r="A16" s="211"/>
      <c r="B16" s="211"/>
      <c r="C16" s="217"/>
      <c r="D16" s="218"/>
      <c r="E16" s="218"/>
      <c r="F16" s="218"/>
      <c r="G16" s="218"/>
      <c r="H16" s="218"/>
      <c r="J16" s="218"/>
      <c r="K16" s="218"/>
      <c r="L16" s="218"/>
      <c r="M16" s="218"/>
      <c r="N16" s="218"/>
      <c r="P16" s="218"/>
      <c r="Q16" s="218"/>
      <c r="R16" s="218"/>
      <c r="S16" s="218"/>
      <c r="T16" s="218"/>
      <c r="V16" s="218"/>
      <c r="W16" s="218"/>
      <c r="X16" s="218"/>
      <c r="Y16" s="218"/>
      <c r="Z16" s="218"/>
      <c r="AB16" s="218"/>
      <c r="AC16" s="218"/>
      <c r="AD16" s="218"/>
      <c r="AE16" s="218"/>
      <c r="AF16" s="218"/>
    </row>
    <row r="17" spans="1:32" x14ac:dyDescent="0.25">
      <c r="A17" s="203"/>
      <c r="B17" s="204"/>
      <c r="C17" s="204"/>
      <c r="D17" s="205"/>
      <c r="E17" s="205"/>
      <c r="F17" s="205"/>
      <c r="G17" s="205"/>
      <c r="H17" s="205"/>
      <c r="J17" s="205"/>
      <c r="K17" s="205"/>
      <c r="L17" s="205"/>
      <c r="M17" s="205"/>
      <c r="N17" s="205"/>
      <c r="P17" s="205"/>
      <c r="Q17" s="205"/>
      <c r="R17" s="205"/>
      <c r="S17" s="205"/>
      <c r="T17" s="205"/>
      <c r="V17" s="205"/>
      <c r="W17" s="205"/>
      <c r="X17" s="205"/>
      <c r="Y17" s="205"/>
      <c r="Z17" s="205"/>
      <c r="AB17" s="205"/>
      <c r="AC17" s="205"/>
      <c r="AD17" s="205"/>
      <c r="AE17" s="205"/>
      <c r="AF17" s="205"/>
    </row>
    <row r="18" spans="1:32" x14ac:dyDescent="0.25">
      <c r="A18" s="208">
        <v>12</v>
      </c>
      <c r="B18" s="209" t="s">
        <v>92</v>
      </c>
      <c r="C18" s="210"/>
      <c r="D18" s="210"/>
      <c r="E18" s="210"/>
      <c r="F18" s="210"/>
      <c r="G18" s="210"/>
      <c r="H18" s="210"/>
      <c r="J18" s="210"/>
      <c r="K18" s="210"/>
      <c r="L18" s="210"/>
      <c r="M18" s="210"/>
      <c r="N18" s="210"/>
      <c r="P18" s="210"/>
      <c r="Q18" s="210"/>
      <c r="R18" s="210"/>
      <c r="S18" s="210"/>
      <c r="T18" s="210"/>
      <c r="V18" s="210"/>
      <c r="W18" s="210"/>
      <c r="X18" s="210"/>
      <c r="Y18" s="210"/>
      <c r="Z18" s="210"/>
      <c r="AB18" s="210"/>
      <c r="AC18" s="210"/>
      <c r="AD18" s="210"/>
      <c r="AE18" s="210"/>
      <c r="AF18" s="210"/>
    </row>
    <row r="19" spans="1:32" ht="21" x14ac:dyDescent="0.25">
      <c r="A19" s="211"/>
      <c r="B19" s="627"/>
      <c r="C19" s="629" t="s">
        <v>89</v>
      </c>
      <c r="D19" s="212" t="s">
        <v>201</v>
      </c>
      <c r="E19" s="212" t="s">
        <v>203</v>
      </c>
      <c r="F19" s="212" t="s">
        <v>207</v>
      </c>
      <c r="G19" s="212" t="s">
        <v>209</v>
      </c>
      <c r="H19" s="212" t="s">
        <v>371</v>
      </c>
      <c r="J19" s="212" t="s">
        <v>201</v>
      </c>
      <c r="K19" s="212" t="s">
        <v>203</v>
      </c>
      <c r="L19" s="212" t="s">
        <v>207</v>
      </c>
      <c r="M19" s="212" t="s">
        <v>209</v>
      </c>
      <c r="N19" s="212" t="s">
        <v>371</v>
      </c>
      <c r="P19" s="212" t="s">
        <v>201</v>
      </c>
      <c r="Q19" s="212" t="s">
        <v>203</v>
      </c>
      <c r="R19" s="212" t="s">
        <v>207</v>
      </c>
      <c r="S19" s="212" t="s">
        <v>209</v>
      </c>
      <c r="T19" s="212" t="s">
        <v>371</v>
      </c>
      <c r="V19" s="212" t="s">
        <v>201</v>
      </c>
      <c r="W19" s="212" t="s">
        <v>203</v>
      </c>
      <c r="X19" s="212" t="s">
        <v>207</v>
      </c>
      <c r="Y19" s="212" t="s">
        <v>209</v>
      </c>
      <c r="Z19" s="212" t="s">
        <v>371</v>
      </c>
      <c r="AB19" s="212" t="s">
        <v>201</v>
      </c>
      <c r="AC19" s="212" t="s">
        <v>203</v>
      </c>
      <c r="AD19" s="212" t="s">
        <v>207</v>
      </c>
      <c r="AE19" s="212" t="s">
        <v>209</v>
      </c>
      <c r="AF19" s="212" t="s">
        <v>371</v>
      </c>
    </row>
    <row r="20" spans="1:32" x14ac:dyDescent="0.25">
      <c r="A20" s="211"/>
      <c r="B20" s="628"/>
      <c r="C20" s="620"/>
      <c r="D20" s="213" t="s">
        <v>49</v>
      </c>
      <c r="E20" s="213" t="s">
        <v>49</v>
      </c>
      <c r="F20" s="213" t="s">
        <v>49</v>
      </c>
      <c r="G20" s="213" t="s">
        <v>49</v>
      </c>
      <c r="H20" s="213" t="s">
        <v>49</v>
      </c>
      <c r="J20" s="213" t="s">
        <v>49</v>
      </c>
      <c r="K20" s="213" t="s">
        <v>49</v>
      </c>
      <c r="L20" s="213" t="s">
        <v>49</v>
      </c>
      <c r="M20" s="213" t="s">
        <v>49</v>
      </c>
      <c r="N20" s="213" t="s">
        <v>49</v>
      </c>
      <c r="P20" s="213" t="s">
        <v>49</v>
      </c>
      <c r="Q20" s="213" t="s">
        <v>49</v>
      </c>
      <c r="R20" s="213" t="s">
        <v>49</v>
      </c>
      <c r="S20" s="213" t="s">
        <v>49</v>
      </c>
      <c r="T20" s="213" t="s">
        <v>49</v>
      </c>
      <c r="V20" s="213" t="s">
        <v>49</v>
      </c>
      <c r="W20" s="213" t="s">
        <v>49</v>
      </c>
      <c r="X20" s="213" t="s">
        <v>49</v>
      </c>
      <c r="Y20" s="213" t="s">
        <v>49</v>
      </c>
      <c r="Z20" s="213" t="s">
        <v>49</v>
      </c>
      <c r="AB20" s="213" t="s">
        <v>49</v>
      </c>
      <c r="AC20" s="213" t="s">
        <v>49</v>
      </c>
      <c r="AD20" s="213" t="s">
        <v>49</v>
      </c>
      <c r="AE20" s="213" t="s">
        <v>49</v>
      </c>
      <c r="AF20" s="213" t="s">
        <v>49</v>
      </c>
    </row>
    <row r="21" spans="1:32" x14ac:dyDescent="0.25">
      <c r="A21" s="211"/>
      <c r="B21" s="214" t="s">
        <v>93</v>
      </c>
      <c r="C21" s="215">
        <v>1</v>
      </c>
      <c r="D21" s="216">
        <v>11.02</v>
      </c>
      <c r="E21" s="216">
        <v>11.76</v>
      </c>
      <c r="F21" s="216">
        <v>9.17</v>
      </c>
      <c r="G21" s="216">
        <v>10.66</v>
      </c>
      <c r="H21" s="216"/>
      <c r="J21" s="216">
        <v>4.3899999999999997</v>
      </c>
      <c r="K21" s="216">
        <v>3.66</v>
      </c>
      <c r="L21" s="216">
        <v>3.04</v>
      </c>
      <c r="M21" s="216">
        <v>4.7699999999999996</v>
      </c>
      <c r="N21" s="216"/>
      <c r="P21" s="216">
        <v>5.82</v>
      </c>
      <c r="Q21" s="216">
        <v>5.1100000000000003</v>
      </c>
      <c r="R21" s="216">
        <v>10</v>
      </c>
      <c r="S21" s="216">
        <v>7.72</v>
      </c>
      <c r="T21" s="216"/>
      <c r="V21" s="216">
        <v>4.8899999999999997</v>
      </c>
      <c r="W21" s="216">
        <v>5.34</v>
      </c>
      <c r="X21" s="216">
        <v>4.3499999999999996</v>
      </c>
      <c r="Y21" s="216">
        <v>4.54</v>
      </c>
      <c r="Z21" s="216"/>
      <c r="AB21" s="216">
        <v>5.75</v>
      </c>
      <c r="AC21" s="216">
        <v>4.95</v>
      </c>
      <c r="AD21" s="216">
        <v>4.2300000000000004</v>
      </c>
      <c r="AE21" s="216">
        <v>5.76</v>
      </c>
      <c r="AF21" s="216"/>
    </row>
    <row r="22" spans="1:32" x14ac:dyDescent="0.25">
      <c r="A22" s="211"/>
      <c r="B22" s="211"/>
      <c r="C22" s="217"/>
      <c r="D22" s="218"/>
      <c r="E22" s="218"/>
      <c r="F22" s="218"/>
      <c r="G22" s="218"/>
      <c r="H22" s="218"/>
      <c r="J22" s="218"/>
      <c r="K22" s="218"/>
      <c r="L22" s="218"/>
      <c r="M22" s="218"/>
      <c r="N22" s="218"/>
      <c r="P22" s="218"/>
      <c r="Q22" s="218"/>
      <c r="R22" s="218"/>
      <c r="S22" s="218"/>
      <c r="T22" s="218"/>
      <c r="V22" s="218"/>
      <c r="W22" s="218"/>
      <c r="X22" s="218"/>
      <c r="Y22" s="218"/>
      <c r="Z22" s="218"/>
      <c r="AB22" s="218"/>
      <c r="AC22" s="218"/>
      <c r="AD22" s="218"/>
      <c r="AE22" s="218"/>
      <c r="AF22" s="218"/>
    </row>
    <row r="23" spans="1:32" x14ac:dyDescent="0.25">
      <c r="A23" s="203"/>
      <c r="B23" s="204"/>
      <c r="C23" s="204"/>
      <c r="D23" s="205"/>
      <c r="E23" s="205"/>
      <c r="F23" s="205"/>
      <c r="G23" s="205"/>
      <c r="H23" s="205"/>
      <c r="J23" s="205"/>
      <c r="K23" s="205"/>
      <c r="L23" s="205"/>
      <c r="M23" s="205"/>
      <c r="N23" s="205"/>
      <c r="P23" s="205"/>
      <c r="Q23" s="205"/>
      <c r="R23" s="205"/>
      <c r="S23" s="205"/>
      <c r="T23" s="205"/>
      <c r="V23" s="205"/>
      <c r="W23" s="205"/>
      <c r="X23" s="205"/>
      <c r="Y23" s="205"/>
      <c r="Z23" s="205"/>
      <c r="AB23" s="205"/>
      <c r="AC23" s="205"/>
      <c r="AD23" s="205"/>
      <c r="AE23" s="205"/>
      <c r="AF23" s="205"/>
    </row>
    <row r="24" spans="1:32" x14ac:dyDescent="0.25">
      <c r="A24" s="208">
        <v>13</v>
      </c>
      <c r="B24" s="209" t="s">
        <v>94</v>
      </c>
      <c r="C24" s="210"/>
      <c r="D24" s="210"/>
      <c r="E24" s="210"/>
      <c r="F24" s="210"/>
      <c r="G24" s="210"/>
      <c r="H24" s="210"/>
      <c r="J24" s="210"/>
      <c r="K24" s="210"/>
      <c r="L24" s="210"/>
      <c r="M24" s="210"/>
      <c r="N24" s="210"/>
      <c r="P24" s="210"/>
      <c r="Q24" s="210"/>
      <c r="R24" s="210"/>
      <c r="S24" s="210"/>
      <c r="T24" s="210"/>
      <c r="V24" s="210"/>
      <c r="W24" s="210"/>
      <c r="X24" s="210"/>
      <c r="Y24" s="210"/>
      <c r="Z24" s="210"/>
      <c r="AB24" s="210"/>
      <c r="AC24" s="210"/>
      <c r="AD24" s="210"/>
      <c r="AE24" s="210"/>
      <c r="AF24" s="210"/>
    </row>
    <row r="25" spans="1:32" ht="21" x14ac:dyDescent="0.25">
      <c r="A25" s="211"/>
      <c r="B25" s="627"/>
      <c r="C25" s="629" t="s">
        <v>89</v>
      </c>
      <c r="D25" s="212" t="s">
        <v>201</v>
      </c>
      <c r="E25" s="212" t="s">
        <v>203</v>
      </c>
      <c r="F25" s="212" t="s">
        <v>207</v>
      </c>
      <c r="G25" s="212" t="s">
        <v>209</v>
      </c>
      <c r="H25" s="212" t="s">
        <v>371</v>
      </c>
      <c r="J25" s="212" t="s">
        <v>201</v>
      </c>
      <c r="K25" s="212" t="s">
        <v>203</v>
      </c>
      <c r="L25" s="212" t="s">
        <v>207</v>
      </c>
      <c r="M25" s="212" t="s">
        <v>209</v>
      </c>
      <c r="N25" s="212" t="s">
        <v>371</v>
      </c>
      <c r="P25" s="212" t="s">
        <v>201</v>
      </c>
      <c r="Q25" s="212" t="s">
        <v>203</v>
      </c>
      <c r="R25" s="212" t="s">
        <v>207</v>
      </c>
      <c r="S25" s="212" t="s">
        <v>209</v>
      </c>
      <c r="T25" s="212" t="s">
        <v>371</v>
      </c>
      <c r="V25" s="212" t="s">
        <v>201</v>
      </c>
      <c r="W25" s="212" t="s">
        <v>203</v>
      </c>
      <c r="X25" s="212" t="s">
        <v>207</v>
      </c>
      <c r="Y25" s="212" t="s">
        <v>209</v>
      </c>
      <c r="Z25" s="212" t="s">
        <v>371</v>
      </c>
      <c r="AB25" s="212" t="s">
        <v>201</v>
      </c>
      <c r="AC25" s="212" t="s">
        <v>203</v>
      </c>
      <c r="AD25" s="212" t="s">
        <v>207</v>
      </c>
      <c r="AE25" s="212" t="s">
        <v>209</v>
      </c>
      <c r="AF25" s="212" t="s">
        <v>371</v>
      </c>
    </row>
    <row r="26" spans="1:32" x14ac:dyDescent="0.25">
      <c r="A26" s="211"/>
      <c r="B26" s="628"/>
      <c r="C26" s="620"/>
      <c r="D26" s="213" t="s">
        <v>49</v>
      </c>
      <c r="E26" s="213" t="s">
        <v>49</v>
      </c>
      <c r="F26" s="213" t="s">
        <v>49</v>
      </c>
      <c r="G26" s="213" t="s">
        <v>49</v>
      </c>
      <c r="H26" s="213" t="s">
        <v>49</v>
      </c>
      <c r="J26" s="213" t="s">
        <v>49</v>
      </c>
      <c r="K26" s="213" t="s">
        <v>49</v>
      </c>
      <c r="L26" s="213" t="s">
        <v>49</v>
      </c>
      <c r="M26" s="213" t="s">
        <v>49</v>
      </c>
      <c r="N26" s="213" t="s">
        <v>49</v>
      </c>
      <c r="P26" s="213" t="s">
        <v>49</v>
      </c>
      <c r="Q26" s="213" t="s">
        <v>49</v>
      </c>
      <c r="R26" s="213" t="s">
        <v>49</v>
      </c>
      <c r="S26" s="213" t="s">
        <v>49</v>
      </c>
      <c r="T26" s="213" t="s">
        <v>49</v>
      </c>
      <c r="V26" s="213" t="s">
        <v>49</v>
      </c>
      <c r="W26" s="213" t="s">
        <v>49</v>
      </c>
      <c r="X26" s="213" t="s">
        <v>49</v>
      </c>
      <c r="Y26" s="213" t="s">
        <v>49</v>
      </c>
      <c r="Z26" s="213" t="s">
        <v>49</v>
      </c>
      <c r="AB26" s="213" t="s">
        <v>49</v>
      </c>
      <c r="AC26" s="213" t="s">
        <v>49</v>
      </c>
      <c r="AD26" s="213" t="s">
        <v>49</v>
      </c>
      <c r="AE26" s="213" t="s">
        <v>49</v>
      </c>
      <c r="AF26" s="213" t="s">
        <v>49</v>
      </c>
    </row>
    <row r="27" spans="1:32" x14ac:dyDescent="0.25">
      <c r="A27" s="211"/>
      <c r="B27" s="214" t="s">
        <v>93</v>
      </c>
      <c r="C27" s="215">
        <v>1</v>
      </c>
      <c r="D27" s="216">
        <v>67.8</v>
      </c>
      <c r="E27" s="216">
        <v>68.069999999999993</v>
      </c>
      <c r="F27" s="216">
        <v>73.33</v>
      </c>
      <c r="G27" s="216">
        <v>69.67</v>
      </c>
      <c r="H27" s="216"/>
      <c r="J27" s="216">
        <v>55.39</v>
      </c>
      <c r="K27" s="216">
        <v>52.01</v>
      </c>
      <c r="L27" s="216">
        <v>52.86</v>
      </c>
      <c r="M27" s="216">
        <v>55.3</v>
      </c>
      <c r="N27" s="216"/>
      <c r="P27" s="216">
        <v>55.27</v>
      </c>
      <c r="Q27" s="216">
        <v>50.36</v>
      </c>
      <c r="R27" s="216">
        <v>51.43</v>
      </c>
      <c r="S27" s="216">
        <v>52.63</v>
      </c>
      <c r="T27" s="216"/>
      <c r="V27" s="216">
        <v>43.28</v>
      </c>
      <c r="W27" s="216">
        <v>39.68</v>
      </c>
      <c r="X27" s="216">
        <v>37.39</v>
      </c>
      <c r="Y27" s="216">
        <v>43.09</v>
      </c>
      <c r="Z27" s="216"/>
      <c r="AB27" s="216">
        <v>58.62</v>
      </c>
      <c r="AC27" s="216">
        <v>53.85</v>
      </c>
      <c r="AD27" s="216">
        <v>53.97</v>
      </c>
      <c r="AE27" s="216">
        <v>55.5</v>
      </c>
      <c r="AF27" s="216"/>
    </row>
    <row r="28" spans="1:32" x14ac:dyDescent="0.25">
      <c r="A28" s="211"/>
      <c r="B28" s="211"/>
      <c r="C28" s="217"/>
      <c r="D28" s="218"/>
      <c r="E28" s="218"/>
      <c r="F28" s="218"/>
      <c r="G28" s="218"/>
      <c r="H28" s="218"/>
      <c r="J28" s="218"/>
      <c r="K28" s="218"/>
      <c r="L28" s="218"/>
      <c r="M28" s="218"/>
      <c r="N28" s="218"/>
      <c r="P28" s="218"/>
      <c r="Q28" s="218"/>
      <c r="R28" s="218"/>
      <c r="S28" s="218"/>
      <c r="T28" s="218"/>
      <c r="V28" s="218"/>
      <c r="W28" s="218"/>
      <c r="X28" s="218"/>
      <c r="Y28" s="218"/>
      <c r="Z28" s="218"/>
      <c r="AB28" s="218"/>
      <c r="AC28" s="218"/>
      <c r="AD28" s="218"/>
      <c r="AE28" s="218"/>
      <c r="AF28" s="218"/>
    </row>
    <row r="29" spans="1:32" x14ac:dyDescent="0.25">
      <c r="A29" s="203"/>
      <c r="B29" s="204"/>
      <c r="C29" s="204"/>
      <c r="D29" s="205"/>
      <c r="E29" s="205"/>
      <c r="F29" s="205"/>
      <c r="G29" s="205"/>
      <c r="H29" s="205"/>
      <c r="J29" s="205"/>
      <c r="K29" s="205"/>
      <c r="L29" s="205"/>
      <c r="M29" s="205"/>
      <c r="N29" s="205"/>
      <c r="P29" s="205"/>
      <c r="Q29" s="205"/>
      <c r="R29" s="205"/>
      <c r="S29" s="205"/>
      <c r="T29" s="205"/>
      <c r="V29" s="205"/>
      <c r="W29" s="205"/>
      <c r="X29" s="205"/>
      <c r="Y29" s="205"/>
      <c r="Z29" s="205"/>
      <c r="AB29" s="205"/>
      <c r="AC29" s="205"/>
      <c r="AD29" s="205"/>
      <c r="AE29" s="205"/>
      <c r="AF29" s="205"/>
    </row>
    <row r="30" spans="1:32" x14ac:dyDescent="0.25">
      <c r="A30" s="208">
        <v>14</v>
      </c>
      <c r="B30" s="209" t="s">
        <v>95</v>
      </c>
      <c r="C30" s="210"/>
      <c r="D30" s="210"/>
      <c r="E30" s="210"/>
      <c r="F30" s="210"/>
      <c r="G30" s="210"/>
      <c r="H30" s="210"/>
      <c r="J30" s="210"/>
      <c r="K30" s="210"/>
      <c r="L30" s="210"/>
      <c r="M30" s="210"/>
      <c r="N30" s="210"/>
      <c r="P30" s="210"/>
      <c r="Q30" s="210"/>
      <c r="R30" s="210"/>
      <c r="S30" s="210"/>
      <c r="T30" s="210"/>
      <c r="V30" s="210"/>
      <c r="W30" s="210"/>
      <c r="X30" s="210"/>
      <c r="Y30" s="210"/>
      <c r="Z30" s="210"/>
      <c r="AB30" s="210"/>
      <c r="AC30" s="210"/>
      <c r="AD30" s="210"/>
      <c r="AE30" s="210"/>
      <c r="AF30" s="210"/>
    </row>
    <row r="31" spans="1:32" ht="21" x14ac:dyDescent="0.25">
      <c r="A31" s="211"/>
      <c r="B31" s="627"/>
      <c r="C31" s="629" t="s">
        <v>89</v>
      </c>
      <c r="D31" s="212" t="s">
        <v>201</v>
      </c>
      <c r="E31" s="212" t="s">
        <v>203</v>
      </c>
      <c r="F31" s="212" t="s">
        <v>207</v>
      </c>
      <c r="G31" s="212" t="s">
        <v>209</v>
      </c>
      <c r="H31" s="212" t="s">
        <v>371</v>
      </c>
      <c r="J31" s="212" t="s">
        <v>201</v>
      </c>
      <c r="K31" s="212" t="s">
        <v>203</v>
      </c>
      <c r="L31" s="212" t="s">
        <v>207</v>
      </c>
      <c r="M31" s="212" t="s">
        <v>209</v>
      </c>
      <c r="N31" s="212" t="s">
        <v>371</v>
      </c>
      <c r="P31" s="212" t="s">
        <v>201</v>
      </c>
      <c r="Q31" s="212" t="s">
        <v>203</v>
      </c>
      <c r="R31" s="212" t="s">
        <v>207</v>
      </c>
      <c r="S31" s="212" t="s">
        <v>209</v>
      </c>
      <c r="T31" s="212" t="s">
        <v>371</v>
      </c>
      <c r="V31" s="212" t="s">
        <v>201</v>
      </c>
      <c r="W31" s="212" t="s">
        <v>203</v>
      </c>
      <c r="X31" s="212" t="s">
        <v>207</v>
      </c>
      <c r="Y31" s="212" t="s">
        <v>209</v>
      </c>
      <c r="Z31" s="212" t="s">
        <v>371</v>
      </c>
      <c r="AB31" s="212" t="s">
        <v>201</v>
      </c>
      <c r="AC31" s="212" t="s">
        <v>203</v>
      </c>
      <c r="AD31" s="212" t="s">
        <v>207</v>
      </c>
      <c r="AE31" s="212" t="s">
        <v>209</v>
      </c>
      <c r="AF31" s="212" t="s">
        <v>371</v>
      </c>
    </row>
    <row r="32" spans="1:32" x14ac:dyDescent="0.25">
      <c r="A32" s="211"/>
      <c r="B32" s="628"/>
      <c r="C32" s="620"/>
      <c r="D32" s="213" t="s">
        <v>49</v>
      </c>
      <c r="E32" s="213" t="s">
        <v>49</v>
      </c>
      <c r="F32" s="213" t="s">
        <v>49</v>
      </c>
      <c r="G32" s="213" t="s">
        <v>49</v>
      </c>
      <c r="H32" s="213" t="s">
        <v>49</v>
      </c>
      <c r="J32" s="213" t="s">
        <v>49</v>
      </c>
      <c r="K32" s="213" t="s">
        <v>49</v>
      </c>
      <c r="L32" s="213" t="s">
        <v>49</v>
      </c>
      <c r="M32" s="213" t="s">
        <v>49</v>
      </c>
      <c r="N32" s="213" t="s">
        <v>49</v>
      </c>
      <c r="P32" s="213" t="s">
        <v>49</v>
      </c>
      <c r="Q32" s="213" t="s">
        <v>49</v>
      </c>
      <c r="R32" s="213" t="s">
        <v>49</v>
      </c>
      <c r="S32" s="213" t="s">
        <v>49</v>
      </c>
      <c r="T32" s="213" t="s">
        <v>49</v>
      </c>
      <c r="V32" s="213" t="s">
        <v>49</v>
      </c>
      <c r="W32" s="213" t="s">
        <v>49</v>
      </c>
      <c r="X32" s="213" t="s">
        <v>49</v>
      </c>
      <c r="Y32" s="213" t="s">
        <v>49</v>
      </c>
      <c r="Z32" s="213" t="s">
        <v>49</v>
      </c>
      <c r="AB32" s="213" t="s">
        <v>49</v>
      </c>
      <c r="AC32" s="213" t="s">
        <v>49</v>
      </c>
      <c r="AD32" s="213" t="s">
        <v>49</v>
      </c>
      <c r="AE32" s="213" t="s">
        <v>49</v>
      </c>
      <c r="AF32" s="213" t="s">
        <v>49</v>
      </c>
    </row>
    <row r="33" spans="1:32" x14ac:dyDescent="0.25">
      <c r="A33" s="211"/>
      <c r="B33" s="214" t="s">
        <v>93</v>
      </c>
      <c r="C33" s="215">
        <v>1</v>
      </c>
      <c r="D33" s="216">
        <v>4.24</v>
      </c>
      <c r="E33" s="216">
        <v>5.04</v>
      </c>
      <c r="F33" s="216">
        <v>6.67</v>
      </c>
      <c r="G33" s="216">
        <v>8.1999999999999993</v>
      </c>
      <c r="H33" s="216"/>
      <c r="J33" s="216">
        <v>4.9400000000000004</v>
      </c>
      <c r="K33" s="216">
        <v>4.4000000000000004</v>
      </c>
      <c r="L33" s="216">
        <v>7.68</v>
      </c>
      <c r="M33" s="216">
        <v>5.65</v>
      </c>
      <c r="N33" s="216"/>
      <c r="P33" s="216">
        <v>2.5499999999999998</v>
      </c>
      <c r="Q33" s="216">
        <v>4.01</v>
      </c>
      <c r="R33" s="216">
        <v>3.21</v>
      </c>
      <c r="S33" s="216">
        <v>3.51</v>
      </c>
      <c r="T33" s="216"/>
      <c r="V33" s="216">
        <v>3.18</v>
      </c>
      <c r="W33" s="216">
        <v>2.09</v>
      </c>
      <c r="X33" s="216">
        <v>1.3</v>
      </c>
      <c r="Y33" s="216">
        <v>3.51</v>
      </c>
      <c r="Z33" s="216"/>
      <c r="AB33" s="216">
        <v>1.72</v>
      </c>
      <c r="AC33" s="216">
        <v>2.75</v>
      </c>
      <c r="AD33" s="216">
        <v>3.17</v>
      </c>
      <c r="AE33" s="216">
        <v>5.24</v>
      </c>
      <c r="AF33" s="216"/>
    </row>
    <row r="34" spans="1:32" x14ac:dyDescent="0.25">
      <c r="A34" s="211"/>
      <c r="B34" s="211"/>
      <c r="C34" s="217"/>
      <c r="D34" s="218"/>
      <c r="E34" s="218"/>
      <c r="F34" s="218"/>
      <c r="G34" s="218"/>
      <c r="H34" s="218"/>
      <c r="J34" s="218"/>
      <c r="K34" s="218"/>
      <c r="L34" s="218"/>
      <c r="M34" s="218"/>
      <c r="N34" s="218"/>
      <c r="P34" s="218"/>
      <c r="Q34" s="218"/>
      <c r="R34" s="218"/>
      <c r="S34" s="218"/>
      <c r="T34" s="218"/>
      <c r="V34" s="218"/>
      <c r="W34" s="218"/>
      <c r="X34" s="218"/>
      <c r="Y34" s="218"/>
      <c r="Z34" s="218"/>
      <c r="AB34" s="218"/>
      <c r="AC34" s="218"/>
      <c r="AD34" s="218"/>
      <c r="AE34" s="218"/>
      <c r="AF34" s="218"/>
    </row>
    <row r="35" spans="1:32" x14ac:dyDescent="0.25">
      <c r="A35" s="203"/>
      <c r="B35" s="204"/>
      <c r="C35" s="204"/>
      <c r="D35" s="205"/>
      <c r="E35" s="205"/>
      <c r="F35" s="205"/>
      <c r="G35" s="205"/>
      <c r="H35" s="205"/>
      <c r="J35" s="205"/>
      <c r="K35" s="205"/>
      <c r="L35" s="205"/>
      <c r="M35" s="205"/>
      <c r="N35" s="205"/>
      <c r="P35" s="205"/>
      <c r="Q35" s="205"/>
      <c r="R35" s="205"/>
      <c r="S35" s="205"/>
      <c r="T35" s="205"/>
      <c r="V35" s="205"/>
      <c r="W35" s="205"/>
      <c r="X35" s="205"/>
      <c r="Y35" s="205"/>
      <c r="Z35" s="205"/>
      <c r="AB35" s="205"/>
      <c r="AC35" s="205"/>
      <c r="AD35" s="205"/>
      <c r="AE35" s="205"/>
      <c r="AF35" s="205"/>
    </row>
    <row r="36" spans="1:32" x14ac:dyDescent="0.25">
      <c r="A36" s="208">
        <v>15</v>
      </c>
      <c r="B36" s="209" t="s">
        <v>96</v>
      </c>
      <c r="C36" s="210"/>
      <c r="D36" s="210"/>
      <c r="E36" s="210"/>
      <c r="F36" s="210"/>
      <c r="G36" s="210"/>
      <c r="H36" s="210"/>
      <c r="J36" s="210"/>
      <c r="K36" s="210"/>
      <c r="L36" s="210"/>
      <c r="M36" s="210"/>
      <c r="N36" s="210"/>
      <c r="P36" s="210"/>
      <c r="Q36" s="210"/>
      <c r="R36" s="210"/>
      <c r="S36" s="210"/>
      <c r="T36" s="210"/>
      <c r="V36" s="210"/>
      <c r="W36" s="210"/>
      <c r="X36" s="210"/>
      <c r="Y36" s="210"/>
      <c r="Z36" s="210"/>
      <c r="AB36" s="210"/>
      <c r="AC36" s="210"/>
      <c r="AD36" s="210"/>
      <c r="AE36" s="210"/>
      <c r="AF36" s="210"/>
    </row>
    <row r="37" spans="1:32" ht="21" x14ac:dyDescent="0.25">
      <c r="A37" s="211"/>
      <c r="B37" s="627"/>
      <c r="C37" s="629" t="s">
        <v>89</v>
      </c>
      <c r="D37" s="212" t="s">
        <v>201</v>
      </c>
      <c r="E37" s="212" t="s">
        <v>203</v>
      </c>
      <c r="F37" s="212" t="s">
        <v>207</v>
      </c>
      <c r="G37" s="212" t="s">
        <v>209</v>
      </c>
      <c r="H37" s="212" t="s">
        <v>371</v>
      </c>
      <c r="J37" s="212" t="s">
        <v>201</v>
      </c>
      <c r="K37" s="212" t="s">
        <v>203</v>
      </c>
      <c r="L37" s="212" t="s">
        <v>207</v>
      </c>
      <c r="M37" s="212" t="s">
        <v>209</v>
      </c>
      <c r="N37" s="212" t="s">
        <v>371</v>
      </c>
      <c r="P37" s="212" t="s">
        <v>201</v>
      </c>
      <c r="Q37" s="212" t="s">
        <v>203</v>
      </c>
      <c r="R37" s="212" t="s">
        <v>207</v>
      </c>
      <c r="S37" s="212" t="s">
        <v>209</v>
      </c>
      <c r="T37" s="212" t="s">
        <v>371</v>
      </c>
      <c r="V37" s="212" t="s">
        <v>201</v>
      </c>
      <c r="W37" s="212" t="s">
        <v>203</v>
      </c>
      <c r="X37" s="212" t="s">
        <v>207</v>
      </c>
      <c r="Y37" s="212" t="s">
        <v>209</v>
      </c>
      <c r="Z37" s="212" t="s">
        <v>371</v>
      </c>
      <c r="AB37" s="212" t="s">
        <v>201</v>
      </c>
      <c r="AC37" s="212" t="s">
        <v>203</v>
      </c>
      <c r="AD37" s="212" t="s">
        <v>207</v>
      </c>
      <c r="AE37" s="212" t="s">
        <v>209</v>
      </c>
      <c r="AF37" s="212" t="s">
        <v>371</v>
      </c>
    </row>
    <row r="38" spans="1:32" x14ac:dyDescent="0.25">
      <c r="A38" s="211"/>
      <c r="B38" s="628"/>
      <c r="C38" s="620"/>
      <c r="D38" s="213" t="s">
        <v>49</v>
      </c>
      <c r="E38" s="213" t="s">
        <v>49</v>
      </c>
      <c r="F38" s="213" t="s">
        <v>49</v>
      </c>
      <c r="G38" s="213" t="s">
        <v>49</v>
      </c>
      <c r="H38" s="213" t="s">
        <v>49</v>
      </c>
      <c r="J38" s="213" t="s">
        <v>49</v>
      </c>
      <c r="K38" s="213" t="s">
        <v>49</v>
      </c>
      <c r="L38" s="213" t="s">
        <v>49</v>
      </c>
      <c r="M38" s="213" t="s">
        <v>49</v>
      </c>
      <c r="N38" s="213" t="s">
        <v>49</v>
      </c>
      <c r="P38" s="213" t="s">
        <v>49</v>
      </c>
      <c r="Q38" s="213" t="s">
        <v>49</v>
      </c>
      <c r="R38" s="213" t="s">
        <v>49</v>
      </c>
      <c r="S38" s="213" t="s">
        <v>49</v>
      </c>
      <c r="T38" s="213" t="s">
        <v>49</v>
      </c>
      <c r="V38" s="213" t="s">
        <v>49</v>
      </c>
      <c r="W38" s="213" t="s">
        <v>49</v>
      </c>
      <c r="X38" s="213" t="s">
        <v>49</v>
      </c>
      <c r="Y38" s="213" t="s">
        <v>49</v>
      </c>
      <c r="Z38" s="213" t="s">
        <v>49</v>
      </c>
      <c r="AB38" s="213" t="s">
        <v>49</v>
      </c>
      <c r="AC38" s="213" t="s">
        <v>49</v>
      </c>
      <c r="AD38" s="213" t="s">
        <v>49</v>
      </c>
      <c r="AE38" s="213" t="s">
        <v>49</v>
      </c>
      <c r="AF38" s="213" t="s">
        <v>49</v>
      </c>
    </row>
    <row r="39" spans="1:32" x14ac:dyDescent="0.25">
      <c r="A39" s="211"/>
      <c r="B39" s="214" t="s">
        <v>93</v>
      </c>
      <c r="C39" s="215">
        <v>1</v>
      </c>
      <c r="D39" s="216">
        <v>10.17</v>
      </c>
      <c r="E39" s="216">
        <v>13.45</v>
      </c>
      <c r="F39" s="216">
        <v>9.17</v>
      </c>
      <c r="G39" s="216">
        <v>9.02</v>
      </c>
      <c r="H39" s="216"/>
      <c r="J39" s="216">
        <v>3.11</v>
      </c>
      <c r="K39" s="216">
        <v>1.47</v>
      </c>
      <c r="L39" s="216">
        <v>3.04</v>
      </c>
      <c r="M39" s="216">
        <v>3.53</v>
      </c>
      <c r="N39" s="216"/>
      <c r="P39" s="216">
        <v>1.45</v>
      </c>
      <c r="Q39" s="216">
        <v>2.19</v>
      </c>
      <c r="R39" s="216">
        <v>4.6399999999999997</v>
      </c>
      <c r="S39" s="216">
        <v>1.75</v>
      </c>
      <c r="T39" s="216"/>
      <c r="V39" s="216">
        <v>0.73</v>
      </c>
      <c r="W39" s="216">
        <v>1.1599999999999999</v>
      </c>
      <c r="X39" s="216">
        <v>1.0900000000000001</v>
      </c>
      <c r="Y39" s="216">
        <v>1.03</v>
      </c>
      <c r="Z39" s="216"/>
      <c r="AB39" s="216">
        <v>3.45</v>
      </c>
      <c r="AC39" s="216">
        <v>2.75</v>
      </c>
      <c r="AD39" s="216">
        <v>2.12</v>
      </c>
      <c r="AE39" s="216">
        <v>3.14</v>
      </c>
      <c r="AF39" s="216"/>
    </row>
    <row r="40" spans="1:32" x14ac:dyDescent="0.25">
      <c r="A40" s="211"/>
      <c r="B40" s="211"/>
      <c r="C40" s="217"/>
      <c r="D40" s="218"/>
      <c r="E40" s="218"/>
      <c r="F40" s="218"/>
      <c r="G40" s="218"/>
      <c r="H40" s="218"/>
      <c r="J40" s="218"/>
      <c r="K40" s="218"/>
      <c r="L40" s="218"/>
      <c r="M40" s="218"/>
      <c r="N40" s="218"/>
      <c r="P40" s="218"/>
      <c r="Q40" s="218"/>
      <c r="R40" s="218"/>
      <c r="S40" s="218"/>
      <c r="T40" s="218"/>
      <c r="V40" s="218"/>
      <c r="W40" s="218"/>
      <c r="X40" s="218"/>
      <c r="Y40" s="218"/>
      <c r="Z40" s="218"/>
      <c r="AB40" s="218"/>
      <c r="AC40" s="218"/>
      <c r="AD40" s="218"/>
      <c r="AE40" s="218"/>
      <c r="AF40" s="218"/>
    </row>
    <row r="41" spans="1:32" x14ac:dyDescent="0.25">
      <c r="A41" s="203"/>
      <c r="B41" s="204"/>
      <c r="C41" s="204"/>
      <c r="D41" s="205"/>
      <c r="E41" s="205"/>
      <c r="F41" s="205"/>
      <c r="G41" s="205"/>
      <c r="H41" s="205"/>
      <c r="J41" s="205"/>
      <c r="K41" s="205"/>
      <c r="L41" s="205"/>
      <c r="M41" s="205"/>
      <c r="N41" s="205"/>
      <c r="P41" s="205"/>
      <c r="Q41" s="205"/>
      <c r="R41" s="205"/>
      <c r="S41" s="205"/>
      <c r="T41" s="205"/>
      <c r="V41" s="205"/>
      <c r="W41" s="205"/>
      <c r="X41" s="205"/>
      <c r="Y41" s="205"/>
      <c r="Z41" s="205"/>
      <c r="AB41" s="205"/>
      <c r="AC41" s="205"/>
      <c r="AD41" s="205"/>
      <c r="AE41" s="205"/>
      <c r="AF41" s="205"/>
    </row>
    <row r="42" spans="1:32" x14ac:dyDescent="0.25">
      <c r="A42" s="208">
        <v>16</v>
      </c>
      <c r="B42" s="209" t="s">
        <v>97</v>
      </c>
      <c r="C42" s="210"/>
      <c r="D42" s="210"/>
      <c r="E42" s="210"/>
      <c r="F42" s="210"/>
      <c r="G42" s="210"/>
      <c r="H42" s="210"/>
      <c r="J42" s="210"/>
      <c r="K42" s="210"/>
      <c r="L42" s="210"/>
      <c r="M42" s="210"/>
      <c r="N42" s="210"/>
      <c r="P42" s="210"/>
      <c r="Q42" s="210"/>
      <c r="R42" s="210"/>
      <c r="S42" s="210"/>
      <c r="T42" s="210"/>
      <c r="V42" s="210"/>
      <c r="W42" s="210"/>
      <c r="X42" s="210"/>
      <c r="Y42" s="210"/>
      <c r="Z42" s="210"/>
      <c r="AB42" s="210"/>
      <c r="AC42" s="210"/>
      <c r="AD42" s="210"/>
      <c r="AE42" s="210"/>
      <c r="AF42" s="210"/>
    </row>
    <row r="43" spans="1:32" ht="21" x14ac:dyDescent="0.25">
      <c r="A43" s="211"/>
      <c r="B43" s="627"/>
      <c r="C43" s="629" t="s">
        <v>89</v>
      </c>
      <c r="D43" s="212" t="s">
        <v>201</v>
      </c>
      <c r="E43" s="212" t="s">
        <v>203</v>
      </c>
      <c r="F43" s="212" t="s">
        <v>207</v>
      </c>
      <c r="G43" s="212" t="s">
        <v>209</v>
      </c>
      <c r="H43" s="212" t="s">
        <v>371</v>
      </c>
      <c r="J43" s="212" t="s">
        <v>201</v>
      </c>
      <c r="K43" s="212" t="s">
        <v>203</v>
      </c>
      <c r="L43" s="212" t="s">
        <v>207</v>
      </c>
      <c r="M43" s="212" t="s">
        <v>209</v>
      </c>
      <c r="N43" s="212" t="s">
        <v>371</v>
      </c>
      <c r="P43" s="212" t="s">
        <v>201</v>
      </c>
      <c r="Q43" s="212" t="s">
        <v>203</v>
      </c>
      <c r="R43" s="212" t="s">
        <v>207</v>
      </c>
      <c r="S43" s="212" t="s">
        <v>209</v>
      </c>
      <c r="T43" s="212" t="s">
        <v>371</v>
      </c>
      <c r="V43" s="212" t="s">
        <v>201</v>
      </c>
      <c r="W43" s="212" t="s">
        <v>203</v>
      </c>
      <c r="X43" s="212" t="s">
        <v>207</v>
      </c>
      <c r="Y43" s="212" t="s">
        <v>209</v>
      </c>
      <c r="Z43" s="212" t="s">
        <v>371</v>
      </c>
      <c r="AB43" s="212" t="s">
        <v>201</v>
      </c>
      <c r="AC43" s="212" t="s">
        <v>203</v>
      </c>
      <c r="AD43" s="212" t="s">
        <v>207</v>
      </c>
      <c r="AE43" s="212" t="s">
        <v>209</v>
      </c>
      <c r="AF43" s="212" t="s">
        <v>371</v>
      </c>
    </row>
    <row r="44" spans="1:32" x14ac:dyDescent="0.25">
      <c r="A44" s="211"/>
      <c r="B44" s="628"/>
      <c r="C44" s="620"/>
      <c r="D44" s="213" t="s">
        <v>49</v>
      </c>
      <c r="E44" s="213" t="s">
        <v>49</v>
      </c>
      <c r="F44" s="213" t="s">
        <v>49</v>
      </c>
      <c r="G44" s="213" t="s">
        <v>49</v>
      </c>
      <c r="H44" s="213" t="s">
        <v>49</v>
      </c>
      <c r="J44" s="213" t="s">
        <v>49</v>
      </c>
      <c r="K44" s="213" t="s">
        <v>49</v>
      </c>
      <c r="L44" s="213" t="s">
        <v>49</v>
      </c>
      <c r="M44" s="213" t="s">
        <v>49</v>
      </c>
      <c r="N44" s="213" t="s">
        <v>49</v>
      </c>
      <c r="P44" s="213" t="s">
        <v>49</v>
      </c>
      <c r="Q44" s="213" t="s">
        <v>49</v>
      </c>
      <c r="R44" s="213" t="s">
        <v>49</v>
      </c>
      <c r="S44" s="213" t="s">
        <v>49</v>
      </c>
      <c r="T44" s="213" t="s">
        <v>49</v>
      </c>
      <c r="V44" s="213" t="s">
        <v>49</v>
      </c>
      <c r="W44" s="213" t="s">
        <v>49</v>
      </c>
      <c r="X44" s="213" t="s">
        <v>49</v>
      </c>
      <c r="Y44" s="213" t="s">
        <v>49</v>
      </c>
      <c r="Z44" s="213" t="s">
        <v>49</v>
      </c>
      <c r="AB44" s="213" t="s">
        <v>49</v>
      </c>
      <c r="AC44" s="213" t="s">
        <v>49</v>
      </c>
      <c r="AD44" s="213" t="s">
        <v>49</v>
      </c>
      <c r="AE44" s="213" t="s">
        <v>49</v>
      </c>
      <c r="AF44" s="213" t="s">
        <v>49</v>
      </c>
    </row>
    <row r="45" spans="1:32" x14ac:dyDescent="0.25">
      <c r="A45" s="211"/>
      <c r="B45" s="214" t="s">
        <v>93</v>
      </c>
      <c r="C45" s="215">
        <v>1</v>
      </c>
      <c r="D45" s="216">
        <v>22.03</v>
      </c>
      <c r="E45" s="216">
        <v>21.85</v>
      </c>
      <c r="F45" s="216">
        <v>16.670000000000002</v>
      </c>
      <c r="G45" s="216">
        <v>20.49</v>
      </c>
      <c r="H45" s="216"/>
      <c r="J45" s="216">
        <v>40.770000000000003</v>
      </c>
      <c r="K45" s="216">
        <v>44.87</v>
      </c>
      <c r="L45" s="216">
        <v>41.25</v>
      </c>
      <c r="M45" s="216">
        <v>39.4</v>
      </c>
      <c r="N45" s="216"/>
      <c r="P45" s="216">
        <v>43.27</v>
      </c>
      <c r="Q45" s="216">
        <v>46.72</v>
      </c>
      <c r="R45" s="216">
        <v>42.14</v>
      </c>
      <c r="S45" s="216">
        <v>42.46</v>
      </c>
      <c r="T45" s="216"/>
      <c r="V45" s="216">
        <v>54.52</v>
      </c>
      <c r="W45" s="216">
        <v>58.24</v>
      </c>
      <c r="X45" s="216">
        <v>61.09</v>
      </c>
      <c r="Y45" s="216">
        <v>54.23</v>
      </c>
      <c r="Z45" s="216"/>
      <c r="AB45" s="216">
        <v>37.36</v>
      </c>
      <c r="AC45" s="216">
        <v>44.51</v>
      </c>
      <c r="AD45" s="216">
        <v>41.27</v>
      </c>
      <c r="AE45" s="216">
        <v>39.270000000000003</v>
      </c>
      <c r="AF45" s="216"/>
    </row>
    <row r="46" spans="1:32" x14ac:dyDescent="0.25">
      <c r="A46" s="211"/>
      <c r="B46" s="211"/>
      <c r="C46" s="217"/>
      <c r="D46" s="218"/>
      <c r="E46" s="218"/>
      <c r="F46" s="218"/>
      <c r="G46" s="218"/>
      <c r="H46" s="218"/>
      <c r="J46" s="218"/>
      <c r="K46" s="218"/>
      <c r="L46" s="218"/>
      <c r="M46" s="218"/>
      <c r="N46" s="218"/>
      <c r="P46" s="218"/>
      <c r="Q46" s="218"/>
      <c r="R46" s="218"/>
      <c r="S46" s="218"/>
      <c r="T46" s="218"/>
      <c r="V46" s="218"/>
      <c r="W46" s="218"/>
      <c r="X46" s="218"/>
      <c r="Y46" s="218"/>
      <c r="Z46" s="218"/>
      <c r="AB46" s="218"/>
      <c r="AC46" s="218"/>
      <c r="AD46" s="218"/>
      <c r="AE46" s="218"/>
      <c r="AF46" s="218"/>
    </row>
    <row r="47" spans="1:32" x14ac:dyDescent="0.25">
      <c r="A47" s="203"/>
      <c r="B47" s="204"/>
      <c r="C47" s="204"/>
      <c r="D47" s="205"/>
      <c r="E47" s="205"/>
      <c r="F47" s="205"/>
      <c r="G47" s="205"/>
      <c r="H47" s="205"/>
      <c r="J47" s="205"/>
      <c r="K47" s="205"/>
      <c r="L47" s="205"/>
      <c r="M47" s="205"/>
      <c r="N47" s="205"/>
      <c r="P47" s="205"/>
      <c r="Q47" s="205"/>
      <c r="R47" s="205"/>
      <c r="S47" s="205"/>
      <c r="T47" s="205"/>
      <c r="V47" s="205"/>
      <c r="W47" s="205"/>
      <c r="X47" s="205"/>
      <c r="Y47" s="205"/>
      <c r="Z47" s="205"/>
      <c r="AB47" s="205"/>
      <c r="AC47" s="205"/>
      <c r="AD47" s="205"/>
      <c r="AE47" s="205"/>
      <c r="AF47" s="205"/>
    </row>
    <row r="48" spans="1:32" x14ac:dyDescent="0.25">
      <c r="A48" s="208">
        <v>17</v>
      </c>
      <c r="B48" s="209" t="s">
        <v>98</v>
      </c>
      <c r="C48" s="210"/>
      <c r="D48" s="210"/>
      <c r="E48" s="210"/>
      <c r="F48" s="210"/>
      <c r="G48" s="210"/>
      <c r="H48" s="210"/>
      <c r="J48" s="210"/>
      <c r="K48" s="210"/>
      <c r="L48" s="210"/>
      <c r="M48" s="210"/>
      <c r="N48" s="210"/>
      <c r="P48" s="210"/>
      <c r="Q48" s="210"/>
      <c r="R48" s="210"/>
      <c r="S48" s="210"/>
      <c r="T48" s="210"/>
      <c r="V48" s="210"/>
      <c r="W48" s="210"/>
      <c r="X48" s="210"/>
      <c r="Y48" s="210"/>
      <c r="Z48" s="210"/>
      <c r="AB48" s="210"/>
      <c r="AC48" s="210"/>
      <c r="AD48" s="210"/>
      <c r="AE48" s="210"/>
      <c r="AF48" s="210"/>
    </row>
    <row r="49" spans="1:32" ht="21" x14ac:dyDescent="0.25">
      <c r="A49" s="211"/>
      <c r="B49" s="627"/>
      <c r="C49" s="629" t="s">
        <v>89</v>
      </c>
      <c r="D49" s="212" t="s">
        <v>201</v>
      </c>
      <c r="E49" s="212" t="s">
        <v>203</v>
      </c>
      <c r="F49" s="212" t="s">
        <v>207</v>
      </c>
      <c r="G49" s="212" t="s">
        <v>209</v>
      </c>
      <c r="H49" s="212" t="s">
        <v>371</v>
      </c>
      <c r="J49" s="212" t="s">
        <v>201</v>
      </c>
      <c r="K49" s="212" t="s">
        <v>203</v>
      </c>
      <c r="L49" s="212" t="s">
        <v>207</v>
      </c>
      <c r="M49" s="212" t="s">
        <v>209</v>
      </c>
      <c r="N49" s="212" t="s">
        <v>371</v>
      </c>
      <c r="P49" s="212" t="s">
        <v>201</v>
      </c>
      <c r="Q49" s="212" t="s">
        <v>203</v>
      </c>
      <c r="R49" s="212" t="s">
        <v>207</v>
      </c>
      <c r="S49" s="212" t="s">
        <v>209</v>
      </c>
      <c r="T49" s="212" t="s">
        <v>371</v>
      </c>
      <c r="V49" s="212" t="s">
        <v>201</v>
      </c>
      <c r="W49" s="212" t="s">
        <v>203</v>
      </c>
      <c r="X49" s="212" t="s">
        <v>207</v>
      </c>
      <c r="Y49" s="212" t="s">
        <v>209</v>
      </c>
      <c r="Z49" s="212" t="s">
        <v>371</v>
      </c>
      <c r="AB49" s="212" t="s">
        <v>201</v>
      </c>
      <c r="AC49" s="212" t="s">
        <v>203</v>
      </c>
      <c r="AD49" s="212" t="s">
        <v>207</v>
      </c>
      <c r="AE49" s="212" t="s">
        <v>209</v>
      </c>
      <c r="AF49" s="212" t="s">
        <v>371</v>
      </c>
    </row>
    <row r="50" spans="1:32" x14ac:dyDescent="0.25">
      <c r="A50" s="211"/>
      <c r="B50" s="628"/>
      <c r="C50" s="620"/>
      <c r="D50" s="213" t="s">
        <v>49</v>
      </c>
      <c r="E50" s="213" t="s">
        <v>49</v>
      </c>
      <c r="F50" s="213" t="s">
        <v>49</v>
      </c>
      <c r="G50" s="213" t="s">
        <v>49</v>
      </c>
      <c r="H50" s="213" t="s">
        <v>99</v>
      </c>
      <c r="J50" s="213" t="s">
        <v>49</v>
      </c>
      <c r="K50" s="213" t="s">
        <v>49</v>
      </c>
      <c r="L50" s="213" t="s">
        <v>49</v>
      </c>
      <c r="M50" s="213" t="s">
        <v>49</v>
      </c>
      <c r="N50" s="213" t="s">
        <v>99</v>
      </c>
      <c r="P50" s="213" t="s">
        <v>49</v>
      </c>
      <c r="Q50" s="213" t="s">
        <v>49</v>
      </c>
      <c r="R50" s="213" t="s">
        <v>49</v>
      </c>
      <c r="S50" s="213" t="s">
        <v>49</v>
      </c>
      <c r="T50" s="213" t="s">
        <v>99</v>
      </c>
      <c r="V50" s="213" t="s">
        <v>49</v>
      </c>
      <c r="W50" s="213" t="s">
        <v>49</v>
      </c>
      <c r="X50" s="213" t="s">
        <v>49</v>
      </c>
      <c r="Y50" s="213" t="s">
        <v>49</v>
      </c>
      <c r="Z50" s="213" t="s">
        <v>99</v>
      </c>
      <c r="AB50" s="213" t="s">
        <v>49</v>
      </c>
      <c r="AC50" s="213" t="s">
        <v>49</v>
      </c>
      <c r="AD50" s="213" t="s">
        <v>49</v>
      </c>
      <c r="AE50" s="213" t="s">
        <v>49</v>
      </c>
      <c r="AF50" s="213" t="s">
        <v>99</v>
      </c>
    </row>
    <row r="51" spans="1:32" x14ac:dyDescent="0.25">
      <c r="A51" s="211"/>
      <c r="B51" s="214" t="s">
        <v>64</v>
      </c>
      <c r="C51" s="215">
        <v>1</v>
      </c>
      <c r="D51" s="216">
        <v>14.41</v>
      </c>
      <c r="E51" s="216">
        <v>9.24</v>
      </c>
      <c r="F51" s="216">
        <v>11.67</v>
      </c>
      <c r="G51" s="216">
        <v>14.75</v>
      </c>
      <c r="H51" s="216">
        <v>11.48</v>
      </c>
      <c r="J51" s="216">
        <v>5.48</v>
      </c>
      <c r="K51" s="216">
        <v>3.66</v>
      </c>
      <c r="L51" s="216">
        <v>4.6399999999999997</v>
      </c>
      <c r="M51" s="216">
        <v>4.59</v>
      </c>
      <c r="N51" s="216">
        <v>3.36</v>
      </c>
      <c r="P51" s="216">
        <v>5.09</v>
      </c>
      <c r="Q51" s="216">
        <v>4.38</v>
      </c>
      <c r="R51" s="216">
        <v>2.5</v>
      </c>
      <c r="S51" s="216">
        <v>3.86</v>
      </c>
      <c r="T51" s="216">
        <v>1.75</v>
      </c>
      <c r="V51" s="216">
        <v>1.71</v>
      </c>
      <c r="W51" s="216">
        <v>1.1599999999999999</v>
      </c>
      <c r="X51" s="216">
        <v>0.87</v>
      </c>
      <c r="Y51" s="216">
        <v>1.03</v>
      </c>
      <c r="Z51" s="216">
        <v>0.41</v>
      </c>
      <c r="AB51" s="216">
        <v>6.9</v>
      </c>
      <c r="AC51" s="216">
        <v>7.14</v>
      </c>
      <c r="AD51" s="216">
        <v>7.94</v>
      </c>
      <c r="AE51" s="216">
        <v>6.28</v>
      </c>
      <c r="AF51" s="216">
        <v>4.1900000000000004</v>
      </c>
    </row>
    <row r="52" spans="1:32" x14ac:dyDescent="0.25">
      <c r="A52" s="211"/>
      <c r="B52" s="214" t="s">
        <v>100</v>
      </c>
      <c r="C52" s="215">
        <v>0</v>
      </c>
      <c r="D52" s="216">
        <v>25.42</v>
      </c>
      <c r="E52" s="216">
        <v>27.73</v>
      </c>
      <c r="F52" s="216">
        <v>30</v>
      </c>
      <c r="G52" s="216">
        <v>27.87</v>
      </c>
      <c r="H52" s="216">
        <v>29.51</v>
      </c>
      <c r="J52" s="216">
        <v>8.59</v>
      </c>
      <c r="K52" s="216">
        <v>8.7899999999999991</v>
      </c>
      <c r="L52" s="216">
        <v>8.0399999999999991</v>
      </c>
      <c r="M52" s="216">
        <v>8.3000000000000007</v>
      </c>
      <c r="N52" s="216">
        <v>7.6</v>
      </c>
      <c r="P52" s="216">
        <v>5.82</v>
      </c>
      <c r="Q52" s="216">
        <v>9.49</v>
      </c>
      <c r="R52" s="216">
        <v>10.71</v>
      </c>
      <c r="S52" s="216">
        <v>9.1199999999999992</v>
      </c>
      <c r="T52" s="216">
        <v>5.96</v>
      </c>
      <c r="V52" s="216">
        <v>3.42</v>
      </c>
      <c r="W52" s="216">
        <v>3.48</v>
      </c>
      <c r="X52" s="216">
        <v>3.48</v>
      </c>
      <c r="Y52" s="216">
        <v>4.12</v>
      </c>
      <c r="Z52" s="216">
        <v>3.71</v>
      </c>
      <c r="AB52" s="216">
        <v>8.0500000000000007</v>
      </c>
      <c r="AC52" s="216">
        <v>10.99</v>
      </c>
      <c r="AD52" s="216">
        <v>8.99</v>
      </c>
      <c r="AE52" s="216">
        <v>9.42</v>
      </c>
      <c r="AF52" s="216">
        <v>8.3800000000000008</v>
      </c>
    </row>
    <row r="53" spans="1:32" x14ac:dyDescent="0.25">
      <c r="A53" s="211"/>
      <c r="B53" s="214" t="s">
        <v>101</v>
      </c>
      <c r="C53" s="215">
        <v>-1</v>
      </c>
      <c r="D53" s="216">
        <v>9.32</v>
      </c>
      <c r="E53" s="216">
        <v>9.24</v>
      </c>
      <c r="F53" s="216">
        <v>5</v>
      </c>
      <c r="G53" s="216">
        <v>4.92</v>
      </c>
      <c r="H53" s="216">
        <v>3.28</v>
      </c>
      <c r="J53" s="216">
        <v>3.29</v>
      </c>
      <c r="K53" s="216">
        <v>4.21</v>
      </c>
      <c r="L53" s="216">
        <v>2.86</v>
      </c>
      <c r="M53" s="216">
        <v>2.65</v>
      </c>
      <c r="N53" s="216">
        <v>1.77</v>
      </c>
      <c r="P53" s="216">
        <v>2.5499999999999998</v>
      </c>
      <c r="Q53" s="216">
        <v>4.01</v>
      </c>
      <c r="R53" s="216">
        <v>3.93</v>
      </c>
      <c r="S53" s="216">
        <v>3.51</v>
      </c>
      <c r="T53" s="216">
        <v>2.46</v>
      </c>
      <c r="V53" s="216">
        <v>2.93</v>
      </c>
      <c r="W53" s="216">
        <v>2.3199999999999998</v>
      </c>
      <c r="X53" s="216">
        <v>1.74</v>
      </c>
      <c r="Y53" s="216">
        <v>1.65</v>
      </c>
      <c r="Z53" s="216">
        <v>1.03</v>
      </c>
      <c r="AB53" s="216">
        <v>3.45</v>
      </c>
      <c r="AC53" s="216">
        <v>2.75</v>
      </c>
      <c r="AD53" s="216">
        <v>3.7</v>
      </c>
      <c r="AE53" s="216">
        <v>1.57</v>
      </c>
      <c r="AF53" s="216">
        <v>1.57</v>
      </c>
    </row>
    <row r="54" spans="1:32" x14ac:dyDescent="0.25">
      <c r="A54" s="211"/>
      <c r="B54" s="214" t="s">
        <v>102</v>
      </c>
      <c r="C54" s="215">
        <v>-2</v>
      </c>
      <c r="D54" s="216">
        <v>50.85</v>
      </c>
      <c r="E54" s="216">
        <v>53.78</v>
      </c>
      <c r="F54" s="216">
        <v>52.5</v>
      </c>
      <c r="G54" s="216">
        <v>52.46</v>
      </c>
      <c r="H54" s="216">
        <v>49.18</v>
      </c>
      <c r="J54" s="216">
        <v>82.63</v>
      </c>
      <c r="K54" s="216">
        <v>82.78</v>
      </c>
      <c r="L54" s="216">
        <v>84.29</v>
      </c>
      <c r="M54" s="216">
        <v>83.92</v>
      </c>
      <c r="N54" s="216">
        <v>81.45</v>
      </c>
      <c r="P54" s="216">
        <v>85.82</v>
      </c>
      <c r="Q54" s="216">
        <v>82.12</v>
      </c>
      <c r="R54" s="216">
        <v>82.86</v>
      </c>
      <c r="S54" s="216">
        <v>83.51</v>
      </c>
      <c r="T54" s="216">
        <v>84.21</v>
      </c>
      <c r="V54" s="216">
        <v>91.93</v>
      </c>
      <c r="W54" s="216">
        <v>92.34</v>
      </c>
      <c r="X54" s="216">
        <v>93.91</v>
      </c>
      <c r="Y54" s="216">
        <v>92.58</v>
      </c>
      <c r="Z54" s="216">
        <v>90.52</v>
      </c>
      <c r="AB54" s="216">
        <v>81.61</v>
      </c>
      <c r="AC54" s="216">
        <v>79.12</v>
      </c>
      <c r="AD54" s="216">
        <v>79.37</v>
      </c>
      <c r="AE54" s="216">
        <v>82.72</v>
      </c>
      <c r="AF54" s="216">
        <v>79.06</v>
      </c>
    </row>
    <row r="55" spans="1:32" x14ac:dyDescent="0.25">
      <c r="A55" s="211"/>
      <c r="B55" s="214" t="s">
        <v>68</v>
      </c>
      <c r="C55" s="215">
        <v>-3</v>
      </c>
      <c r="D55" s="216">
        <v>0</v>
      </c>
      <c r="E55" s="216">
        <v>0</v>
      </c>
      <c r="F55" s="216">
        <v>0.83</v>
      </c>
      <c r="G55" s="216">
        <v>0</v>
      </c>
      <c r="H55" s="216">
        <v>6.56</v>
      </c>
      <c r="J55" s="216">
        <v>0</v>
      </c>
      <c r="K55" s="216">
        <v>0.55000000000000004</v>
      </c>
      <c r="L55" s="216">
        <v>0.18</v>
      </c>
      <c r="M55" s="216">
        <v>0.53</v>
      </c>
      <c r="N55" s="216">
        <v>5.83</v>
      </c>
      <c r="P55" s="216">
        <v>0.73</v>
      </c>
      <c r="Q55" s="216">
        <v>0</v>
      </c>
      <c r="R55" s="216">
        <v>0</v>
      </c>
      <c r="S55" s="216">
        <v>0</v>
      </c>
      <c r="T55" s="216">
        <v>5.61</v>
      </c>
      <c r="V55" s="216">
        <v>0</v>
      </c>
      <c r="W55" s="216">
        <v>0.7</v>
      </c>
      <c r="X55" s="216">
        <v>0</v>
      </c>
      <c r="Y55" s="216">
        <v>0.62</v>
      </c>
      <c r="Z55" s="216">
        <v>4.33</v>
      </c>
      <c r="AB55" s="216">
        <v>0</v>
      </c>
      <c r="AC55" s="216">
        <v>0</v>
      </c>
      <c r="AD55" s="216">
        <v>0</v>
      </c>
      <c r="AE55" s="216">
        <v>0</v>
      </c>
      <c r="AF55" s="216">
        <v>6.81</v>
      </c>
    </row>
    <row r="56" spans="1:32" x14ac:dyDescent="0.25">
      <c r="A56" s="211"/>
      <c r="B56" s="211"/>
      <c r="C56" s="217"/>
      <c r="D56" s="218"/>
      <c r="E56" s="218"/>
      <c r="F56" s="218"/>
      <c r="G56" s="218"/>
      <c r="H56" s="218"/>
      <c r="J56" s="218"/>
      <c r="K56" s="218"/>
      <c r="L56" s="218"/>
      <c r="M56" s="218"/>
      <c r="N56" s="218"/>
      <c r="P56" s="218"/>
      <c r="Q56" s="218"/>
      <c r="R56" s="218"/>
      <c r="S56" s="218"/>
      <c r="T56" s="218"/>
      <c r="V56" s="218"/>
      <c r="W56" s="218"/>
      <c r="X56" s="218"/>
      <c r="Y56" s="218"/>
      <c r="Z56" s="218"/>
      <c r="AB56" s="218"/>
      <c r="AC56" s="218"/>
      <c r="AD56" s="218"/>
      <c r="AE56" s="218"/>
      <c r="AF56" s="218"/>
    </row>
    <row r="57" spans="1:32" x14ac:dyDescent="0.25">
      <c r="A57" s="203"/>
      <c r="B57" s="204"/>
      <c r="C57" s="204"/>
      <c r="D57" s="205"/>
      <c r="E57" s="205"/>
      <c r="F57" s="205"/>
      <c r="G57" s="205"/>
      <c r="H57" s="205"/>
      <c r="J57" s="205"/>
      <c r="K57" s="205"/>
      <c r="L57" s="205"/>
      <c r="M57" s="205"/>
      <c r="N57" s="205"/>
      <c r="P57" s="205"/>
      <c r="Q57" s="205"/>
      <c r="R57" s="205"/>
      <c r="S57" s="205"/>
      <c r="T57" s="205"/>
      <c r="V57" s="205"/>
      <c r="W57" s="205"/>
      <c r="X57" s="205"/>
      <c r="Y57" s="205"/>
      <c r="Z57" s="205"/>
      <c r="AB57" s="205"/>
      <c r="AC57" s="205"/>
      <c r="AD57" s="205"/>
      <c r="AE57" s="205"/>
      <c r="AF57" s="205"/>
    </row>
    <row r="58" spans="1:32" x14ac:dyDescent="0.25">
      <c r="A58" s="208">
        <v>18</v>
      </c>
      <c r="B58" s="209" t="s">
        <v>103</v>
      </c>
      <c r="C58" s="210"/>
      <c r="D58" s="210"/>
      <c r="E58" s="210"/>
      <c r="F58" s="210"/>
      <c r="G58" s="210"/>
      <c r="H58" s="210"/>
      <c r="J58" s="210"/>
      <c r="K58" s="210"/>
      <c r="L58" s="210"/>
      <c r="M58" s="210"/>
      <c r="N58" s="210"/>
      <c r="P58" s="210"/>
      <c r="Q58" s="210"/>
      <c r="R58" s="210"/>
      <c r="S58" s="210"/>
      <c r="T58" s="210"/>
      <c r="V58" s="210"/>
      <c r="W58" s="210"/>
      <c r="X58" s="210"/>
      <c r="Y58" s="210"/>
      <c r="Z58" s="210"/>
      <c r="AB58" s="210"/>
      <c r="AC58" s="210"/>
      <c r="AD58" s="210"/>
      <c r="AE58" s="210"/>
      <c r="AF58" s="210"/>
    </row>
    <row r="59" spans="1:32" ht="21" x14ac:dyDescent="0.25">
      <c r="A59" s="211"/>
      <c r="B59" s="627"/>
      <c r="C59" s="629" t="s">
        <v>89</v>
      </c>
      <c r="D59" s="212" t="s">
        <v>201</v>
      </c>
      <c r="E59" s="212" t="s">
        <v>203</v>
      </c>
      <c r="F59" s="212" t="s">
        <v>207</v>
      </c>
      <c r="G59" s="212" t="s">
        <v>209</v>
      </c>
      <c r="H59" s="212" t="s">
        <v>371</v>
      </c>
      <c r="J59" s="212" t="s">
        <v>201</v>
      </c>
      <c r="K59" s="212" t="s">
        <v>203</v>
      </c>
      <c r="L59" s="212" t="s">
        <v>207</v>
      </c>
      <c r="M59" s="212" t="s">
        <v>209</v>
      </c>
      <c r="N59" s="212" t="s">
        <v>371</v>
      </c>
      <c r="P59" s="212" t="s">
        <v>201</v>
      </c>
      <c r="Q59" s="212" t="s">
        <v>203</v>
      </c>
      <c r="R59" s="212" t="s">
        <v>207</v>
      </c>
      <c r="S59" s="212" t="s">
        <v>209</v>
      </c>
      <c r="T59" s="212" t="s">
        <v>371</v>
      </c>
      <c r="V59" s="212" t="s">
        <v>201</v>
      </c>
      <c r="W59" s="212" t="s">
        <v>203</v>
      </c>
      <c r="X59" s="212" t="s">
        <v>207</v>
      </c>
      <c r="Y59" s="212" t="s">
        <v>209</v>
      </c>
      <c r="Z59" s="212" t="s">
        <v>371</v>
      </c>
      <c r="AB59" s="212" t="s">
        <v>201</v>
      </c>
      <c r="AC59" s="212" t="s">
        <v>203</v>
      </c>
      <c r="AD59" s="212" t="s">
        <v>207</v>
      </c>
      <c r="AE59" s="212" t="s">
        <v>209</v>
      </c>
      <c r="AF59" s="212" t="s">
        <v>371</v>
      </c>
    </row>
    <row r="60" spans="1:32" x14ac:dyDescent="0.25">
      <c r="A60" s="211"/>
      <c r="B60" s="628"/>
      <c r="C60" s="620"/>
      <c r="D60" s="213" t="s">
        <v>99</v>
      </c>
      <c r="E60" s="213" t="s">
        <v>99</v>
      </c>
      <c r="F60" s="213" t="s">
        <v>99</v>
      </c>
      <c r="G60" s="213" t="s">
        <v>99</v>
      </c>
      <c r="H60" s="213" t="s">
        <v>99</v>
      </c>
      <c r="J60" s="213" t="s">
        <v>99</v>
      </c>
      <c r="K60" s="213" t="s">
        <v>99</v>
      </c>
      <c r="L60" s="213" t="s">
        <v>99</v>
      </c>
      <c r="M60" s="213" t="s">
        <v>99</v>
      </c>
      <c r="N60" s="213" t="s">
        <v>99</v>
      </c>
      <c r="P60" s="213" t="s">
        <v>99</v>
      </c>
      <c r="Q60" s="213" t="s">
        <v>99</v>
      </c>
      <c r="R60" s="213" t="s">
        <v>99</v>
      </c>
      <c r="S60" s="213" t="s">
        <v>99</v>
      </c>
      <c r="T60" s="213" t="s">
        <v>99</v>
      </c>
      <c r="V60" s="213" t="s">
        <v>99</v>
      </c>
      <c r="W60" s="213" t="s">
        <v>99</v>
      </c>
      <c r="X60" s="213" t="s">
        <v>99</v>
      </c>
      <c r="Y60" s="213" t="s">
        <v>99</v>
      </c>
      <c r="Z60" s="213" t="s">
        <v>99</v>
      </c>
      <c r="AB60" s="213" t="s">
        <v>99</v>
      </c>
      <c r="AC60" s="213" t="s">
        <v>99</v>
      </c>
      <c r="AD60" s="213" t="s">
        <v>99</v>
      </c>
      <c r="AE60" s="213" t="s">
        <v>99</v>
      </c>
      <c r="AF60" s="213" t="s">
        <v>99</v>
      </c>
    </row>
    <row r="61" spans="1:32" x14ac:dyDescent="0.25">
      <c r="A61" s="211"/>
      <c r="B61" s="214" t="s">
        <v>104</v>
      </c>
      <c r="C61" s="215">
        <v>1</v>
      </c>
      <c r="D61" s="216">
        <v>29.06</v>
      </c>
      <c r="E61" s="216">
        <v>32.200000000000003</v>
      </c>
      <c r="F61" s="216">
        <v>26.05</v>
      </c>
      <c r="G61" s="216">
        <v>24.17</v>
      </c>
      <c r="H61" s="216">
        <v>27.87</v>
      </c>
      <c r="J61" s="216">
        <v>28.79</v>
      </c>
      <c r="K61" s="216">
        <v>29.8</v>
      </c>
      <c r="L61" s="216">
        <v>31.5</v>
      </c>
      <c r="M61" s="216">
        <v>31.25</v>
      </c>
      <c r="N61" s="216">
        <v>31.63</v>
      </c>
      <c r="P61" s="216">
        <v>29.28</v>
      </c>
      <c r="Q61" s="216">
        <v>30.18</v>
      </c>
      <c r="R61" s="216">
        <v>30.29</v>
      </c>
      <c r="S61" s="216">
        <v>33.57</v>
      </c>
      <c r="T61" s="216">
        <v>30.53</v>
      </c>
      <c r="V61" s="216">
        <v>38.24</v>
      </c>
      <c r="W61" s="216">
        <v>37.409999999999997</v>
      </c>
      <c r="X61" s="216">
        <v>35.03</v>
      </c>
      <c r="Y61" s="216">
        <v>36.299999999999997</v>
      </c>
      <c r="Z61" s="216">
        <v>36.49</v>
      </c>
      <c r="AB61" s="216">
        <v>27.38</v>
      </c>
      <c r="AC61" s="216">
        <v>22.99</v>
      </c>
      <c r="AD61" s="216">
        <v>21.98</v>
      </c>
      <c r="AE61" s="216">
        <v>24.34</v>
      </c>
      <c r="AF61" s="216">
        <v>26.7</v>
      </c>
    </row>
    <row r="62" spans="1:32" x14ac:dyDescent="0.25">
      <c r="A62" s="211"/>
      <c r="B62" s="214" t="s">
        <v>105</v>
      </c>
      <c r="C62" s="215">
        <v>0</v>
      </c>
      <c r="D62" s="216">
        <v>61.54</v>
      </c>
      <c r="E62" s="216">
        <v>60.17</v>
      </c>
      <c r="F62" s="216">
        <v>66.39</v>
      </c>
      <c r="G62" s="216">
        <v>66.67</v>
      </c>
      <c r="H62" s="216">
        <v>62.3</v>
      </c>
      <c r="J62" s="216">
        <v>63.26</v>
      </c>
      <c r="K62" s="216">
        <v>60.51</v>
      </c>
      <c r="L62" s="216">
        <v>58.79</v>
      </c>
      <c r="M62" s="216">
        <v>60.89</v>
      </c>
      <c r="N62" s="216">
        <v>62.19</v>
      </c>
      <c r="P62" s="216">
        <v>61.98</v>
      </c>
      <c r="Q62" s="216">
        <v>59.27</v>
      </c>
      <c r="R62" s="216">
        <v>59.12</v>
      </c>
      <c r="S62" s="216">
        <v>57.86</v>
      </c>
      <c r="T62" s="216">
        <v>61.05</v>
      </c>
      <c r="V62" s="216">
        <v>51.16</v>
      </c>
      <c r="W62" s="216">
        <v>52.32</v>
      </c>
      <c r="X62" s="216">
        <v>55.92</v>
      </c>
      <c r="Y62" s="216">
        <v>50.43</v>
      </c>
      <c r="Z62" s="216">
        <v>53.81</v>
      </c>
      <c r="AB62" s="216">
        <v>58.33</v>
      </c>
      <c r="AC62" s="216">
        <v>58.05</v>
      </c>
      <c r="AD62" s="216">
        <v>64.84</v>
      </c>
      <c r="AE62" s="216">
        <v>62.96</v>
      </c>
      <c r="AF62" s="216">
        <v>62.3</v>
      </c>
    </row>
    <row r="63" spans="1:32" x14ac:dyDescent="0.25">
      <c r="A63" s="211"/>
      <c r="B63" s="214" t="s">
        <v>106</v>
      </c>
      <c r="C63" s="215">
        <v>-1</v>
      </c>
      <c r="D63" s="216">
        <v>9.4</v>
      </c>
      <c r="E63" s="216">
        <v>7.63</v>
      </c>
      <c r="F63" s="216">
        <v>7.56</v>
      </c>
      <c r="G63" s="216">
        <v>9.17</v>
      </c>
      <c r="H63" s="216">
        <v>9.84</v>
      </c>
      <c r="J63" s="216">
        <v>7.95</v>
      </c>
      <c r="K63" s="216">
        <v>9.69</v>
      </c>
      <c r="L63" s="216">
        <v>9.7100000000000009</v>
      </c>
      <c r="M63" s="216">
        <v>7.86</v>
      </c>
      <c r="N63" s="216">
        <v>6.18</v>
      </c>
      <c r="P63" s="216">
        <v>8.75</v>
      </c>
      <c r="Q63" s="216">
        <v>10.55</v>
      </c>
      <c r="R63" s="216">
        <v>10.58</v>
      </c>
      <c r="S63" s="216">
        <v>8.57</v>
      </c>
      <c r="T63" s="216">
        <v>8.42</v>
      </c>
      <c r="V63" s="216">
        <v>10.59</v>
      </c>
      <c r="W63" s="216">
        <v>10.27</v>
      </c>
      <c r="X63" s="216">
        <v>9.0500000000000007</v>
      </c>
      <c r="Y63" s="216">
        <v>13.26</v>
      </c>
      <c r="Z63" s="216">
        <v>9.69</v>
      </c>
      <c r="AB63" s="216">
        <v>14.29</v>
      </c>
      <c r="AC63" s="216">
        <v>18.97</v>
      </c>
      <c r="AD63" s="216">
        <v>13.19</v>
      </c>
      <c r="AE63" s="216">
        <v>12.7</v>
      </c>
      <c r="AF63" s="216">
        <v>10.99</v>
      </c>
    </row>
    <row r="64" spans="1:32" x14ac:dyDescent="0.25">
      <c r="A64" s="211"/>
      <c r="B64" s="211"/>
      <c r="C64" s="217"/>
      <c r="D64" s="218"/>
      <c r="E64" s="218"/>
      <c r="F64" s="218"/>
      <c r="G64" s="218"/>
      <c r="H64" s="218"/>
      <c r="J64" s="218"/>
      <c r="K64" s="218"/>
      <c r="L64" s="218"/>
      <c r="M64" s="218"/>
      <c r="N64" s="218"/>
      <c r="P64" s="218"/>
      <c r="Q64" s="218"/>
      <c r="R64" s="218"/>
      <c r="S64" s="218"/>
      <c r="T64" s="218"/>
      <c r="V64" s="218"/>
      <c r="W64" s="218"/>
      <c r="X64" s="218"/>
      <c r="Y64" s="218"/>
      <c r="Z64" s="218"/>
      <c r="AB64" s="218"/>
      <c r="AC64" s="218"/>
      <c r="AD64" s="218"/>
      <c r="AE64" s="218"/>
      <c r="AF64" s="218"/>
    </row>
    <row r="65" spans="1:32" x14ac:dyDescent="0.25">
      <c r="A65" s="203"/>
      <c r="B65" s="204"/>
      <c r="C65" s="204"/>
      <c r="D65" s="205"/>
      <c r="E65" s="205"/>
      <c r="F65" s="205"/>
      <c r="G65" s="205"/>
      <c r="H65" s="205"/>
      <c r="J65" s="205"/>
      <c r="K65" s="205"/>
      <c r="L65" s="205"/>
      <c r="M65" s="205"/>
      <c r="N65" s="205"/>
      <c r="P65" s="205"/>
      <c r="Q65" s="205"/>
      <c r="R65" s="205"/>
      <c r="S65" s="205"/>
      <c r="T65" s="205"/>
      <c r="V65" s="205"/>
      <c r="W65" s="205"/>
      <c r="X65" s="205"/>
      <c r="Y65" s="205"/>
      <c r="Z65" s="205"/>
      <c r="AB65" s="205"/>
      <c r="AC65" s="205"/>
      <c r="AD65" s="205"/>
      <c r="AE65" s="205"/>
      <c r="AF65" s="205"/>
    </row>
    <row r="66" spans="1:32" x14ac:dyDescent="0.25">
      <c r="A66" s="208">
        <v>19</v>
      </c>
      <c r="B66" s="209" t="s">
        <v>107</v>
      </c>
      <c r="C66" s="210"/>
      <c r="D66" s="210"/>
      <c r="E66" s="210"/>
      <c r="F66" s="210"/>
      <c r="G66" s="210"/>
      <c r="H66" s="210"/>
      <c r="J66" s="210"/>
      <c r="K66" s="210"/>
      <c r="L66" s="210"/>
      <c r="M66" s="210"/>
      <c r="N66" s="210"/>
      <c r="P66" s="210"/>
      <c r="Q66" s="210"/>
      <c r="R66" s="210"/>
      <c r="S66" s="210"/>
      <c r="T66" s="210"/>
      <c r="V66" s="210"/>
      <c r="W66" s="210"/>
      <c r="X66" s="210"/>
      <c r="Y66" s="210"/>
      <c r="Z66" s="210"/>
      <c r="AB66" s="210"/>
      <c r="AC66" s="210"/>
      <c r="AD66" s="210"/>
      <c r="AE66" s="210"/>
      <c r="AF66" s="210"/>
    </row>
    <row r="67" spans="1:32" ht="21" x14ac:dyDescent="0.25">
      <c r="A67" s="211"/>
      <c r="B67" s="627"/>
      <c r="C67" s="629" t="s">
        <v>89</v>
      </c>
      <c r="D67" s="212" t="s">
        <v>201</v>
      </c>
      <c r="E67" s="212" t="s">
        <v>203</v>
      </c>
      <c r="F67" s="212" t="s">
        <v>207</v>
      </c>
      <c r="G67" s="212" t="s">
        <v>209</v>
      </c>
      <c r="H67" s="212" t="s">
        <v>371</v>
      </c>
      <c r="J67" s="212" t="s">
        <v>201</v>
      </c>
      <c r="K67" s="212" t="s">
        <v>203</v>
      </c>
      <c r="L67" s="212" t="s">
        <v>207</v>
      </c>
      <c r="M67" s="212" t="s">
        <v>209</v>
      </c>
      <c r="N67" s="212" t="s">
        <v>371</v>
      </c>
      <c r="P67" s="212" t="s">
        <v>201</v>
      </c>
      <c r="Q67" s="212" t="s">
        <v>203</v>
      </c>
      <c r="R67" s="212" t="s">
        <v>207</v>
      </c>
      <c r="S67" s="212" t="s">
        <v>209</v>
      </c>
      <c r="T67" s="212" t="s">
        <v>371</v>
      </c>
      <c r="V67" s="212" t="s">
        <v>201</v>
      </c>
      <c r="W67" s="212" t="s">
        <v>203</v>
      </c>
      <c r="X67" s="212" t="s">
        <v>207</v>
      </c>
      <c r="Y67" s="212" t="s">
        <v>209</v>
      </c>
      <c r="Z67" s="212" t="s">
        <v>371</v>
      </c>
      <c r="AB67" s="212" t="s">
        <v>201</v>
      </c>
      <c r="AC67" s="212" t="s">
        <v>203</v>
      </c>
      <c r="AD67" s="212" t="s">
        <v>207</v>
      </c>
      <c r="AE67" s="212" t="s">
        <v>209</v>
      </c>
      <c r="AF67" s="212" t="s">
        <v>371</v>
      </c>
    </row>
    <row r="68" spans="1:32" x14ac:dyDescent="0.25">
      <c r="A68" s="211"/>
      <c r="B68" s="628"/>
      <c r="C68" s="620"/>
      <c r="D68" s="213" t="s">
        <v>99</v>
      </c>
      <c r="E68" s="213" t="s">
        <v>99</v>
      </c>
      <c r="F68" s="213" t="s">
        <v>99</v>
      </c>
      <c r="G68" s="213" t="s">
        <v>99</v>
      </c>
      <c r="H68" s="213" t="s">
        <v>99</v>
      </c>
      <c r="J68" s="213" t="s">
        <v>99</v>
      </c>
      <c r="K68" s="213" t="s">
        <v>99</v>
      </c>
      <c r="L68" s="213" t="s">
        <v>99</v>
      </c>
      <c r="M68" s="213" t="s">
        <v>99</v>
      </c>
      <c r="N68" s="213" t="s">
        <v>99</v>
      </c>
      <c r="P68" s="213" t="s">
        <v>99</v>
      </c>
      <c r="Q68" s="213" t="s">
        <v>99</v>
      </c>
      <c r="R68" s="213" t="s">
        <v>99</v>
      </c>
      <c r="S68" s="213" t="s">
        <v>99</v>
      </c>
      <c r="T68" s="213" t="s">
        <v>99</v>
      </c>
      <c r="V68" s="213" t="s">
        <v>99</v>
      </c>
      <c r="W68" s="213" t="s">
        <v>99</v>
      </c>
      <c r="X68" s="213" t="s">
        <v>99</v>
      </c>
      <c r="Y68" s="213" t="s">
        <v>99</v>
      </c>
      <c r="Z68" s="213" t="s">
        <v>99</v>
      </c>
      <c r="AB68" s="213" t="s">
        <v>99</v>
      </c>
      <c r="AC68" s="213" t="s">
        <v>99</v>
      </c>
      <c r="AD68" s="213" t="s">
        <v>99</v>
      </c>
      <c r="AE68" s="213" t="s">
        <v>99</v>
      </c>
      <c r="AF68" s="213" t="s">
        <v>99</v>
      </c>
    </row>
    <row r="69" spans="1:32" x14ac:dyDescent="0.25">
      <c r="A69" s="211"/>
      <c r="B69" s="214" t="s">
        <v>104</v>
      </c>
      <c r="C69" s="215">
        <v>1</v>
      </c>
      <c r="D69" s="216">
        <v>24.79</v>
      </c>
      <c r="E69" s="216">
        <v>26.27</v>
      </c>
      <c r="F69" s="216">
        <v>21.01</v>
      </c>
      <c r="G69" s="216">
        <v>22.5</v>
      </c>
      <c r="H69" s="216">
        <v>25.41</v>
      </c>
      <c r="J69" s="216">
        <v>23.86</v>
      </c>
      <c r="K69" s="216">
        <v>23.77</v>
      </c>
      <c r="L69" s="216">
        <v>22.89</v>
      </c>
      <c r="M69" s="216">
        <v>23.75</v>
      </c>
      <c r="N69" s="216">
        <v>25.97</v>
      </c>
      <c r="P69" s="216">
        <v>21.67</v>
      </c>
      <c r="Q69" s="216">
        <v>19.27</v>
      </c>
      <c r="R69" s="216">
        <v>19.34</v>
      </c>
      <c r="S69" s="216">
        <v>23.93</v>
      </c>
      <c r="T69" s="216">
        <v>25.96</v>
      </c>
      <c r="V69" s="216">
        <v>28.17</v>
      </c>
      <c r="W69" s="216">
        <v>27.38</v>
      </c>
      <c r="X69" s="216">
        <v>27.15</v>
      </c>
      <c r="Y69" s="216">
        <v>29.13</v>
      </c>
      <c r="Z69" s="216">
        <v>28.25</v>
      </c>
      <c r="AB69" s="216">
        <v>21.43</v>
      </c>
      <c r="AC69" s="216">
        <v>21.26</v>
      </c>
      <c r="AD69" s="216">
        <v>22.53</v>
      </c>
      <c r="AE69" s="216">
        <v>23.81</v>
      </c>
      <c r="AF69" s="216">
        <v>21.99</v>
      </c>
    </row>
    <row r="70" spans="1:32" x14ac:dyDescent="0.25">
      <c r="A70" s="211"/>
      <c r="B70" s="214" t="s">
        <v>105</v>
      </c>
      <c r="C70" s="215">
        <v>0</v>
      </c>
      <c r="D70" s="216">
        <v>64.959999999999994</v>
      </c>
      <c r="E70" s="216">
        <v>65.25</v>
      </c>
      <c r="F70" s="216">
        <v>68.069999999999993</v>
      </c>
      <c r="G70" s="216">
        <v>65.83</v>
      </c>
      <c r="H70" s="216">
        <v>61.48</v>
      </c>
      <c r="J70" s="216">
        <v>64.02</v>
      </c>
      <c r="K70" s="216">
        <v>62.89</v>
      </c>
      <c r="L70" s="216">
        <v>60.62</v>
      </c>
      <c r="M70" s="216">
        <v>59.64</v>
      </c>
      <c r="N70" s="216">
        <v>62.01</v>
      </c>
      <c r="P70" s="216">
        <v>63.12</v>
      </c>
      <c r="Q70" s="216">
        <v>65.45</v>
      </c>
      <c r="R70" s="216">
        <v>65.69</v>
      </c>
      <c r="S70" s="216">
        <v>61.79</v>
      </c>
      <c r="T70" s="216">
        <v>62.11</v>
      </c>
      <c r="V70" s="216">
        <v>57.11</v>
      </c>
      <c r="W70" s="216">
        <v>55.5</v>
      </c>
      <c r="X70" s="216">
        <v>57.77</v>
      </c>
      <c r="Y70" s="216">
        <v>53.26</v>
      </c>
      <c r="Z70" s="216">
        <v>57.53</v>
      </c>
      <c r="AB70" s="216">
        <v>58.93</v>
      </c>
      <c r="AC70" s="216">
        <v>58.62</v>
      </c>
      <c r="AD70" s="216">
        <v>63.74</v>
      </c>
      <c r="AE70" s="216">
        <v>58.73</v>
      </c>
      <c r="AF70" s="216">
        <v>63.35</v>
      </c>
    </row>
    <row r="71" spans="1:32" x14ac:dyDescent="0.25">
      <c r="A71" s="211"/>
      <c r="B71" s="214" t="s">
        <v>106</v>
      </c>
      <c r="C71" s="215">
        <v>-1</v>
      </c>
      <c r="D71" s="216">
        <v>10.26</v>
      </c>
      <c r="E71" s="216">
        <v>8.4700000000000006</v>
      </c>
      <c r="F71" s="216">
        <v>10.08</v>
      </c>
      <c r="G71" s="216">
        <v>10</v>
      </c>
      <c r="H71" s="216">
        <v>9.02</v>
      </c>
      <c r="J71" s="216">
        <v>12.12</v>
      </c>
      <c r="K71" s="216">
        <v>13.16</v>
      </c>
      <c r="L71" s="216">
        <v>14.47</v>
      </c>
      <c r="M71" s="216">
        <v>14.82</v>
      </c>
      <c r="N71" s="216">
        <v>10.07</v>
      </c>
      <c r="P71" s="216">
        <v>15.21</v>
      </c>
      <c r="Q71" s="216">
        <v>14.55</v>
      </c>
      <c r="R71" s="216">
        <v>13.87</v>
      </c>
      <c r="S71" s="216">
        <v>12.14</v>
      </c>
      <c r="T71" s="216">
        <v>9.4700000000000006</v>
      </c>
      <c r="V71" s="216">
        <v>14.73</v>
      </c>
      <c r="W71" s="216">
        <v>17.11</v>
      </c>
      <c r="X71" s="216">
        <v>14.85</v>
      </c>
      <c r="Y71" s="216">
        <v>16.3</v>
      </c>
      <c r="Z71" s="216">
        <v>12.78</v>
      </c>
      <c r="AB71" s="216">
        <v>19.05</v>
      </c>
      <c r="AC71" s="216">
        <v>18.97</v>
      </c>
      <c r="AD71" s="216">
        <v>12.64</v>
      </c>
      <c r="AE71" s="216">
        <v>15.34</v>
      </c>
      <c r="AF71" s="216">
        <v>12.57</v>
      </c>
    </row>
    <row r="72" spans="1:32" x14ac:dyDescent="0.25">
      <c r="A72" s="211"/>
      <c r="B72" s="211"/>
      <c r="C72" s="217"/>
      <c r="D72" s="218"/>
      <c r="E72" s="218"/>
      <c r="F72" s="218"/>
      <c r="G72" s="218"/>
      <c r="H72" s="218"/>
      <c r="J72" s="218"/>
      <c r="K72" s="218"/>
      <c r="L72" s="218"/>
      <c r="M72" s="218"/>
      <c r="N72" s="218"/>
      <c r="P72" s="218"/>
      <c r="Q72" s="218"/>
      <c r="R72" s="218"/>
      <c r="S72" s="218"/>
      <c r="T72" s="218"/>
      <c r="V72" s="218"/>
      <c r="W72" s="218"/>
      <c r="X72" s="218"/>
      <c r="Y72" s="218"/>
      <c r="Z72" s="218"/>
      <c r="AB72" s="218"/>
      <c r="AC72" s="218"/>
      <c r="AD72" s="218"/>
      <c r="AE72" s="218"/>
      <c r="AF72" s="218"/>
    </row>
    <row r="73" spans="1:32" x14ac:dyDescent="0.25">
      <c r="A73" s="203"/>
      <c r="B73" s="204"/>
      <c r="C73" s="204"/>
      <c r="D73" s="205"/>
      <c r="E73" s="205"/>
      <c r="F73" s="205"/>
      <c r="G73" s="205"/>
      <c r="H73" s="205"/>
      <c r="J73" s="205"/>
      <c r="K73" s="205"/>
      <c r="L73" s="205"/>
      <c r="M73" s="205"/>
      <c r="N73" s="205"/>
      <c r="P73" s="205"/>
      <c r="Q73" s="205"/>
      <c r="R73" s="205"/>
      <c r="S73" s="205"/>
      <c r="T73" s="205"/>
      <c r="V73" s="205"/>
      <c r="W73" s="205"/>
      <c r="X73" s="205"/>
      <c r="Y73" s="205"/>
      <c r="Z73" s="205"/>
      <c r="AB73" s="205"/>
      <c r="AC73" s="205"/>
      <c r="AD73" s="205"/>
      <c r="AE73" s="205"/>
      <c r="AF73" s="205"/>
    </row>
    <row r="74" spans="1:32" x14ac:dyDescent="0.25">
      <c r="A74" s="208">
        <v>20</v>
      </c>
      <c r="B74" s="209" t="s">
        <v>108</v>
      </c>
      <c r="C74" s="210"/>
      <c r="D74" s="210"/>
      <c r="E74" s="210"/>
      <c r="F74" s="210"/>
      <c r="G74" s="210"/>
      <c r="H74" s="210"/>
      <c r="J74" s="210"/>
      <c r="K74" s="210"/>
      <c r="L74" s="210"/>
      <c r="M74" s="210"/>
      <c r="N74" s="210"/>
      <c r="P74" s="210"/>
      <c r="Q74" s="210"/>
      <c r="R74" s="210"/>
      <c r="S74" s="210"/>
      <c r="T74" s="210"/>
      <c r="V74" s="210"/>
      <c r="W74" s="210"/>
      <c r="X74" s="210"/>
      <c r="Y74" s="210"/>
      <c r="Z74" s="210"/>
      <c r="AB74" s="210"/>
      <c r="AC74" s="210"/>
      <c r="AD74" s="210"/>
      <c r="AE74" s="210"/>
      <c r="AF74" s="210"/>
    </row>
    <row r="75" spans="1:32" ht="21" x14ac:dyDescent="0.25">
      <c r="A75" s="211"/>
      <c r="B75" s="627"/>
      <c r="C75" s="629" t="s">
        <v>89</v>
      </c>
      <c r="D75" s="212" t="s">
        <v>201</v>
      </c>
      <c r="E75" s="212" t="s">
        <v>203</v>
      </c>
      <c r="F75" s="212" t="s">
        <v>207</v>
      </c>
      <c r="G75" s="212" t="s">
        <v>209</v>
      </c>
      <c r="H75" s="212" t="s">
        <v>371</v>
      </c>
      <c r="J75" s="212" t="s">
        <v>201</v>
      </c>
      <c r="K75" s="212" t="s">
        <v>203</v>
      </c>
      <c r="L75" s="212" t="s">
        <v>207</v>
      </c>
      <c r="M75" s="212" t="s">
        <v>209</v>
      </c>
      <c r="N75" s="212" t="s">
        <v>371</v>
      </c>
      <c r="P75" s="212" t="s">
        <v>201</v>
      </c>
      <c r="Q75" s="212" t="s">
        <v>203</v>
      </c>
      <c r="R75" s="212" t="s">
        <v>207</v>
      </c>
      <c r="S75" s="212" t="s">
        <v>209</v>
      </c>
      <c r="T75" s="212" t="s">
        <v>371</v>
      </c>
      <c r="V75" s="212" t="s">
        <v>201</v>
      </c>
      <c r="W75" s="212" t="s">
        <v>203</v>
      </c>
      <c r="X75" s="212" t="s">
        <v>207</v>
      </c>
      <c r="Y75" s="212" t="s">
        <v>209</v>
      </c>
      <c r="Z75" s="212" t="s">
        <v>371</v>
      </c>
      <c r="AB75" s="212" t="s">
        <v>201</v>
      </c>
      <c r="AC75" s="212" t="s">
        <v>203</v>
      </c>
      <c r="AD75" s="212" t="s">
        <v>207</v>
      </c>
      <c r="AE75" s="212" t="s">
        <v>209</v>
      </c>
      <c r="AF75" s="212" t="s">
        <v>371</v>
      </c>
    </row>
    <row r="76" spans="1:32" x14ac:dyDescent="0.25">
      <c r="A76" s="211"/>
      <c r="B76" s="628"/>
      <c r="C76" s="620"/>
      <c r="D76" s="213" t="s">
        <v>49</v>
      </c>
      <c r="E76" s="213" t="s">
        <v>49</v>
      </c>
      <c r="F76" s="213" t="s">
        <v>49</v>
      </c>
      <c r="G76" s="213" t="s">
        <v>49</v>
      </c>
      <c r="H76" s="213" t="s">
        <v>49</v>
      </c>
      <c r="J76" s="213" t="s">
        <v>49</v>
      </c>
      <c r="K76" s="213" t="s">
        <v>49</v>
      </c>
      <c r="L76" s="213" t="s">
        <v>49</v>
      </c>
      <c r="M76" s="213" t="s">
        <v>49</v>
      </c>
      <c r="N76" s="213" t="s">
        <v>49</v>
      </c>
      <c r="P76" s="213" t="s">
        <v>49</v>
      </c>
      <c r="Q76" s="213" t="s">
        <v>49</v>
      </c>
      <c r="R76" s="213" t="s">
        <v>49</v>
      </c>
      <c r="S76" s="213" t="s">
        <v>49</v>
      </c>
      <c r="T76" s="213" t="s">
        <v>49</v>
      </c>
      <c r="V76" s="213" t="s">
        <v>49</v>
      </c>
      <c r="W76" s="213" t="s">
        <v>49</v>
      </c>
      <c r="X76" s="213" t="s">
        <v>49</v>
      </c>
      <c r="Y76" s="213" t="s">
        <v>49</v>
      </c>
      <c r="Z76" s="213" t="s">
        <v>49</v>
      </c>
      <c r="AB76" s="213" t="s">
        <v>49</v>
      </c>
      <c r="AC76" s="213" t="s">
        <v>49</v>
      </c>
      <c r="AD76" s="213" t="s">
        <v>49</v>
      </c>
      <c r="AE76" s="213" t="s">
        <v>49</v>
      </c>
      <c r="AF76" s="213" t="s">
        <v>49</v>
      </c>
    </row>
    <row r="77" spans="1:32" x14ac:dyDescent="0.25">
      <c r="A77" s="211"/>
      <c r="B77" s="214" t="s">
        <v>109</v>
      </c>
      <c r="C77" s="215">
        <v>1</v>
      </c>
      <c r="D77" s="216">
        <v>91.53</v>
      </c>
      <c r="E77" s="216">
        <v>88.24</v>
      </c>
      <c r="F77" s="216">
        <v>87.5</v>
      </c>
      <c r="G77" s="216">
        <v>90.98</v>
      </c>
      <c r="H77" s="216"/>
      <c r="J77" s="216">
        <v>85.92</v>
      </c>
      <c r="K77" s="216">
        <v>87.18</v>
      </c>
      <c r="L77" s="216">
        <v>87.86</v>
      </c>
      <c r="M77" s="216">
        <v>88.69</v>
      </c>
      <c r="N77" s="216"/>
      <c r="P77" s="216">
        <v>85.45</v>
      </c>
      <c r="Q77" s="216">
        <v>87.59</v>
      </c>
      <c r="R77" s="216">
        <v>88.57</v>
      </c>
      <c r="S77" s="216">
        <v>90.88</v>
      </c>
      <c r="T77" s="216"/>
      <c r="V77" s="216">
        <v>86.31</v>
      </c>
      <c r="W77" s="216">
        <v>87.01</v>
      </c>
      <c r="X77" s="216">
        <v>87.61</v>
      </c>
      <c r="Y77" s="216">
        <v>85.98</v>
      </c>
      <c r="Z77" s="216"/>
      <c r="AB77" s="216">
        <v>81.61</v>
      </c>
      <c r="AC77" s="216">
        <v>87.91</v>
      </c>
      <c r="AD77" s="216">
        <v>85.71</v>
      </c>
      <c r="AE77" s="216">
        <v>85.34</v>
      </c>
      <c r="AF77" s="216"/>
    </row>
    <row r="78" spans="1:32" x14ac:dyDescent="0.25">
      <c r="A78" s="211"/>
      <c r="B78" s="214" t="s">
        <v>106</v>
      </c>
      <c r="C78" s="215">
        <v>-1</v>
      </c>
      <c r="D78" s="216">
        <v>8.4700000000000006</v>
      </c>
      <c r="E78" s="216">
        <v>11.76</v>
      </c>
      <c r="F78" s="216">
        <v>12.5</v>
      </c>
      <c r="G78" s="216">
        <v>9.02</v>
      </c>
      <c r="H78" s="216"/>
      <c r="J78" s="216">
        <v>13.53</v>
      </c>
      <c r="K78" s="216">
        <v>12.45</v>
      </c>
      <c r="L78" s="216">
        <v>12.14</v>
      </c>
      <c r="M78" s="216">
        <v>10.78</v>
      </c>
      <c r="N78" s="216"/>
      <c r="P78" s="216">
        <v>14.18</v>
      </c>
      <c r="Q78" s="216">
        <v>12.04</v>
      </c>
      <c r="R78" s="216">
        <v>11.07</v>
      </c>
      <c r="S78" s="216">
        <v>8.07</v>
      </c>
      <c r="T78" s="216"/>
      <c r="V78" s="216">
        <v>13.45</v>
      </c>
      <c r="W78" s="216">
        <v>12.53</v>
      </c>
      <c r="X78" s="216">
        <v>12.17</v>
      </c>
      <c r="Y78" s="216">
        <v>14.02</v>
      </c>
      <c r="Z78" s="216"/>
      <c r="AB78" s="216">
        <v>17.82</v>
      </c>
      <c r="AC78" s="216">
        <v>11.54</v>
      </c>
      <c r="AD78" s="216">
        <v>13.23</v>
      </c>
      <c r="AE78" s="216">
        <v>13.61</v>
      </c>
      <c r="AF78" s="216"/>
    </row>
    <row r="79" spans="1:32" x14ac:dyDescent="0.25">
      <c r="A79" s="211"/>
      <c r="B79" s="211"/>
      <c r="C79" s="217"/>
      <c r="D79" s="218"/>
      <c r="E79" s="218"/>
      <c r="F79" s="218"/>
      <c r="G79" s="218"/>
      <c r="H79" s="218"/>
      <c r="J79" s="218"/>
      <c r="K79" s="218"/>
      <c r="L79" s="218"/>
      <c r="M79" s="218"/>
      <c r="N79" s="218"/>
      <c r="P79" s="218"/>
      <c r="Q79" s="218"/>
      <c r="R79" s="218"/>
      <c r="S79" s="218"/>
      <c r="T79" s="218"/>
      <c r="V79" s="218"/>
      <c r="W79" s="218"/>
      <c r="X79" s="218"/>
      <c r="Y79" s="218"/>
      <c r="Z79" s="218"/>
      <c r="AB79" s="218"/>
      <c r="AC79" s="218"/>
      <c r="AD79" s="218"/>
      <c r="AE79" s="218"/>
      <c r="AF79" s="218"/>
    </row>
    <row r="80" spans="1:32" x14ac:dyDescent="0.25">
      <c r="A80" s="203"/>
      <c r="B80" s="204"/>
      <c r="C80" s="204"/>
      <c r="D80" s="205"/>
      <c r="E80" s="205"/>
      <c r="F80" s="205"/>
      <c r="G80" s="205"/>
      <c r="H80" s="205"/>
      <c r="J80" s="205"/>
      <c r="K80" s="205"/>
      <c r="L80" s="205"/>
      <c r="M80" s="205"/>
      <c r="N80" s="205"/>
      <c r="P80" s="205"/>
      <c r="Q80" s="205"/>
      <c r="R80" s="205"/>
      <c r="S80" s="205"/>
      <c r="T80" s="205"/>
      <c r="V80" s="205"/>
      <c r="W80" s="205"/>
      <c r="X80" s="205"/>
      <c r="Y80" s="205"/>
      <c r="Z80" s="205"/>
      <c r="AB80" s="205"/>
      <c r="AC80" s="205"/>
      <c r="AD80" s="205"/>
      <c r="AE80" s="205"/>
      <c r="AF80" s="205"/>
    </row>
    <row r="81" spans="1:32" x14ac:dyDescent="0.25">
      <c r="A81" s="208">
        <v>21</v>
      </c>
      <c r="B81" s="209" t="s">
        <v>110</v>
      </c>
      <c r="C81" s="210"/>
      <c r="D81" s="210"/>
      <c r="E81" s="210"/>
      <c r="F81" s="210"/>
      <c r="G81" s="210"/>
      <c r="H81" s="210"/>
      <c r="J81" s="210"/>
      <c r="K81" s="210"/>
      <c r="L81" s="210"/>
      <c r="M81" s="210"/>
      <c r="N81" s="210"/>
      <c r="P81" s="210"/>
      <c r="Q81" s="210"/>
      <c r="R81" s="210"/>
      <c r="S81" s="210"/>
      <c r="T81" s="210"/>
      <c r="V81" s="210"/>
      <c r="W81" s="210"/>
      <c r="X81" s="210"/>
      <c r="Y81" s="210"/>
      <c r="Z81" s="210"/>
      <c r="AB81" s="210"/>
      <c r="AC81" s="210"/>
      <c r="AD81" s="210"/>
      <c r="AE81" s="210"/>
      <c r="AF81" s="210"/>
    </row>
    <row r="82" spans="1:32" ht="21" x14ac:dyDescent="0.25">
      <c r="A82" s="211"/>
      <c r="B82" s="627"/>
      <c r="C82" s="629" t="s">
        <v>89</v>
      </c>
      <c r="D82" s="212" t="s">
        <v>201</v>
      </c>
      <c r="E82" s="212" t="s">
        <v>203</v>
      </c>
      <c r="F82" s="212" t="s">
        <v>207</v>
      </c>
      <c r="G82" s="212" t="s">
        <v>209</v>
      </c>
      <c r="H82" s="212" t="s">
        <v>371</v>
      </c>
      <c r="J82" s="212" t="s">
        <v>201</v>
      </c>
      <c r="K82" s="212" t="s">
        <v>203</v>
      </c>
      <c r="L82" s="212" t="s">
        <v>207</v>
      </c>
      <c r="M82" s="212" t="s">
        <v>209</v>
      </c>
      <c r="N82" s="212" t="s">
        <v>371</v>
      </c>
      <c r="P82" s="212" t="s">
        <v>201</v>
      </c>
      <c r="Q82" s="212" t="s">
        <v>203</v>
      </c>
      <c r="R82" s="212" t="s">
        <v>207</v>
      </c>
      <c r="S82" s="212" t="s">
        <v>209</v>
      </c>
      <c r="T82" s="212" t="s">
        <v>371</v>
      </c>
      <c r="V82" s="212" t="s">
        <v>201</v>
      </c>
      <c r="W82" s="212" t="s">
        <v>203</v>
      </c>
      <c r="X82" s="212" t="s">
        <v>207</v>
      </c>
      <c r="Y82" s="212" t="s">
        <v>209</v>
      </c>
      <c r="Z82" s="212" t="s">
        <v>371</v>
      </c>
      <c r="AB82" s="212" t="s">
        <v>201</v>
      </c>
      <c r="AC82" s="212" t="s">
        <v>203</v>
      </c>
      <c r="AD82" s="212" t="s">
        <v>207</v>
      </c>
      <c r="AE82" s="212" t="s">
        <v>209</v>
      </c>
      <c r="AF82" s="212" t="s">
        <v>371</v>
      </c>
    </row>
    <row r="83" spans="1:32" x14ac:dyDescent="0.25">
      <c r="A83" s="211"/>
      <c r="B83" s="628"/>
      <c r="C83" s="620"/>
      <c r="D83" s="213" t="s">
        <v>49</v>
      </c>
      <c r="E83" s="213" t="s">
        <v>49</v>
      </c>
      <c r="F83" s="213" t="s">
        <v>49</v>
      </c>
      <c r="G83" s="213" t="s">
        <v>49</v>
      </c>
      <c r="H83" s="213" t="s">
        <v>49</v>
      </c>
      <c r="J83" s="213" t="s">
        <v>49</v>
      </c>
      <c r="K83" s="213" t="s">
        <v>49</v>
      </c>
      <c r="L83" s="213" t="s">
        <v>49</v>
      </c>
      <c r="M83" s="213" t="s">
        <v>49</v>
      </c>
      <c r="N83" s="213" t="s">
        <v>49</v>
      </c>
      <c r="P83" s="213" t="s">
        <v>49</v>
      </c>
      <c r="Q83" s="213" t="s">
        <v>49</v>
      </c>
      <c r="R83" s="213" t="s">
        <v>49</v>
      </c>
      <c r="S83" s="213" t="s">
        <v>49</v>
      </c>
      <c r="T83" s="213" t="s">
        <v>49</v>
      </c>
      <c r="V83" s="213" t="s">
        <v>49</v>
      </c>
      <c r="W83" s="213" t="s">
        <v>49</v>
      </c>
      <c r="X83" s="213" t="s">
        <v>49</v>
      </c>
      <c r="Y83" s="213" t="s">
        <v>49</v>
      </c>
      <c r="Z83" s="213" t="s">
        <v>49</v>
      </c>
      <c r="AB83" s="213" t="s">
        <v>49</v>
      </c>
      <c r="AC83" s="213" t="s">
        <v>49</v>
      </c>
      <c r="AD83" s="213" t="s">
        <v>49</v>
      </c>
      <c r="AE83" s="213" t="s">
        <v>49</v>
      </c>
      <c r="AF83" s="213" t="s">
        <v>49</v>
      </c>
    </row>
    <row r="84" spans="1:32" x14ac:dyDescent="0.25">
      <c r="A84" s="211"/>
      <c r="B84" s="214" t="s">
        <v>111</v>
      </c>
      <c r="C84" s="215">
        <v>1</v>
      </c>
      <c r="D84" s="216">
        <v>37.29</v>
      </c>
      <c r="E84" s="216">
        <v>35.29</v>
      </c>
      <c r="F84" s="216">
        <v>37.5</v>
      </c>
      <c r="G84" s="216">
        <v>35.25</v>
      </c>
      <c r="H84" s="216"/>
      <c r="J84" s="216">
        <v>46.62</v>
      </c>
      <c r="K84" s="216">
        <v>47.99</v>
      </c>
      <c r="L84" s="216">
        <v>50.18</v>
      </c>
      <c r="M84" s="216">
        <v>50.71</v>
      </c>
      <c r="N84" s="216"/>
      <c r="P84" s="216">
        <v>42.91</v>
      </c>
      <c r="Q84" s="216">
        <v>43.8</v>
      </c>
      <c r="R84" s="216">
        <v>48.57</v>
      </c>
      <c r="S84" s="216">
        <v>44.21</v>
      </c>
      <c r="T84" s="216"/>
      <c r="V84" s="216">
        <v>43.77</v>
      </c>
      <c r="W84" s="216">
        <v>44.55</v>
      </c>
      <c r="X84" s="216">
        <v>43.91</v>
      </c>
      <c r="Y84" s="216">
        <v>44.33</v>
      </c>
      <c r="Z84" s="216"/>
      <c r="AB84" s="216">
        <v>36.21</v>
      </c>
      <c r="AC84" s="216">
        <v>34.619999999999997</v>
      </c>
      <c r="AD84" s="216">
        <v>34.39</v>
      </c>
      <c r="AE84" s="216">
        <v>31.41</v>
      </c>
      <c r="AF84" s="216"/>
    </row>
    <row r="85" spans="1:32" x14ac:dyDescent="0.25">
      <c r="A85" s="211"/>
      <c r="B85" s="214" t="s">
        <v>112</v>
      </c>
      <c r="C85" s="215">
        <v>-1</v>
      </c>
      <c r="D85" s="216">
        <v>55.93</v>
      </c>
      <c r="E85" s="216">
        <v>57.14</v>
      </c>
      <c r="F85" s="216">
        <v>61.67</v>
      </c>
      <c r="G85" s="216">
        <v>62.3</v>
      </c>
      <c r="H85" s="216"/>
      <c r="J85" s="216">
        <v>48.81</v>
      </c>
      <c r="K85" s="216">
        <v>49.45</v>
      </c>
      <c r="L85" s="216">
        <v>48.04</v>
      </c>
      <c r="M85" s="216">
        <v>46.11</v>
      </c>
      <c r="N85" s="216"/>
      <c r="P85" s="216">
        <v>51.27</v>
      </c>
      <c r="Q85" s="216">
        <v>51.82</v>
      </c>
      <c r="R85" s="216">
        <v>49.64</v>
      </c>
      <c r="S85" s="216">
        <v>51.23</v>
      </c>
      <c r="T85" s="216"/>
      <c r="V85" s="216">
        <v>52.57</v>
      </c>
      <c r="W85" s="216">
        <v>53.36</v>
      </c>
      <c r="X85" s="216">
        <v>53.7</v>
      </c>
      <c r="Y85" s="216">
        <v>52.37</v>
      </c>
      <c r="Z85" s="216"/>
      <c r="AB85" s="216">
        <v>55.75</v>
      </c>
      <c r="AC85" s="216">
        <v>60.99</v>
      </c>
      <c r="AD85" s="216">
        <v>63.49</v>
      </c>
      <c r="AE85" s="216">
        <v>67.02</v>
      </c>
      <c r="AF85" s="216"/>
    </row>
    <row r="86" spans="1:32" x14ac:dyDescent="0.25">
      <c r="A86" s="211"/>
      <c r="B86" s="211"/>
      <c r="C86" s="217"/>
      <c r="D86" s="218"/>
      <c r="E86" s="218"/>
      <c r="F86" s="218"/>
      <c r="G86" s="218"/>
      <c r="H86" s="218"/>
      <c r="J86" s="218"/>
      <c r="K86" s="218"/>
      <c r="L86" s="218"/>
      <c r="M86" s="218"/>
      <c r="N86" s="218"/>
      <c r="P86" s="218"/>
      <c r="Q86" s="218"/>
      <c r="R86" s="218"/>
      <c r="S86" s="218"/>
      <c r="T86" s="218"/>
      <c r="V86" s="218"/>
      <c r="W86" s="218"/>
      <c r="X86" s="218"/>
      <c r="Y86" s="218"/>
      <c r="Z86" s="218"/>
      <c r="AB86" s="218"/>
      <c r="AC86" s="218"/>
      <c r="AD86" s="218"/>
      <c r="AE86" s="218"/>
      <c r="AF86" s="218"/>
    </row>
    <row r="87" spans="1:32" x14ac:dyDescent="0.25">
      <c r="A87" s="203"/>
      <c r="B87" s="204"/>
      <c r="C87" s="204"/>
      <c r="D87" s="205"/>
      <c r="E87" s="205"/>
      <c r="F87" s="205"/>
      <c r="G87" s="205"/>
      <c r="H87" s="205"/>
      <c r="J87" s="205"/>
      <c r="K87" s="205"/>
      <c r="L87" s="205"/>
      <c r="M87" s="205"/>
      <c r="N87" s="205"/>
      <c r="P87" s="205"/>
      <c r="Q87" s="205"/>
      <c r="R87" s="205"/>
      <c r="S87" s="205"/>
      <c r="T87" s="205"/>
      <c r="V87" s="205"/>
      <c r="W87" s="205"/>
      <c r="X87" s="205"/>
      <c r="Y87" s="205"/>
      <c r="Z87" s="205"/>
      <c r="AB87" s="205"/>
      <c r="AC87" s="205"/>
      <c r="AD87" s="205"/>
      <c r="AE87" s="205"/>
      <c r="AF87" s="205"/>
    </row>
    <row r="88" spans="1:32" x14ac:dyDescent="0.25">
      <c r="A88" s="208">
        <v>22</v>
      </c>
      <c r="B88" s="209" t="s">
        <v>113</v>
      </c>
      <c r="C88" s="210"/>
      <c r="D88" s="210"/>
      <c r="E88" s="210"/>
      <c r="F88" s="210"/>
      <c r="G88" s="210"/>
      <c r="H88" s="210"/>
      <c r="J88" s="210"/>
      <c r="K88" s="210"/>
      <c r="L88" s="210"/>
      <c r="M88" s="210"/>
      <c r="N88" s="210"/>
      <c r="P88" s="210"/>
      <c r="Q88" s="210"/>
      <c r="R88" s="210"/>
      <c r="S88" s="210"/>
      <c r="T88" s="210"/>
      <c r="V88" s="210"/>
      <c r="W88" s="210"/>
      <c r="X88" s="210"/>
      <c r="Y88" s="210"/>
      <c r="Z88" s="210"/>
      <c r="AB88" s="210"/>
      <c r="AC88" s="210"/>
      <c r="AD88" s="210"/>
      <c r="AE88" s="210"/>
      <c r="AF88" s="210"/>
    </row>
    <row r="89" spans="1:32" ht="21" x14ac:dyDescent="0.25">
      <c r="A89" s="211"/>
      <c r="B89" s="627"/>
      <c r="C89" s="629" t="s">
        <v>89</v>
      </c>
      <c r="D89" s="212" t="s">
        <v>201</v>
      </c>
      <c r="E89" s="212" t="s">
        <v>203</v>
      </c>
      <c r="F89" s="212" t="s">
        <v>207</v>
      </c>
      <c r="G89" s="212" t="s">
        <v>209</v>
      </c>
      <c r="H89" s="212" t="s">
        <v>371</v>
      </c>
      <c r="J89" s="212" t="s">
        <v>201</v>
      </c>
      <c r="K89" s="212" t="s">
        <v>203</v>
      </c>
      <c r="L89" s="212" t="s">
        <v>207</v>
      </c>
      <c r="M89" s="212" t="s">
        <v>209</v>
      </c>
      <c r="N89" s="212" t="s">
        <v>371</v>
      </c>
      <c r="P89" s="212" t="s">
        <v>201</v>
      </c>
      <c r="Q89" s="212" t="s">
        <v>203</v>
      </c>
      <c r="R89" s="212" t="s">
        <v>207</v>
      </c>
      <c r="S89" s="212" t="s">
        <v>209</v>
      </c>
      <c r="T89" s="212" t="s">
        <v>371</v>
      </c>
      <c r="V89" s="212" t="s">
        <v>201</v>
      </c>
      <c r="W89" s="212" t="s">
        <v>203</v>
      </c>
      <c r="X89" s="212" t="s">
        <v>207</v>
      </c>
      <c r="Y89" s="212" t="s">
        <v>209</v>
      </c>
      <c r="Z89" s="212" t="s">
        <v>371</v>
      </c>
      <c r="AB89" s="212" t="s">
        <v>201</v>
      </c>
      <c r="AC89" s="212" t="s">
        <v>203</v>
      </c>
      <c r="AD89" s="212" t="s">
        <v>207</v>
      </c>
      <c r="AE89" s="212" t="s">
        <v>209</v>
      </c>
      <c r="AF89" s="212" t="s">
        <v>371</v>
      </c>
    </row>
    <row r="90" spans="1:32" x14ac:dyDescent="0.25">
      <c r="A90" s="211"/>
      <c r="B90" s="628"/>
      <c r="C90" s="620"/>
      <c r="D90" s="213" t="s">
        <v>49</v>
      </c>
      <c r="E90" s="213" t="s">
        <v>49</v>
      </c>
      <c r="F90" s="213" t="s">
        <v>49</v>
      </c>
      <c r="G90" s="213" t="s">
        <v>49</v>
      </c>
      <c r="H90" s="213" t="s">
        <v>49</v>
      </c>
      <c r="J90" s="213" t="s">
        <v>49</v>
      </c>
      <c r="K90" s="213" t="s">
        <v>49</v>
      </c>
      <c r="L90" s="213" t="s">
        <v>49</v>
      </c>
      <c r="M90" s="213" t="s">
        <v>49</v>
      </c>
      <c r="N90" s="213" t="s">
        <v>49</v>
      </c>
      <c r="P90" s="213" t="s">
        <v>49</v>
      </c>
      <c r="Q90" s="213" t="s">
        <v>49</v>
      </c>
      <c r="R90" s="213" t="s">
        <v>49</v>
      </c>
      <c r="S90" s="213" t="s">
        <v>49</v>
      </c>
      <c r="T90" s="213" t="s">
        <v>49</v>
      </c>
      <c r="V90" s="213" t="s">
        <v>49</v>
      </c>
      <c r="W90" s="213" t="s">
        <v>49</v>
      </c>
      <c r="X90" s="213" t="s">
        <v>49</v>
      </c>
      <c r="Y90" s="213" t="s">
        <v>49</v>
      </c>
      <c r="Z90" s="213" t="s">
        <v>49</v>
      </c>
      <c r="AB90" s="213" t="s">
        <v>49</v>
      </c>
      <c r="AC90" s="213" t="s">
        <v>49</v>
      </c>
      <c r="AD90" s="213" t="s">
        <v>49</v>
      </c>
      <c r="AE90" s="213" t="s">
        <v>49</v>
      </c>
      <c r="AF90" s="213" t="s">
        <v>49</v>
      </c>
    </row>
    <row r="91" spans="1:32" x14ac:dyDescent="0.25">
      <c r="A91" s="211"/>
      <c r="B91" s="214" t="s">
        <v>109</v>
      </c>
      <c r="C91" s="215">
        <v>1</v>
      </c>
      <c r="D91" s="216">
        <v>11.86</v>
      </c>
      <c r="E91" s="216">
        <v>10.92</v>
      </c>
      <c r="F91" s="216">
        <v>11.67</v>
      </c>
      <c r="G91" s="216">
        <v>11.48</v>
      </c>
      <c r="H91" s="216"/>
      <c r="J91" s="216">
        <v>17.37</v>
      </c>
      <c r="K91" s="216">
        <v>18.32</v>
      </c>
      <c r="L91" s="216">
        <v>21.96</v>
      </c>
      <c r="M91" s="216">
        <v>20.32</v>
      </c>
      <c r="N91" s="216"/>
      <c r="P91" s="216">
        <v>16.36</v>
      </c>
      <c r="Q91" s="216">
        <v>16.79</v>
      </c>
      <c r="R91" s="216">
        <v>21.79</v>
      </c>
      <c r="S91" s="216">
        <v>20.350000000000001</v>
      </c>
      <c r="T91" s="216"/>
      <c r="V91" s="216">
        <v>20.54</v>
      </c>
      <c r="W91" s="216">
        <v>19.260000000000002</v>
      </c>
      <c r="X91" s="216">
        <v>25</v>
      </c>
      <c r="Y91" s="216">
        <v>23.51</v>
      </c>
      <c r="Z91" s="216"/>
      <c r="AB91" s="216">
        <v>4.5999999999999996</v>
      </c>
      <c r="AC91" s="216">
        <v>7.69</v>
      </c>
      <c r="AD91" s="216">
        <v>8.4700000000000006</v>
      </c>
      <c r="AE91" s="216">
        <v>9.9499999999999993</v>
      </c>
      <c r="AF91" s="216"/>
    </row>
    <row r="92" spans="1:32" x14ac:dyDescent="0.25">
      <c r="A92" s="211"/>
      <c r="B92" s="214" t="s">
        <v>106</v>
      </c>
      <c r="C92" s="215">
        <v>-1</v>
      </c>
      <c r="D92" s="216">
        <v>1.69</v>
      </c>
      <c r="E92" s="216">
        <v>0.84</v>
      </c>
      <c r="F92" s="216">
        <v>1.67</v>
      </c>
      <c r="G92" s="216">
        <v>0</v>
      </c>
      <c r="H92" s="216"/>
      <c r="J92" s="216">
        <v>3.11</v>
      </c>
      <c r="K92" s="216">
        <v>2.75</v>
      </c>
      <c r="L92" s="216">
        <v>3.04</v>
      </c>
      <c r="M92" s="216">
        <v>3.18</v>
      </c>
      <c r="N92" s="216"/>
      <c r="P92" s="216">
        <v>2.1800000000000002</v>
      </c>
      <c r="Q92" s="216">
        <v>1.0900000000000001</v>
      </c>
      <c r="R92" s="216">
        <v>1.43</v>
      </c>
      <c r="S92" s="216">
        <v>2.11</v>
      </c>
      <c r="T92" s="216"/>
      <c r="V92" s="216">
        <v>3.67</v>
      </c>
      <c r="W92" s="216">
        <v>2.5499999999999998</v>
      </c>
      <c r="X92" s="216">
        <v>3.7</v>
      </c>
      <c r="Y92" s="216">
        <v>2.27</v>
      </c>
      <c r="Z92" s="216"/>
      <c r="AB92" s="216">
        <v>1.72</v>
      </c>
      <c r="AC92" s="216">
        <v>0.55000000000000004</v>
      </c>
      <c r="AD92" s="216">
        <v>0.53</v>
      </c>
      <c r="AE92" s="216">
        <v>0.52</v>
      </c>
      <c r="AF92" s="216"/>
    </row>
    <row r="93" spans="1:32" x14ac:dyDescent="0.25">
      <c r="A93" s="211"/>
      <c r="B93" s="211"/>
      <c r="C93" s="217"/>
      <c r="D93" s="218"/>
      <c r="E93" s="218"/>
      <c r="F93" s="218"/>
      <c r="G93" s="218"/>
      <c r="H93" s="218"/>
      <c r="J93" s="218"/>
      <c r="K93" s="218"/>
      <c r="L93" s="218"/>
      <c r="M93" s="218"/>
      <c r="N93" s="218"/>
      <c r="P93" s="218"/>
      <c r="Q93" s="218"/>
      <c r="R93" s="218"/>
      <c r="S93" s="218"/>
      <c r="T93" s="218"/>
      <c r="V93" s="218"/>
      <c r="W93" s="218"/>
      <c r="X93" s="218"/>
      <c r="Y93" s="218"/>
      <c r="Z93" s="218"/>
      <c r="AB93" s="218"/>
      <c r="AC93" s="218"/>
      <c r="AD93" s="218"/>
      <c r="AE93" s="218"/>
      <c r="AF93" s="218"/>
    </row>
    <row r="94" spans="1:32" x14ac:dyDescent="0.25">
      <c r="A94" s="203"/>
      <c r="B94" s="204"/>
      <c r="C94" s="204"/>
      <c r="D94" s="205"/>
      <c r="E94" s="205"/>
      <c r="F94" s="205"/>
      <c r="G94" s="205"/>
      <c r="H94" s="205"/>
      <c r="J94" s="205"/>
      <c r="K94" s="205"/>
      <c r="L94" s="205"/>
      <c r="M94" s="205"/>
      <c r="N94" s="205"/>
      <c r="P94" s="205"/>
      <c r="Q94" s="205"/>
      <c r="R94" s="205"/>
      <c r="S94" s="205"/>
      <c r="T94" s="205"/>
      <c r="V94" s="205"/>
      <c r="W94" s="205"/>
      <c r="X94" s="205"/>
      <c r="Y94" s="205"/>
      <c r="Z94" s="205"/>
      <c r="AB94" s="205"/>
      <c r="AC94" s="205"/>
      <c r="AD94" s="205"/>
      <c r="AE94" s="205"/>
      <c r="AF94" s="205"/>
    </row>
    <row r="95" spans="1:32" x14ac:dyDescent="0.25">
      <c r="A95" s="208">
        <v>23</v>
      </c>
      <c r="B95" s="209" t="s">
        <v>114</v>
      </c>
      <c r="C95" s="210"/>
      <c r="D95" s="210"/>
      <c r="E95" s="210"/>
      <c r="F95" s="210"/>
      <c r="G95" s="210"/>
      <c r="H95" s="210"/>
      <c r="J95" s="210"/>
      <c r="K95" s="210"/>
      <c r="L95" s="210"/>
      <c r="M95" s="210"/>
      <c r="N95" s="210"/>
      <c r="P95" s="210"/>
      <c r="Q95" s="210"/>
      <c r="R95" s="210"/>
      <c r="S95" s="210"/>
      <c r="T95" s="210"/>
      <c r="V95" s="210"/>
      <c r="W95" s="210"/>
      <c r="X95" s="210"/>
      <c r="Y95" s="210"/>
      <c r="Z95" s="210"/>
      <c r="AB95" s="210"/>
      <c r="AC95" s="210"/>
      <c r="AD95" s="210"/>
      <c r="AE95" s="210"/>
      <c r="AF95" s="210"/>
    </row>
    <row r="96" spans="1:32" ht="21" x14ac:dyDescent="0.25">
      <c r="A96" s="211"/>
      <c r="B96" s="627"/>
      <c r="C96" s="629" t="s">
        <v>89</v>
      </c>
      <c r="D96" s="212" t="s">
        <v>201</v>
      </c>
      <c r="E96" s="212" t="s">
        <v>203</v>
      </c>
      <c r="F96" s="212" t="s">
        <v>207</v>
      </c>
      <c r="G96" s="212" t="s">
        <v>209</v>
      </c>
      <c r="H96" s="212" t="s">
        <v>371</v>
      </c>
      <c r="J96" s="212" t="s">
        <v>201</v>
      </c>
      <c r="K96" s="212" t="s">
        <v>203</v>
      </c>
      <c r="L96" s="212" t="s">
        <v>207</v>
      </c>
      <c r="M96" s="212" t="s">
        <v>209</v>
      </c>
      <c r="N96" s="212" t="s">
        <v>371</v>
      </c>
      <c r="P96" s="212" t="s">
        <v>201</v>
      </c>
      <c r="Q96" s="212" t="s">
        <v>203</v>
      </c>
      <c r="R96" s="212" t="s">
        <v>207</v>
      </c>
      <c r="S96" s="212" t="s">
        <v>209</v>
      </c>
      <c r="T96" s="212" t="s">
        <v>371</v>
      </c>
      <c r="V96" s="212" t="s">
        <v>201</v>
      </c>
      <c r="W96" s="212" t="s">
        <v>203</v>
      </c>
      <c r="X96" s="212" t="s">
        <v>207</v>
      </c>
      <c r="Y96" s="212" t="s">
        <v>209</v>
      </c>
      <c r="Z96" s="212" t="s">
        <v>371</v>
      </c>
      <c r="AB96" s="212" t="s">
        <v>201</v>
      </c>
      <c r="AC96" s="212" t="s">
        <v>203</v>
      </c>
      <c r="AD96" s="212" t="s">
        <v>207</v>
      </c>
      <c r="AE96" s="212" t="s">
        <v>209</v>
      </c>
      <c r="AF96" s="212" t="s">
        <v>371</v>
      </c>
    </row>
    <row r="97" spans="1:32" x14ac:dyDescent="0.25">
      <c r="A97" s="211"/>
      <c r="B97" s="628"/>
      <c r="C97" s="620"/>
      <c r="D97" s="213" t="s">
        <v>49</v>
      </c>
      <c r="E97" s="213" t="s">
        <v>49</v>
      </c>
      <c r="F97" s="213" t="s">
        <v>49</v>
      </c>
      <c r="G97" s="213" t="s">
        <v>49</v>
      </c>
      <c r="H97" s="213" t="s">
        <v>49</v>
      </c>
      <c r="J97" s="213" t="s">
        <v>49</v>
      </c>
      <c r="K97" s="213" t="s">
        <v>49</v>
      </c>
      <c r="L97" s="213" t="s">
        <v>49</v>
      </c>
      <c r="M97" s="213" t="s">
        <v>49</v>
      </c>
      <c r="N97" s="213" t="s">
        <v>49</v>
      </c>
      <c r="P97" s="213" t="s">
        <v>49</v>
      </c>
      <c r="Q97" s="213" t="s">
        <v>49</v>
      </c>
      <c r="R97" s="213" t="s">
        <v>49</v>
      </c>
      <c r="S97" s="213" t="s">
        <v>49</v>
      </c>
      <c r="T97" s="213" t="s">
        <v>49</v>
      </c>
      <c r="V97" s="213" t="s">
        <v>49</v>
      </c>
      <c r="W97" s="213" t="s">
        <v>49</v>
      </c>
      <c r="X97" s="213" t="s">
        <v>49</v>
      </c>
      <c r="Y97" s="213" t="s">
        <v>49</v>
      </c>
      <c r="Z97" s="213" t="s">
        <v>49</v>
      </c>
      <c r="AB97" s="213" t="s">
        <v>49</v>
      </c>
      <c r="AC97" s="213" t="s">
        <v>49</v>
      </c>
      <c r="AD97" s="213" t="s">
        <v>49</v>
      </c>
      <c r="AE97" s="213" t="s">
        <v>49</v>
      </c>
      <c r="AF97" s="213" t="s">
        <v>49</v>
      </c>
    </row>
    <row r="98" spans="1:32" x14ac:dyDescent="0.25">
      <c r="A98" s="211"/>
      <c r="B98" s="214" t="s">
        <v>36</v>
      </c>
      <c r="C98" s="215" t="s">
        <v>79</v>
      </c>
      <c r="D98" s="216">
        <v>14.35</v>
      </c>
      <c r="E98" s="216">
        <v>15.56</v>
      </c>
      <c r="F98" s="216">
        <v>15.05</v>
      </c>
      <c r="G98" s="216">
        <v>13.28</v>
      </c>
      <c r="H98" s="216"/>
      <c r="J98" s="216">
        <v>15.13</v>
      </c>
      <c r="K98" s="216">
        <v>14.61</v>
      </c>
      <c r="L98" s="216">
        <v>14.75</v>
      </c>
      <c r="M98" s="216">
        <v>14.31</v>
      </c>
      <c r="N98" s="216"/>
      <c r="P98" s="216">
        <v>16.059999999999999</v>
      </c>
      <c r="Q98" s="216">
        <v>15.39</v>
      </c>
      <c r="R98" s="216">
        <v>15.87</v>
      </c>
      <c r="S98" s="216">
        <v>15.11</v>
      </c>
      <c r="T98" s="216"/>
      <c r="V98" s="216">
        <v>15.48</v>
      </c>
      <c r="W98" s="216">
        <v>14.87</v>
      </c>
      <c r="X98" s="216">
        <v>14.94</v>
      </c>
      <c r="Y98" s="216">
        <v>14.67</v>
      </c>
      <c r="Z98" s="216"/>
      <c r="AB98" s="216">
        <v>15.38</v>
      </c>
      <c r="AC98" s="216">
        <v>15.34</v>
      </c>
      <c r="AD98" s="216">
        <v>13.08</v>
      </c>
      <c r="AE98" s="216">
        <v>15.23</v>
      </c>
      <c r="AF98" s="216"/>
    </row>
    <row r="99" spans="1:32" x14ac:dyDescent="0.25">
      <c r="A99" s="211"/>
      <c r="B99" s="214" t="s">
        <v>77</v>
      </c>
      <c r="C99" s="215"/>
      <c r="D99" s="216">
        <v>14.35</v>
      </c>
      <c r="E99" s="216">
        <v>15.56</v>
      </c>
      <c r="F99" s="216">
        <v>15.05</v>
      </c>
      <c r="G99" s="216">
        <v>13.28</v>
      </c>
      <c r="H99" s="216"/>
      <c r="J99" s="216">
        <v>15.13</v>
      </c>
      <c r="K99" s="216">
        <v>14.61</v>
      </c>
      <c r="L99" s="216">
        <v>14.75</v>
      </c>
      <c r="M99" s="216">
        <v>14.31</v>
      </c>
      <c r="N99" s="216"/>
      <c r="P99" s="216">
        <v>16.059999999999999</v>
      </c>
      <c r="Q99" s="216">
        <v>15.39</v>
      </c>
      <c r="R99" s="216">
        <v>15.87</v>
      </c>
      <c r="S99" s="216">
        <v>15.11</v>
      </c>
      <c r="T99" s="216"/>
      <c r="V99" s="216">
        <v>15.48</v>
      </c>
      <c r="W99" s="216">
        <v>14.87</v>
      </c>
      <c r="X99" s="216">
        <v>14.94</v>
      </c>
      <c r="Y99" s="216">
        <v>14.67</v>
      </c>
      <c r="Z99" s="216"/>
      <c r="AB99" s="216">
        <v>15.38</v>
      </c>
      <c r="AC99" s="216">
        <v>15.34</v>
      </c>
      <c r="AD99" s="216">
        <v>13.08</v>
      </c>
      <c r="AE99" s="216">
        <v>15.23</v>
      </c>
      <c r="AF99" s="216"/>
    </row>
    <row r="100" spans="1:32" x14ac:dyDescent="0.25">
      <c r="A100" s="211"/>
      <c r="B100" s="214" t="s">
        <v>71</v>
      </c>
      <c r="C100" s="215"/>
      <c r="D100" s="216">
        <v>15.38</v>
      </c>
      <c r="E100" s="216">
        <v>14.88</v>
      </c>
      <c r="F100" s="216">
        <v>14.97</v>
      </c>
      <c r="G100" s="216">
        <v>14.57</v>
      </c>
      <c r="H100" s="216"/>
      <c r="J100" s="216">
        <v>15.38</v>
      </c>
      <c r="K100" s="216">
        <v>14.88</v>
      </c>
      <c r="L100" s="216">
        <v>14.97</v>
      </c>
      <c r="M100" s="216">
        <v>14.57</v>
      </c>
      <c r="N100" s="216"/>
      <c r="P100" s="216">
        <v>15.38</v>
      </c>
      <c r="Q100" s="216">
        <v>14.88</v>
      </c>
      <c r="R100" s="216">
        <v>14.97</v>
      </c>
      <c r="S100" s="216">
        <v>14.57</v>
      </c>
      <c r="T100" s="216"/>
      <c r="V100" s="216">
        <v>15.38</v>
      </c>
      <c r="W100" s="216">
        <v>14.88</v>
      </c>
      <c r="X100" s="216">
        <v>14.97</v>
      </c>
      <c r="Y100" s="216">
        <v>14.57</v>
      </c>
      <c r="Z100" s="216"/>
      <c r="AB100" s="216">
        <v>15.38</v>
      </c>
      <c r="AC100" s="216">
        <v>14.88</v>
      </c>
      <c r="AD100" s="216">
        <v>14.97</v>
      </c>
      <c r="AE100" s="216">
        <v>14.57</v>
      </c>
      <c r="AF100" s="216"/>
    </row>
    <row r="101" spans="1:32" x14ac:dyDescent="0.25">
      <c r="A101" s="211"/>
      <c r="B101" s="214" t="s">
        <v>30</v>
      </c>
      <c r="C101" s="215"/>
      <c r="D101" s="216">
        <v>15.38</v>
      </c>
      <c r="E101" s="216">
        <v>14.88</v>
      </c>
      <c r="F101" s="216">
        <v>14.97</v>
      </c>
      <c r="G101" s="216">
        <v>14.57</v>
      </c>
      <c r="H101" s="216"/>
      <c r="J101" s="216">
        <v>15.38</v>
      </c>
      <c r="K101" s="216">
        <v>14.88</v>
      </c>
      <c r="L101" s="216">
        <v>14.97</v>
      </c>
      <c r="M101" s="216">
        <v>14.57</v>
      </c>
      <c r="N101" s="216"/>
      <c r="P101" s="216">
        <v>15.38</v>
      </c>
      <c r="Q101" s="216">
        <v>14.88</v>
      </c>
      <c r="R101" s="216">
        <v>14.97</v>
      </c>
      <c r="S101" s="216">
        <v>14.57</v>
      </c>
      <c r="T101" s="216"/>
      <c r="V101" s="216">
        <v>15.38</v>
      </c>
      <c r="W101" s="216">
        <v>14.88</v>
      </c>
      <c r="X101" s="216">
        <v>14.97</v>
      </c>
      <c r="Y101" s="216">
        <v>14.57</v>
      </c>
      <c r="Z101" s="216"/>
      <c r="AB101" s="216">
        <v>15.38</v>
      </c>
      <c r="AC101" s="216">
        <v>14.88</v>
      </c>
      <c r="AD101" s="216">
        <v>14.97</v>
      </c>
      <c r="AE101" s="216">
        <v>14.57</v>
      </c>
      <c r="AF101" s="216"/>
    </row>
    <row r="102" spans="1:32" x14ac:dyDescent="0.25">
      <c r="A102" s="211"/>
      <c r="B102" s="211"/>
      <c r="C102" s="217"/>
      <c r="D102" s="218"/>
      <c r="E102" s="218"/>
      <c r="F102" s="218"/>
      <c r="G102" s="218"/>
      <c r="H102" s="218"/>
      <c r="J102" s="218"/>
      <c r="K102" s="218"/>
      <c r="L102" s="218"/>
      <c r="M102" s="218"/>
      <c r="N102" s="218"/>
      <c r="P102" s="218"/>
      <c r="Q102" s="218"/>
      <c r="R102" s="218"/>
      <c r="S102" s="218"/>
      <c r="T102" s="218"/>
      <c r="V102" s="218"/>
      <c r="W102" s="218"/>
      <c r="X102" s="218"/>
      <c r="Y102" s="218"/>
      <c r="Z102" s="218"/>
      <c r="AB102" s="218"/>
      <c r="AC102" s="218"/>
      <c r="AD102" s="218"/>
      <c r="AE102" s="218"/>
      <c r="AF102" s="218"/>
    </row>
    <row r="103" spans="1:32" x14ac:dyDescent="0.25">
      <c r="A103" s="203"/>
      <c r="B103" s="204"/>
      <c r="C103" s="204"/>
      <c r="D103" s="205"/>
      <c r="E103" s="205"/>
      <c r="F103" s="205"/>
      <c r="G103" s="205"/>
      <c r="H103" s="205"/>
      <c r="J103" s="205"/>
      <c r="K103" s="205"/>
      <c r="L103" s="205"/>
      <c r="M103" s="205"/>
      <c r="N103" s="205"/>
      <c r="P103" s="205"/>
      <c r="Q103" s="205"/>
      <c r="R103" s="205"/>
      <c r="S103" s="205"/>
      <c r="T103" s="205"/>
      <c r="V103" s="205"/>
      <c r="W103" s="205"/>
      <c r="X103" s="205"/>
      <c r="Y103" s="205"/>
      <c r="Z103" s="205"/>
      <c r="AB103" s="205"/>
      <c r="AC103" s="205"/>
      <c r="AD103" s="205"/>
      <c r="AE103" s="205"/>
      <c r="AF103" s="205"/>
    </row>
    <row r="104" spans="1:32" x14ac:dyDescent="0.25">
      <c r="A104" s="208">
        <v>24</v>
      </c>
      <c r="B104" s="209" t="s">
        <v>116</v>
      </c>
      <c r="C104" s="210"/>
      <c r="D104" s="210"/>
      <c r="E104" s="210"/>
      <c r="F104" s="210"/>
      <c r="G104" s="210"/>
      <c r="H104" s="210"/>
      <c r="J104" s="210"/>
      <c r="K104" s="210"/>
      <c r="L104" s="210"/>
      <c r="M104" s="210"/>
      <c r="N104" s="210"/>
      <c r="P104" s="210"/>
      <c r="Q104" s="210"/>
      <c r="R104" s="210"/>
      <c r="S104" s="210"/>
      <c r="T104" s="210"/>
      <c r="V104" s="210"/>
      <c r="W104" s="210"/>
      <c r="X104" s="210"/>
      <c r="Y104" s="210"/>
      <c r="Z104" s="210"/>
      <c r="AB104" s="210"/>
      <c r="AC104" s="210"/>
      <c r="AD104" s="210"/>
      <c r="AE104" s="210"/>
      <c r="AF104" s="210"/>
    </row>
    <row r="105" spans="1:32" ht="21" x14ac:dyDescent="0.25">
      <c r="A105" s="211"/>
      <c r="B105" s="627"/>
      <c r="C105" s="629" t="s">
        <v>89</v>
      </c>
      <c r="D105" s="212" t="s">
        <v>201</v>
      </c>
      <c r="E105" s="212" t="s">
        <v>203</v>
      </c>
      <c r="F105" s="212" t="s">
        <v>207</v>
      </c>
      <c r="G105" s="212" t="s">
        <v>209</v>
      </c>
      <c r="H105" s="212" t="s">
        <v>371</v>
      </c>
      <c r="J105" s="212" t="s">
        <v>201</v>
      </c>
      <c r="K105" s="212" t="s">
        <v>203</v>
      </c>
      <c r="L105" s="212" t="s">
        <v>207</v>
      </c>
      <c r="M105" s="212" t="s">
        <v>209</v>
      </c>
      <c r="N105" s="212" t="s">
        <v>371</v>
      </c>
      <c r="P105" s="212" t="s">
        <v>201</v>
      </c>
      <c r="Q105" s="212" t="s">
        <v>203</v>
      </c>
      <c r="R105" s="212" t="s">
        <v>207</v>
      </c>
      <c r="S105" s="212" t="s">
        <v>209</v>
      </c>
      <c r="T105" s="212" t="s">
        <v>371</v>
      </c>
      <c r="V105" s="212" t="s">
        <v>201</v>
      </c>
      <c r="W105" s="212" t="s">
        <v>203</v>
      </c>
      <c r="X105" s="212" t="s">
        <v>207</v>
      </c>
      <c r="Y105" s="212" t="s">
        <v>209</v>
      </c>
      <c r="Z105" s="212" t="s">
        <v>371</v>
      </c>
      <c r="AB105" s="212" t="s">
        <v>201</v>
      </c>
      <c r="AC105" s="212" t="s">
        <v>203</v>
      </c>
      <c r="AD105" s="212" t="s">
        <v>207</v>
      </c>
      <c r="AE105" s="212" t="s">
        <v>209</v>
      </c>
      <c r="AF105" s="212" t="s">
        <v>371</v>
      </c>
    </row>
    <row r="106" spans="1:32" x14ac:dyDescent="0.25">
      <c r="A106" s="211"/>
      <c r="B106" s="628"/>
      <c r="C106" s="620"/>
      <c r="D106" s="213" t="s">
        <v>49</v>
      </c>
      <c r="E106" s="213" t="s">
        <v>49</v>
      </c>
      <c r="F106" s="213" t="s">
        <v>49</v>
      </c>
      <c r="G106" s="213" t="s">
        <v>49</v>
      </c>
      <c r="H106" s="213" t="s">
        <v>49</v>
      </c>
      <c r="J106" s="213" t="s">
        <v>49</v>
      </c>
      <c r="K106" s="213" t="s">
        <v>49</v>
      </c>
      <c r="L106" s="213" t="s">
        <v>49</v>
      </c>
      <c r="M106" s="213" t="s">
        <v>49</v>
      </c>
      <c r="N106" s="213" t="s">
        <v>49</v>
      </c>
      <c r="P106" s="213" t="s">
        <v>49</v>
      </c>
      <c r="Q106" s="213" t="s">
        <v>49</v>
      </c>
      <c r="R106" s="213" t="s">
        <v>49</v>
      </c>
      <c r="S106" s="213" t="s">
        <v>49</v>
      </c>
      <c r="T106" s="213" t="s">
        <v>49</v>
      </c>
      <c r="V106" s="213" t="s">
        <v>49</v>
      </c>
      <c r="W106" s="213" t="s">
        <v>49</v>
      </c>
      <c r="X106" s="213" t="s">
        <v>49</v>
      </c>
      <c r="Y106" s="213" t="s">
        <v>49</v>
      </c>
      <c r="Z106" s="213" t="s">
        <v>49</v>
      </c>
      <c r="AB106" s="213" t="s">
        <v>49</v>
      </c>
      <c r="AC106" s="213" t="s">
        <v>49</v>
      </c>
      <c r="AD106" s="213" t="s">
        <v>49</v>
      </c>
      <c r="AE106" s="213" t="s">
        <v>49</v>
      </c>
      <c r="AF106" s="213" t="s">
        <v>49</v>
      </c>
    </row>
    <row r="107" spans="1:32" x14ac:dyDescent="0.25">
      <c r="A107" s="211"/>
      <c r="B107" s="214" t="s">
        <v>36</v>
      </c>
      <c r="C107" s="215" t="s">
        <v>79</v>
      </c>
      <c r="D107" s="216">
        <v>21.5</v>
      </c>
      <c r="E107" s="216">
        <v>14</v>
      </c>
      <c r="F107" s="216">
        <v>18.399999999999999</v>
      </c>
      <c r="G107" s="216">
        <v>13.33</v>
      </c>
      <c r="H107" s="216"/>
      <c r="J107" s="216">
        <v>17.63</v>
      </c>
      <c r="K107" s="216">
        <v>19.260000000000002</v>
      </c>
      <c r="L107" s="216">
        <v>19.64</v>
      </c>
      <c r="M107" s="216">
        <v>19.420000000000002</v>
      </c>
      <c r="N107" s="216"/>
      <c r="P107" s="216">
        <v>15.84</v>
      </c>
      <c r="Q107" s="216">
        <v>18.510000000000002</v>
      </c>
      <c r="R107" s="216">
        <v>18.059999999999999</v>
      </c>
      <c r="S107" s="216">
        <v>16.47</v>
      </c>
      <c r="T107" s="216"/>
      <c r="V107" s="216">
        <v>16.649999999999999</v>
      </c>
      <c r="W107" s="216">
        <v>15.31</v>
      </c>
      <c r="X107" s="216">
        <v>14.65</v>
      </c>
      <c r="Y107" s="216">
        <v>12.75</v>
      </c>
      <c r="Z107" s="216"/>
      <c r="AB107" s="216">
        <v>21.55</v>
      </c>
      <c r="AC107" s="216">
        <v>17.64</v>
      </c>
      <c r="AD107" s="216">
        <v>20.81</v>
      </c>
      <c r="AE107" s="216">
        <v>27.23</v>
      </c>
      <c r="AF107" s="216"/>
    </row>
    <row r="108" spans="1:32" x14ac:dyDescent="0.25">
      <c r="A108" s="211"/>
      <c r="B108" s="214" t="s">
        <v>77</v>
      </c>
      <c r="C108" s="215"/>
      <c r="D108" s="216">
        <v>21.5</v>
      </c>
      <c r="E108" s="216">
        <v>14</v>
      </c>
      <c r="F108" s="216">
        <v>18.399999999999999</v>
      </c>
      <c r="G108" s="216">
        <v>13.33</v>
      </c>
      <c r="H108" s="216"/>
      <c r="J108" s="216">
        <v>17.63</v>
      </c>
      <c r="K108" s="216">
        <v>19.260000000000002</v>
      </c>
      <c r="L108" s="216">
        <v>19.64</v>
      </c>
      <c r="M108" s="216">
        <v>19.420000000000002</v>
      </c>
      <c r="N108" s="216"/>
      <c r="P108" s="216">
        <v>15.84</v>
      </c>
      <c r="Q108" s="216">
        <v>18.510000000000002</v>
      </c>
      <c r="R108" s="216">
        <v>18.059999999999999</v>
      </c>
      <c r="S108" s="216">
        <v>16.47</v>
      </c>
      <c r="T108" s="216"/>
      <c r="V108" s="216">
        <v>16.649999999999999</v>
      </c>
      <c r="W108" s="216">
        <v>15.31</v>
      </c>
      <c r="X108" s="216">
        <v>14.65</v>
      </c>
      <c r="Y108" s="216">
        <v>12.75</v>
      </c>
      <c r="Z108" s="216"/>
      <c r="AB108" s="216">
        <v>21.55</v>
      </c>
      <c r="AC108" s="216">
        <v>17.64</v>
      </c>
      <c r="AD108" s="216">
        <v>20.81</v>
      </c>
      <c r="AE108" s="216">
        <v>27.23</v>
      </c>
      <c r="AF108" s="216"/>
    </row>
    <row r="109" spans="1:32" x14ac:dyDescent="0.25">
      <c r="A109" s="211"/>
      <c r="B109" s="214" t="s">
        <v>71</v>
      </c>
      <c r="C109" s="215"/>
      <c r="D109" s="216">
        <v>17.309999999999999</v>
      </c>
      <c r="E109" s="216">
        <v>17.510000000000002</v>
      </c>
      <c r="F109" s="216">
        <v>17.63</v>
      </c>
      <c r="G109" s="216">
        <v>16.97</v>
      </c>
      <c r="H109" s="216"/>
      <c r="J109" s="216">
        <v>17.309999999999999</v>
      </c>
      <c r="K109" s="216">
        <v>17.510000000000002</v>
      </c>
      <c r="L109" s="216">
        <v>17.63</v>
      </c>
      <c r="M109" s="216">
        <v>16.97</v>
      </c>
      <c r="N109" s="216"/>
      <c r="P109" s="216">
        <v>17.309999999999999</v>
      </c>
      <c r="Q109" s="216">
        <v>17.510000000000002</v>
      </c>
      <c r="R109" s="216">
        <v>17.63</v>
      </c>
      <c r="S109" s="216">
        <v>16.97</v>
      </c>
      <c r="T109" s="216"/>
      <c r="V109" s="216">
        <v>17.309999999999999</v>
      </c>
      <c r="W109" s="216">
        <v>17.510000000000002</v>
      </c>
      <c r="X109" s="216">
        <v>17.63</v>
      </c>
      <c r="Y109" s="216">
        <v>16.97</v>
      </c>
      <c r="Z109" s="216"/>
      <c r="AB109" s="216">
        <v>17.309999999999999</v>
      </c>
      <c r="AC109" s="216">
        <v>17.510000000000002</v>
      </c>
      <c r="AD109" s="216">
        <v>17.63</v>
      </c>
      <c r="AE109" s="216">
        <v>16.97</v>
      </c>
      <c r="AF109" s="216"/>
    </row>
    <row r="110" spans="1:32" x14ac:dyDescent="0.25">
      <c r="A110" s="211"/>
      <c r="B110" s="214" t="s">
        <v>30</v>
      </c>
      <c r="C110" s="215"/>
      <c r="D110" s="216">
        <v>17.309999999999999</v>
      </c>
      <c r="E110" s="216">
        <v>17.510000000000002</v>
      </c>
      <c r="F110" s="216">
        <v>17.63</v>
      </c>
      <c r="G110" s="216">
        <v>16.97</v>
      </c>
      <c r="H110" s="216"/>
      <c r="J110" s="216">
        <v>17.309999999999999</v>
      </c>
      <c r="K110" s="216">
        <v>17.510000000000002</v>
      </c>
      <c r="L110" s="216">
        <v>17.63</v>
      </c>
      <c r="M110" s="216">
        <v>16.97</v>
      </c>
      <c r="N110" s="216"/>
      <c r="P110" s="216">
        <v>17.309999999999999</v>
      </c>
      <c r="Q110" s="216">
        <v>17.510000000000002</v>
      </c>
      <c r="R110" s="216">
        <v>17.63</v>
      </c>
      <c r="S110" s="216">
        <v>16.97</v>
      </c>
      <c r="T110" s="216"/>
      <c r="V110" s="216">
        <v>17.309999999999999</v>
      </c>
      <c r="W110" s="216">
        <v>17.510000000000002</v>
      </c>
      <c r="X110" s="216">
        <v>17.63</v>
      </c>
      <c r="Y110" s="216">
        <v>16.97</v>
      </c>
      <c r="Z110" s="216"/>
      <c r="AB110" s="216">
        <v>17.309999999999999</v>
      </c>
      <c r="AC110" s="216">
        <v>17.510000000000002</v>
      </c>
      <c r="AD110" s="216">
        <v>17.63</v>
      </c>
      <c r="AE110" s="216">
        <v>16.97</v>
      </c>
      <c r="AF110" s="216"/>
    </row>
    <row r="111" spans="1:32" x14ac:dyDescent="0.25">
      <c r="A111" s="211"/>
      <c r="B111" s="211"/>
      <c r="C111" s="217"/>
      <c r="D111" s="218"/>
      <c r="E111" s="218"/>
      <c r="F111" s="218"/>
      <c r="G111" s="218"/>
      <c r="H111" s="218"/>
      <c r="J111" s="218"/>
      <c r="K111" s="218"/>
      <c r="L111" s="218"/>
      <c r="M111" s="218"/>
      <c r="N111" s="218"/>
      <c r="P111" s="218"/>
      <c r="Q111" s="218"/>
      <c r="R111" s="218"/>
      <c r="S111" s="218"/>
      <c r="T111" s="218"/>
      <c r="V111" s="218"/>
      <c r="W111" s="218"/>
      <c r="X111" s="218"/>
      <c r="Y111" s="218"/>
      <c r="Z111" s="218"/>
      <c r="AB111" s="218"/>
      <c r="AC111" s="218"/>
      <c r="AD111" s="218"/>
      <c r="AE111" s="218"/>
      <c r="AF111" s="218"/>
    </row>
    <row r="112" spans="1:32" x14ac:dyDescent="0.25">
      <c r="A112" s="203"/>
      <c r="B112" s="204"/>
      <c r="C112" s="204"/>
      <c r="D112" s="205"/>
      <c r="E112" s="205"/>
      <c r="F112" s="205"/>
      <c r="G112" s="205"/>
      <c r="H112" s="205"/>
      <c r="J112" s="205"/>
      <c r="K112" s="205"/>
      <c r="L112" s="205"/>
      <c r="M112" s="205"/>
      <c r="N112" s="205"/>
      <c r="P112" s="205"/>
      <c r="Q112" s="205"/>
      <c r="R112" s="205"/>
      <c r="S112" s="205"/>
      <c r="T112" s="205"/>
      <c r="V112" s="205"/>
      <c r="W112" s="205"/>
      <c r="X112" s="205"/>
      <c r="Y112" s="205"/>
      <c r="Z112" s="205"/>
      <c r="AB112" s="205"/>
      <c r="AC112" s="205"/>
      <c r="AD112" s="205"/>
      <c r="AE112" s="205"/>
      <c r="AF112" s="205"/>
    </row>
    <row r="113" spans="1:32" x14ac:dyDescent="0.25">
      <c r="A113" s="208">
        <v>25</v>
      </c>
      <c r="B113" s="209" t="s">
        <v>117</v>
      </c>
      <c r="C113" s="210"/>
      <c r="D113" s="210"/>
      <c r="E113" s="210"/>
      <c r="F113" s="210"/>
      <c r="G113" s="210"/>
      <c r="H113" s="210"/>
      <c r="J113" s="210"/>
      <c r="K113" s="210"/>
      <c r="L113" s="210"/>
      <c r="M113" s="210"/>
      <c r="N113" s="210"/>
      <c r="P113" s="210"/>
      <c r="Q113" s="210"/>
      <c r="R113" s="210"/>
      <c r="S113" s="210"/>
      <c r="T113" s="210"/>
      <c r="V113" s="210"/>
      <c r="W113" s="210"/>
      <c r="X113" s="210"/>
      <c r="Y113" s="210"/>
      <c r="Z113" s="210"/>
      <c r="AB113" s="210"/>
      <c r="AC113" s="210"/>
      <c r="AD113" s="210"/>
      <c r="AE113" s="210"/>
      <c r="AF113" s="210"/>
    </row>
    <row r="114" spans="1:32" ht="21" x14ac:dyDescent="0.25">
      <c r="A114" s="211"/>
      <c r="B114" s="627"/>
      <c r="C114" s="629" t="s">
        <v>89</v>
      </c>
      <c r="D114" s="212" t="s">
        <v>201</v>
      </c>
      <c r="E114" s="212" t="s">
        <v>203</v>
      </c>
      <c r="F114" s="212" t="s">
        <v>207</v>
      </c>
      <c r="G114" s="212" t="s">
        <v>209</v>
      </c>
      <c r="H114" s="212" t="s">
        <v>371</v>
      </c>
      <c r="J114" s="212" t="s">
        <v>201</v>
      </c>
      <c r="K114" s="212" t="s">
        <v>203</v>
      </c>
      <c r="L114" s="212" t="s">
        <v>207</v>
      </c>
      <c r="M114" s="212" t="s">
        <v>209</v>
      </c>
      <c r="N114" s="212" t="s">
        <v>371</v>
      </c>
      <c r="P114" s="212" t="s">
        <v>201</v>
      </c>
      <c r="Q114" s="212" t="s">
        <v>203</v>
      </c>
      <c r="R114" s="212" t="s">
        <v>207</v>
      </c>
      <c r="S114" s="212" t="s">
        <v>209</v>
      </c>
      <c r="T114" s="212" t="s">
        <v>371</v>
      </c>
      <c r="V114" s="212" t="s">
        <v>201</v>
      </c>
      <c r="W114" s="212" t="s">
        <v>203</v>
      </c>
      <c r="X114" s="212" t="s">
        <v>207</v>
      </c>
      <c r="Y114" s="212" t="s">
        <v>209</v>
      </c>
      <c r="Z114" s="212" t="s">
        <v>371</v>
      </c>
      <c r="AB114" s="212" t="s">
        <v>201</v>
      </c>
      <c r="AC114" s="212" t="s">
        <v>203</v>
      </c>
      <c r="AD114" s="212" t="s">
        <v>207</v>
      </c>
      <c r="AE114" s="212" t="s">
        <v>209</v>
      </c>
      <c r="AF114" s="212" t="s">
        <v>371</v>
      </c>
    </row>
    <row r="115" spans="1:32" x14ac:dyDescent="0.25">
      <c r="A115" s="211"/>
      <c r="B115" s="628"/>
      <c r="C115" s="620"/>
      <c r="D115" s="213" t="s">
        <v>49</v>
      </c>
      <c r="E115" s="213" t="s">
        <v>49</v>
      </c>
      <c r="F115" s="213" t="s">
        <v>49</v>
      </c>
      <c r="G115" s="213" t="s">
        <v>49</v>
      </c>
      <c r="H115" s="213" t="s">
        <v>49</v>
      </c>
      <c r="J115" s="213" t="s">
        <v>49</v>
      </c>
      <c r="K115" s="213" t="s">
        <v>49</v>
      </c>
      <c r="L115" s="213" t="s">
        <v>49</v>
      </c>
      <c r="M115" s="213" t="s">
        <v>49</v>
      </c>
      <c r="N115" s="213" t="s">
        <v>49</v>
      </c>
      <c r="P115" s="213" t="s">
        <v>49</v>
      </c>
      <c r="Q115" s="213" t="s">
        <v>49</v>
      </c>
      <c r="R115" s="213" t="s">
        <v>49</v>
      </c>
      <c r="S115" s="213" t="s">
        <v>49</v>
      </c>
      <c r="T115" s="213" t="s">
        <v>49</v>
      </c>
      <c r="V115" s="213" t="s">
        <v>49</v>
      </c>
      <c r="W115" s="213" t="s">
        <v>49</v>
      </c>
      <c r="X115" s="213" t="s">
        <v>49</v>
      </c>
      <c r="Y115" s="213" t="s">
        <v>49</v>
      </c>
      <c r="Z115" s="213" t="s">
        <v>49</v>
      </c>
      <c r="AB115" s="213" t="s">
        <v>49</v>
      </c>
      <c r="AC115" s="213" t="s">
        <v>49</v>
      </c>
      <c r="AD115" s="213" t="s">
        <v>49</v>
      </c>
      <c r="AE115" s="213" t="s">
        <v>49</v>
      </c>
      <c r="AF115" s="213" t="s">
        <v>49</v>
      </c>
    </row>
    <row r="116" spans="1:32" x14ac:dyDescent="0.25">
      <c r="A116" s="211"/>
      <c r="B116" s="214" t="s">
        <v>36</v>
      </c>
      <c r="C116" s="215" t="s">
        <v>79</v>
      </c>
      <c r="D116" s="216">
        <v>11.21</v>
      </c>
      <c r="E116" s="216">
        <v>12.05</v>
      </c>
      <c r="F116" s="216">
        <v>10.210000000000001</v>
      </c>
      <c r="G116" s="216">
        <v>10.5</v>
      </c>
      <c r="H116" s="216"/>
      <c r="J116" s="216">
        <v>13.13</v>
      </c>
      <c r="K116" s="216">
        <v>12.33</v>
      </c>
      <c r="L116" s="216">
        <v>13.06</v>
      </c>
      <c r="M116" s="216">
        <v>12.44</v>
      </c>
      <c r="N116" s="216"/>
      <c r="P116" s="216">
        <v>14.12</v>
      </c>
      <c r="Q116" s="216">
        <v>13.53</v>
      </c>
      <c r="R116" s="216">
        <v>12.9</v>
      </c>
      <c r="S116" s="216">
        <v>12.73</v>
      </c>
      <c r="T116" s="216"/>
      <c r="V116" s="216">
        <v>14.57</v>
      </c>
      <c r="W116" s="216">
        <v>14.69</v>
      </c>
      <c r="X116" s="216">
        <v>13.77</v>
      </c>
      <c r="Y116" s="216">
        <v>12.95</v>
      </c>
      <c r="Z116" s="216"/>
      <c r="AB116" s="216">
        <v>12.43</v>
      </c>
      <c r="AC116" s="216">
        <v>17</v>
      </c>
      <c r="AD116" s="216">
        <v>16.5</v>
      </c>
      <c r="AE116" s="216">
        <v>12.41</v>
      </c>
      <c r="AF116" s="216"/>
    </row>
    <row r="117" spans="1:32" x14ac:dyDescent="0.25">
      <c r="A117" s="211"/>
      <c r="B117" s="214" t="s">
        <v>77</v>
      </c>
      <c r="C117" s="215"/>
      <c r="D117" s="216">
        <v>11.21</v>
      </c>
      <c r="E117" s="216">
        <v>12.05</v>
      </c>
      <c r="F117" s="216">
        <v>10.210000000000001</v>
      </c>
      <c r="G117" s="216">
        <v>10.5</v>
      </c>
      <c r="H117" s="216"/>
      <c r="J117" s="216">
        <v>13.13</v>
      </c>
      <c r="K117" s="216">
        <v>12.33</v>
      </c>
      <c r="L117" s="216">
        <v>13.06</v>
      </c>
      <c r="M117" s="216">
        <v>12.44</v>
      </c>
      <c r="N117" s="216"/>
      <c r="P117" s="216">
        <v>14.12</v>
      </c>
      <c r="Q117" s="216">
        <v>13.53</v>
      </c>
      <c r="R117" s="216">
        <v>12.9</v>
      </c>
      <c r="S117" s="216">
        <v>12.73</v>
      </c>
      <c r="T117" s="216"/>
      <c r="V117" s="216">
        <v>14.57</v>
      </c>
      <c r="W117" s="216">
        <v>14.69</v>
      </c>
      <c r="X117" s="216">
        <v>13.77</v>
      </c>
      <c r="Y117" s="216">
        <v>12.95</v>
      </c>
      <c r="Z117" s="216"/>
      <c r="AB117" s="216">
        <v>12.43</v>
      </c>
      <c r="AC117" s="216">
        <v>17</v>
      </c>
      <c r="AD117" s="216">
        <v>16.5</v>
      </c>
      <c r="AE117" s="216">
        <v>10.67</v>
      </c>
      <c r="AF117" s="216"/>
    </row>
    <row r="118" spans="1:32" x14ac:dyDescent="0.25">
      <c r="A118" s="211"/>
      <c r="B118" s="214" t="s">
        <v>71</v>
      </c>
      <c r="C118" s="215"/>
      <c r="D118" s="216">
        <v>13.63</v>
      </c>
      <c r="E118" s="216">
        <v>13.55</v>
      </c>
      <c r="F118" s="216">
        <v>13.28</v>
      </c>
      <c r="G118" s="216">
        <v>12.29</v>
      </c>
      <c r="H118" s="216"/>
      <c r="J118" s="216">
        <v>13.63</v>
      </c>
      <c r="K118" s="216">
        <v>13.55</v>
      </c>
      <c r="L118" s="216">
        <v>13.28</v>
      </c>
      <c r="M118" s="216">
        <v>12.29</v>
      </c>
      <c r="N118" s="216"/>
      <c r="P118" s="216">
        <v>13.63</v>
      </c>
      <c r="Q118" s="216">
        <v>13.55</v>
      </c>
      <c r="R118" s="216">
        <v>13.28</v>
      </c>
      <c r="S118" s="216">
        <v>12.29</v>
      </c>
      <c r="T118" s="216"/>
      <c r="V118" s="216">
        <v>13.63</v>
      </c>
      <c r="W118" s="216">
        <v>13.55</v>
      </c>
      <c r="X118" s="216">
        <v>13.28</v>
      </c>
      <c r="Y118" s="216">
        <v>12.29</v>
      </c>
      <c r="Z118" s="216"/>
      <c r="AB118" s="216">
        <v>13.63</v>
      </c>
      <c r="AC118" s="216">
        <v>13.55</v>
      </c>
      <c r="AD118" s="216">
        <v>13.28</v>
      </c>
      <c r="AE118" s="216">
        <v>12.29</v>
      </c>
      <c r="AF118" s="216"/>
    </row>
    <row r="119" spans="1:32" x14ac:dyDescent="0.25">
      <c r="A119" s="211"/>
      <c r="B119" s="214" t="s">
        <v>30</v>
      </c>
      <c r="C119" s="215"/>
      <c r="D119" s="216">
        <v>13.63</v>
      </c>
      <c r="E119" s="216">
        <v>13.55</v>
      </c>
      <c r="F119" s="216">
        <v>13.28</v>
      </c>
      <c r="G119" s="216">
        <v>12.29</v>
      </c>
      <c r="H119" s="216"/>
      <c r="J119" s="216">
        <v>13.63</v>
      </c>
      <c r="K119" s="216">
        <v>13.55</v>
      </c>
      <c r="L119" s="216">
        <v>13.28</v>
      </c>
      <c r="M119" s="216">
        <v>12.29</v>
      </c>
      <c r="N119" s="216"/>
      <c r="P119" s="216">
        <v>13.63</v>
      </c>
      <c r="Q119" s="216">
        <v>13.55</v>
      </c>
      <c r="R119" s="216">
        <v>13.28</v>
      </c>
      <c r="S119" s="216">
        <v>12.29</v>
      </c>
      <c r="T119" s="216"/>
      <c r="V119" s="216">
        <v>13.63</v>
      </c>
      <c r="W119" s="216">
        <v>13.55</v>
      </c>
      <c r="X119" s="216">
        <v>13.28</v>
      </c>
      <c r="Y119" s="216">
        <v>12.29</v>
      </c>
      <c r="Z119" s="216"/>
      <c r="AB119" s="216">
        <v>13.63</v>
      </c>
      <c r="AC119" s="216">
        <v>13.55</v>
      </c>
      <c r="AD119" s="216">
        <v>13.28</v>
      </c>
      <c r="AE119" s="216">
        <v>12.29</v>
      </c>
      <c r="AF119" s="216"/>
    </row>
    <row r="120" spans="1:32" x14ac:dyDescent="0.25">
      <c r="A120" s="211"/>
      <c r="B120" s="211"/>
      <c r="C120" s="217"/>
      <c r="D120" s="218"/>
      <c r="E120" s="218"/>
      <c r="F120" s="218"/>
      <c r="G120" s="218"/>
      <c r="H120" s="218"/>
      <c r="J120" s="218"/>
      <c r="K120" s="218"/>
      <c r="L120" s="218"/>
      <c r="M120" s="218"/>
      <c r="N120" s="218"/>
      <c r="P120" s="218"/>
      <c r="Q120" s="218"/>
      <c r="R120" s="218"/>
      <c r="S120" s="218"/>
      <c r="T120" s="218"/>
      <c r="V120" s="218"/>
      <c r="W120" s="218"/>
      <c r="X120" s="218"/>
      <c r="Y120" s="218"/>
      <c r="Z120" s="218"/>
      <c r="AB120" s="218"/>
      <c r="AC120" s="218"/>
      <c r="AD120" s="218"/>
      <c r="AE120" s="218"/>
      <c r="AF120" s="218"/>
    </row>
    <row r="121" spans="1:32" x14ac:dyDescent="0.25">
      <c r="A121" s="203"/>
      <c r="B121" s="204"/>
      <c r="C121" s="204"/>
      <c r="D121" s="205"/>
      <c r="E121" s="205"/>
      <c r="F121" s="205"/>
      <c r="G121" s="205"/>
      <c r="H121" s="205"/>
      <c r="J121" s="205"/>
      <c r="K121" s="205"/>
      <c r="L121" s="205"/>
      <c r="M121" s="205"/>
      <c r="N121" s="205"/>
      <c r="P121" s="205"/>
      <c r="Q121" s="205"/>
      <c r="R121" s="205"/>
      <c r="S121" s="205"/>
      <c r="T121" s="205"/>
      <c r="V121" s="205"/>
      <c r="W121" s="205"/>
      <c r="X121" s="205"/>
      <c r="Y121" s="205"/>
      <c r="Z121" s="205"/>
      <c r="AB121" s="205"/>
      <c r="AC121" s="205"/>
      <c r="AD121" s="205"/>
      <c r="AE121" s="205"/>
      <c r="AF121" s="205"/>
    </row>
    <row r="122" spans="1:32" x14ac:dyDescent="0.25">
      <c r="A122" s="208">
        <v>26</v>
      </c>
      <c r="B122" s="209" t="s">
        <v>118</v>
      </c>
      <c r="C122" s="210"/>
      <c r="D122" s="210"/>
      <c r="E122" s="210"/>
      <c r="F122" s="210"/>
      <c r="G122" s="210"/>
      <c r="H122" s="210"/>
      <c r="J122" s="210"/>
      <c r="K122" s="210"/>
      <c r="L122" s="210"/>
      <c r="M122" s="210"/>
      <c r="N122" s="210"/>
      <c r="P122" s="210"/>
      <c r="Q122" s="210"/>
      <c r="R122" s="210"/>
      <c r="S122" s="210"/>
      <c r="T122" s="210"/>
      <c r="V122" s="210"/>
      <c r="W122" s="210"/>
      <c r="X122" s="210"/>
      <c r="Y122" s="210"/>
      <c r="Z122" s="210"/>
      <c r="AB122" s="210"/>
      <c r="AC122" s="210"/>
      <c r="AD122" s="210"/>
      <c r="AE122" s="210"/>
      <c r="AF122" s="210"/>
    </row>
    <row r="123" spans="1:32" ht="21" x14ac:dyDescent="0.25">
      <c r="A123" s="211"/>
      <c r="B123" s="627"/>
      <c r="C123" s="629" t="s">
        <v>89</v>
      </c>
      <c r="D123" s="212" t="s">
        <v>201</v>
      </c>
      <c r="E123" s="212" t="s">
        <v>203</v>
      </c>
      <c r="F123" s="212" t="s">
        <v>207</v>
      </c>
      <c r="G123" s="212" t="s">
        <v>209</v>
      </c>
      <c r="H123" s="212" t="s">
        <v>371</v>
      </c>
      <c r="J123" s="212" t="s">
        <v>201</v>
      </c>
      <c r="K123" s="212" t="s">
        <v>203</v>
      </c>
      <c r="L123" s="212" t="s">
        <v>207</v>
      </c>
      <c r="M123" s="212" t="s">
        <v>209</v>
      </c>
      <c r="N123" s="212" t="s">
        <v>371</v>
      </c>
      <c r="P123" s="212" t="s">
        <v>201</v>
      </c>
      <c r="Q123" s="212" t="s">
        <v>203</v>
      </c>
      <c r="R123" s="212" t="s">
        <v>207</v>
      </c>
      <c r="S123" s="212" t="s">
        <v>209</v>
      </c>
      <c r="T123" s="212" t="s">
        <v>371</v>
      </c>
      <c r="V123" s="212" t="s">
        <v>201</v>
      </c>
      <c r="W123" s="212" t="s">
        <v>203</v>
      </c>
      <c r="X123" s="212" t="s">
        <v>207</v>
      </c>
      <c r="Y123" s="212" t="s">
        <v>209</v>
      </c>
      <c r="Z123" s="212" t="s">
        <v>371</v>
      </c>
      <c r="AB123" s="212" t="s">
        <v>201</v>
      </c>
      <c r="AC123" s="212" t="s">
        <v>203</v>
      </c>
      <c r="AD123" s="212" t="s">
        <v>207</v>
      </c>
      <c r="AE123" s="212" t="s">
        <v>209</v>
      </c>
      <c r="AF123" s="212" t="s">
        <v>371</v>
      </c>
    </row>
    <row r="124" spans="1:32" x14ac:dyDescent="0.25">
      <c r="A124" s="211"/>
      <c r="B124" s="628"/>
      <c r="C124" s="620"/>
      <c r="D124" s="213" t="s">
        <v>49</v>
      </c>
      <c r="E124" s="213" t="s">
        <v>49</v>
      </c>
      <c r="F124" s="213" t="s">
        <v>49</v>
      </c>
      <c r="G124" s="213" t="s">
        <v>49</v>
      </c>
      <c r="H124" s="213" t="s">
        <v>49</v>
      </c>
      <c r="J124" s="213" t="s">
        <v>49</v>
      </c>
      <c r="K124" s="213" t="s">
        <v>49</v>
      </c>
      <c r="L124" s="213" t="s">
        <v>49</v>
      </c>
      <c r="M124" s="213" t="s">
        <v>49</v>
      </c>
      <c r="N124" s="213" t="s">
        <v>49</v>
      </c>
      <c r="P124" s="213" t="s">
        <v>49</v>
      </c>
      <c r="Q124" s="213" t="s">
        <v>49</v>
      </c>
      <c r="R124" s="213" t="s">
        <v>49</v>
      </c>
      <c r="S124" s="213" t="s">
        <v>49</v>
      </c>
      <c r="T124" s="213" t="s">
        <v>49</v>
      </c>
      <c r="V124" s="213" t="s">
        <v>49</v>
      </c>
      <c r="W124" s="213" t="s">
        <v>49</v>
      </c>
      <c r="X124" s="213" t="s">
        <v>49</v>
      </c>
      <c r="Y124" s="213" t="s">
        <v>49</v>
      </c>
      <c r="Z124" s="213" t="s">
        <v>49</v>
      </c>
      <c r="AB124" s="213" t="s">
        <v>49</v>
      </c>
      <c r="AC124" s="213" t="s">
        <v>49</v>
      </c>
      <c r="AD124" s="213" t="s">
        <v>49</v>
      </c>
      <c r="AE124" s="213" t="s">
        <v>49</v>
      </c>
      <c r="AF124" s="213" t="s">
        <v>49</v>
      </c>
    </row>
    <row r="125" spans="1:32" x14ac:dyDescent="0.25">
      <c r="A125" s="211"/>
      <c r="B125" s="214" t="s">
        <v>36</v>
      </c>
      <c r="C125" s="215" t="s">
        <v>79</v>
      </c>
      <c r="D125" s="216">
        <v>27</v>
      </c>
      <c r="E125" s="216">
        <v>16.670000000000002</v>
      </c>
      <c r="F125" s="216">
        <v>30.89</v>
      </c>
      <c r="G125" s="216">
        <v>28.88</v>
      </c>
      <c r="H125" s="216"/>
      <c r="J125" s="216">
        <v>29.73</v>
      </c>
      <c r="K125" s="216">
        <v>31.57</v>
      </c>
      <c r="L125" s="216">
        <v>28.26</v>
      </c>
      <c r="M125" s="216">
        <v>30.94</v>
      </c>
      <c r="N125" s="216"/>
      <c r="P125" s="216">
        <v>23.27</v>
      </c>
      <c r="Q125" s="216">
        <v>24.63</v>
      </c>
      <c r="R125" s="216">
        <v>20.8</v>
      </c>
      <c r="S125" s="216">
        <v>15.09</v>
      </c>
      <c r="T125" s="216"/>
      <c r="V125" s="216">
        <v>18.61</v>
      </c>
      <c r="W125" s="216">
        <v>19.11</v>
      </c>
      <c r="X125" s="216">
        <v>18.64</v>
      </c>
      <c r="Y125" s="216">
        <v>19.309999999999999</v>
      </c>
      <c r="Z125" s="216"/>
      <c r="AB125" s="216">
        <v>31.4</v>
      </c>
      <c r="AC125" s="216">
        <v>40.33</v>
      </c>
      <c r="AD125" s="216">
        <v>24.2</v>
      </c>
      <c r="AE125" s="216">
        <v>42.5</v>
      </c>
      <c r="AF125" s="216"/>
    </row>
    <row r="126" spans="1:32" x14ac:dyDescent="0.25">
      <c r="A126" s="211"/>
      <c r="B126" s="214" t="s">
        <v>77</v>
      </c>
      <c r="C126" s="215"/>
      <c r="D126" s="216">
        <v>27</v>
      </c>
      <c r="E126" s="216">
        <v>16.670000000000002</v>
      </c>
      <c r="F126" s="216">
        <v>30.89</v>
      </c>
      <c r="G126" s="216">
        <v>28.88</v>
      </c>
      <c r="H126" s="216"/>
      <c r="J126" s="216">
        <v>29.73</v>
      </c>
      <c r="K126" s="216">
        <v>31.57</v>
      </c>
      <c r="L126" s="216">
        <v>28.26</v>
      </c>
      <c r="M126" s="216">
        <v>30.94</v>
      </c>
      <c r="N126" s="216"/>
      <c r="P126" s="216">
        <v>23.27</v>
      </c>
      <c r="Q126" s="216">
        <v>24.63</v>
      </c>
      <c r="R126" s="216">
        <v>20.8</v>
      </c>
      <c r="S126" s="216">
        <v>15.09</v>
      </c>
      <c r="T126" s="216"/>
      <c r="V126" s="216">
        <v>18.61</v>
      </c>
      <c r="W126" s="216">
        <v>19.11</v>
      </c>
      <c r="X126" s="216">
        <v>18.64</v>
      </c>
      <c r="Y126" s="216">
        <v>19.309999999999999</v>
      </c>
      <c r="Z126" s="216"/>
      <c r="AB126" s="216">
        <v>31.4</v>
      </c>
      <c r="AC126" s="216">
        <v>40.33</v>
      </c>
      <c r="AD126" s="216">
        <v>24.2</v>
      </c>
      <c r="AE126" s="216">
        <v>42.5</v>
      </c>
      <c r="AF126" s="216"/>
    </row>
    <row r="127" spans="1:32" x14ac:dyDescent="0.25">
      <c r="A127" s="211"/>
      <c r="B127" s="214" t="s">
        <v>71</v>
      </c>
      <c r="C127" s="215"/>
      <c r="D127" s="216">
        <v>24.02</v>
      </c>
      <c r="E127" s="216">
        <v>26.39</v>
      </c>
      <c r="F127" s="216">
        <v>25.16</v>
      </c>
      <c r="G127" s="216">
        <v>26</v>
      </c>
      <c r="H127" s="216"/>
      <c r="J127" s="216">
        <v>24.02</v>
      </c>
      <c r="K127" s="216">
        <v>26.39</v>
      </c>
      <c r="L127" s="216">
        <v>25.16</v>
      </c>
      <c r="M127" s="216">
        <v>26</v>
      </c>
      <c r="N127" s="216"/>
      <c r="P127" s="216">
        <v>24.02</v>
      </c>
      <c r="Q127" s="216">
        <v>26.39</v>
      </c>
      <c r="R127" s="216">
        <v>25.16</v>
      </c>
      <c r="S127" s="216">
        <v>26</v>
      </c>
      <c r="T127" s="216"/>
      <c r="V127" s="216">
        <v>24.02</v>
      </c>
      <c r="W127" s="216">
        <v>26.39</v>
      </c>
      <c r="X127" s="216">
        <v>25.16</v>
      </c>
      <c r="Y127" s="216">
        <v>26</v>
      </c>
      <c r="Z127" s="216"/>
      <c r="AB127" s="216">
        <v>24.02</v>
      </c>
      <c r="AC127" s="216">
        <v>26.39</v>
      </c>
      <c r="AD127" s="216">
        <v>25.16</v>
      </c>
      <c r="AE127" s="216">
        <v>26</v>
      </c>
      <c r="AF127" s="216"/>
    </row>
    <row r="128" spans="1:32" x14ac:dyDescent="0.25">
      <c r="A128" s="211"/>
      <c r="B128" s="214" t="s">
        <v>30</v>
      </c>
      <c r="C128" s="215"/>
      <c r="D128" s="216">
        <v>24.02</v>
      </c>
      <c r="E128" s="216">
        <v>26.39</v>
      </c>
      <c r="F128" s="216">
        <v>25.16</v>
      </c>
      <c r="G128" s="216">
        <v>26</v>
      </c>
      <c r="H128" s="216"/>
      <c r="J128" s="216">
        <v>24.02</v>
      </c>
      <c r="K128" s="216">
        <v>26.39</v>
      </c>
      <c r="L128" s="216">
        <v>25.16</v>
      </c>
      <c r="M128" s="216">
        <v>26</v>
      </c>
      <c r="N128" s="216"/>
      <c r="P128" s="216">
        <v>24.02</v>
      </c>
      <c r="Q128" s="216">
        <v>26.39</v>
      </c>
      <c r="R128" s="216">
        <v>25.16</v>
      </c>
      <c r="S128" s="216">
        <v>26</v>
      </c>
      <c r="T128" s="216"/>
      <c r="V128" s="216">
        <v>24.02</v>
      </c>
      <c r="W128" s="216">
        <v>26.39</v>
      </c>
      <c r="X128" s="216">
        <v>25.16</v>
      </c>
      <c r="Y128" s="216">
        <v>26</v>
      </c>
      <c r="Z128" s="216"/>
      <c r="AB128" s="216">
        <v>24.02</v>
      </c>
      <c r="AC128" s="216">
        <v>26.39</v>
      </c>
      <c r="AD128" s="216">
        <v>25.16</v>
      </c>
      <c r="AE128" s="216">
        <v>26</v>
      </c>
      <c r="AF128" s="216"/>
    </row>
    <row r="129" spans="1:32" x14ac:dyDescent="0.25">
      <c r="A129" s="211"/>
      <c r="B129" s="211"/>
      <c r="C129" s="217"/>
      <c r="D129" s="218"/>
      <c r="E129" s="218"/>
      <c r="F129" s="218"/>
      <c r="G129" s="218"/>
      <c r="H129" s="218"/>
      <c r="J129" s="218"/>
      <c r="K129" s="218"/>
      <c r="L129" s="218"/>
      <c r="M129" s="218"/>
      <c r="N129" s="218"/>
      <c r="P129" s="218"/>
      <c r="Q129" s="218"/>
      <c r="R129" s="218"/>
      <c r="S129" s="218"/>
      <c r="T129" s="218"/>
      <c r="V129" s="218"/>
      <c r="W129" s="218"/>
      <c r="X129" s="218"/>
      <c r="Y129" s="218"/>
      <c r="Z129" s="218"/>
      <c r="AB129" s="218"/>
      <c r="AC129" s="218"/>
      <c r="AD129" s="218"/>
      <c r="AE129" s="218"/>
      <c r="AF129" s="218"/>
    </row>
    <row r="130" spans="1:32" x14ac:dyDescent="0.25">
      <c r="A130" s="203"/>
      <c r="B130" s="204"/>
      <c r="C130" s="204"/>
      <c r="D130" s="205"/>
      <c r="E130" s="205"/>
      <c r="F130" s="205"/>
      <c r="G130" s="205"/>
      <c r="H130" s="205"/>
      <c r="J130" s="205"/>
      <c r="K130" s="205"/>
      <c r="L130" s="205"/>
      <c r="M130" s="205"/>
      <c r="N130" s="205"/>
      <c r="P130" s="205"/>
      <c r="Q130" s="205"/>
      <c r="R130" s="205"/>
      <c r="S130" s="205"/>
      <c r="T130" s="205"/>
      <c r="V130" s="205"/>
      <c r="W130" s="205"/>
      <c r="X130" s="205"/>
      <c r="Y130" s="205"/>
      <c r="Z130" s="205"/>
      <c r="AB130" s="205"/>
      <c r="AC130" s="205"/>
      <c r="AD130" s="205"/>
      <c r="AE130" s="205"/>
      <c r="AF130" s="205"/>
    </row>
    <row r="131" spans="1:32" x14ac:dyDescent="0.25">
      <c r="A131" s="208">
        <v>27</v>
      </c>
      <c r="B131" s="209" t="s">
        <v>119</v>
      </c>
      <c r="C131" s="210"/>
      <c r="D131" s="210"/>
      <c r="E131" s="210"/>
      <c r="F131" s="210"/>
      <c r="G131" s="210"/>
      <c r="H131" s="210"/>
      <c r="J131" s="210"/>
      <c r="K131" s="210"/>
      <c r="L131" s="210"/>
      <c r="M131" s="210"/>
      <c r="N131" s="210"/>
      <c r="P131" s="210"/>
      <c r="Q131" s="210"/>
      <c r="R131" s="210"/>
      <c r="S131" s="210"/>
      <c r="T131" s="210"/>
      <c r="V131" s="210"/>
      <c r="W131" s="210"/>
      <c r="X131" s="210"/>
      <c r="Y131" s="210"/>
      <c r="Z131" s="210"/>
      <c r="AB131" s="210"/>
      <c r="AC131" s="210"/>
      <c r="AD131" s="210"/>
      <c r="AE131" s="210"/>
      <c r="AF131" s="210"/>
    </row>
    <row r="132" spans="1:32" ht="21" x14ac:dyDescent="0.25">
      <c r="A132" s="211"/>
      <c r="B132" s="627"/>
      <c r="C132" s="629" t="s">
        <v>89</v>
      </c>
      <c r="D132" s="212" t="s">
        <v>201</v>
      </c>
      <c r="E132" s="212" t="s">
        <v>203</v>
      </c>
      <c r="F132" s="212" t="s">
        <v>207</v>
      </c>
      <c r="G132" s="212" t="s">
        <v>209</v>
      </c>
      <c r="H132" s="212" t="s">
        <v>371</v>
      </c>
      <c r="J132" s="212" t="s">
        <v>201</v>
      </c>
      <c r="K132" s="212" t="s">
        <v>203</v>
      </c>
      <c r="L132" s="212" t="s">
        <v>207</v>
      </c>
      <c r="M132" s="212" t="s">
        <v>209</v>
      </c>
      <c r="N132" s="212" t="s">
        <v>371</v>
      </c>
      <c r="P132" s="212" t="s">
        <v>201</v>
      </c>
      <c r="Q132" s="212" t="s">
        <v>203</v>
      </c>
      <c r="R132" s="212" t="s">
        <v>207</v>
      </c>
      <c r="S132" s="212" t="s">
        <v>209</v>
      </c>
      <c r="T132" s="212" t="s">
        <v>371</v>
      </c>
      <c r="V132" s="212" t="s">
        <v>201</v>
      </c>
      <c r="W132" s="212" t="s">
        <v>203</v>
      </c>
      <c r="X132" s="212" t="s">
        <v>207</v>
      </c>
      <c r="Y132" s="212" t="s">
        <v>209</v>
      </c>
      <c r="Z132" s="212" t="s">
        <v>371</v>
      </c>
      <c r="AB132" s="212" t="s">
        <v>201</v>
      </c>
      <c r="AC132" s="212" t="s">
        <v>203</v>
      </c>
      <c r="AD132" s="212" t="s">
        <v>207</v>
      </c>
      <c r="AE132" s="212" t="s">
        <v>209</v>
      </c>
      <c r="AF132" s="212" t="s">
        <v>371</v>
      </c>
    </row>
    <row r="133" spans="1:32" x14ac:dyDescent="0.25">
      <c r="A133" s="211"/>
      <c r="B133" s="628"/>
      <c r="C133" s="620"/>
      <c r="D133" s="213" t="s">
        <v>99</v>
      </c>
      <c r="E133" s="213" t="s">
        <v>99</v>
      </c>
      <c r="F133" s="213" t="s">
        <v>99</v>
      </c>
      <c r="G133" s="213" t="s">
        <v>99</v>
      </c>
      <c r="H133" s="213" t="s">
        <v>99</v>
      </c>
      <c r="J133" s="213" t="s">
        <v>99</v>
      </c>
      <c r="K133" s="213" t="s">
        <v>99</v>
      </c>
      <c r="L133" s="213" t="s">
        <v>99</v>
      </c>
      <c r="M133" s="213" t="s">
        <v>99</v>
      </c>
      <c r="N133" s="213" t="s">
        <v>99</v>
      </c>
      <c r="P133" s="213" t="s">
        <v>99</v>
      </c>
      <c r="Q133" s="213" t="s">
        <v>99</v>
      </c>
      <c r="R133" s="213" t="s">
        <v>99</v>
      </c>
      <c r="S133" s="213" t="s">
        <v>99</v>
      </c>
      <c r="T133" s="213" t="s">
        <v>99</v>
      </c>
      <c r="V133" s="213" t="s">
        <v>99</v>
      </c>
      <c r="W133" s="213" t="s">
        <v>99</v>
      </c>
      <c r="X133" s="213" t="s">
        <v>99</v>
      </c>
      <c r="Y133" s="213" t="s">
        <v>99</v>
      </c>
      <c r="Z133" s="213" t="s">
        <v>99</v>
      </c>
      <c r="AB133" s="213" t="s">
        <v>99</v>
      </c>
      <c r="AC133" s="213" t="s">
        <v>99</v>
      </c>
      <c r="AD133" s="213" t="s">
        <v>99</v>
      </c>
      <c r="AE133" s="213" t="s">
        <v>99</v>
      </c>
      <c r="AF133" s="213" t="s">
        <v>99</v>
      </c>
    </row>
    <row r="134" spans="1:32" x14ac:dyDescent="0.25">
      <c r="A134" s="211"/>
      <c r="B134" s="214" t="s">
        <v>36</v>
      </c>
      <c r="C134" s="215" t="s">
        <v>79</v>
      </c>
      <c r="D134" s="216">
        <v>11.48</v>
      </c>
      <c r="E134" s="216">
        <v>11.71</v>
      </c>
      <c r="F134" s="216">
        <v>12.03</v>
      </c>
      <c r="G134" s="216">
        <v>10.85</v>
      </c>
      <c r="H134" s="216">
        <v>10.81</v>
      </c>
      <c r="J134" s="216">
        <v>10.42</v>
      </c>
      <c r="K134" s="216">
        <v>10.24</v>
      </c>
      <c r="L134" s="216">
        <v>10.35</v>
      </c>
      <c r="M134" s="216">
        <v>9.89</v>
      </c>
      <c r="N134" s="216">
        <v>9.83</v>
      </c>
      <c r="P134" s="216">
        <v>11.75</v>
      </c>
      <c r="Q134" s="216">
        <v>11.58</v>
      </c>
      <c r="R134" s="216">
        <v>11.75</v>
      </c>
      <c r="S134" s="216">
        <v>11.29</v>
      </c>
      <c r="T134" s="216">
        <v>11.03</v>
      </c>
      <c r="V134" s="216">
        <v>10.94</v>
      </c>
      <c r="W134" s="216">
        <v>11.1</v>
      </c>
      <c r="X134" s="216">
        <v>10.85</v>
      </c>
      <c r="Y134" s="216">
        <v>10.91</v>
      </c>
      <c r="Z134" s="216">
        <v>10.69</v>
      </c>
      <c r="AB134" s="216">
        <v>10.51</v>
      </c>
      <c r="AC134" s="216">
        <v>10.17</v>
      </c>
      <c r="AD134" s="216">
        <v>10.07</v>
      </c>
      <c r="AE134" s="216">
        <v>10.67</v>
      </c>
      <c r="AF134" s="216">
        <v>10.06</v>
      </c>
    </row>
    <row r="135" spans="1:32" x14ac:dyDescent="0.25">
      <c r="A135" s="211"/>
      <c r="B135" s="214" t="s">
        <v>77</v>
      </c>
      <c r="C135" s="215"/>
      <c r="D135" s="216">
        <v>11.48</v>
      </c>
      <c r="E135" s="216">
        <v>11.71</v>
      </c>
      <c r="F135" s="216">
        <v>12.03</v>
      </c>
      <c r="G135" s="216">
        <v>10.85</v>
      </c>
      <c r="H135" s="216">
        <v>10.81</v>
      </c>
      <c r="J135" s="216">
        <v>10.42</v>
      </c>
      <c r="K135" s="216">
        <v>10.24</v>
      </c>
      <c r="L135" s="216">
        <v>10.35</v>
      </c>
      <c r="M135" s="216">
        <v>9.89</v>
      </c>
      <c r="N135" s="216">
        <v>9.83</v>
      </c>
      <c r="P135" s="216">
        <v>11.75</v>
      </c>
      <c r="Q135" s="216">
        <v>11.58</v>
      </c>
      <c r="R135" s="216">
        <v>11.75</v>
      </c>
      <c r="S135" s="216">
        <v>11.29</v>
      </c>
      <c r="T135" s="216">
        <v>11.03</v>
      </c>
      <c r="V135" s="216">
        <v>10.94</v>
      </c>
      <c r="W135" s="216">
        <v>11.1</v>
      </c>
      <c r="X135" s="216">
        <v>10.85</v>
      </c>
      <c r="Y135" s="216">
        <v>10.91</v>
      </c>
      <c r="Z135" s="216">
        <v>10.69</v>
      </c>
      <c r="AB135" s="216">
        <v>10.51</v>
      </c>
      <c r="AC135" s="216">
        <v>10.17</v>
      </c>
      <c r="AD135" s="216">
        <v>10.07</v>
      </c>
      <c r="AE135" s="216">
        <v>10.67</v>
      </c>
      <c r="AF135" s="216">
        <v>10.06</v>
      </c>
    </row>
    <row r="136" spans="1:32" x14ac:dyDescent="0.25">
      <c r="A136" s="211"/>
      <c r="B136" s="214" t="s">
        <v>71</v>
      </c>
      <c r="C136" s="215"/>
      <c r="D136" s="216">
        <v>10.76</v>
      </c>
      <c r="E136" s="216">
        <v>10.67</v>
      </c>
      <c r="F136" s="216">
        <v>10.63</v>
      </c>
      <c r="G136" s="216">
        <v>10.45</v>
      </c>
      <c r="H136" s="216">
        <v>10.36</v>
      </c>
      <c r="J136" s="216">
        <v>10.76</v>
      </c>
      <c r="K136" s="216">
        <v>10.67</v>
      </c>
      <c r="L136" s="216">
        <v>10.63</v>
      </c>
      <c r="M136" s="216">
        <v>10.45</v>
      </c>
      <c r="N136" s="216">
        <v>10.36</v>
      </c>
      <c r="P136" s="216">
        <v>10.76</v>
      </c>
      <c r="Q136" s="216">
        <v>10.67</v>
      </c>
      <c r="R136" s="216">
        <v>10.63</v>
      </c>
      <c r="S136" s="216">
        <v>10.45</v>
      </c>
      <c r="T136" s="216">
        <v>10.36</v>
      </c>
      <c r="V136" s="216">
        <v>10.76</v>
      </c>
      <c r="W136" s="216">
        <v>10.67</v>
      </c>
      <c r="X136" s="216">
        <v>10.63</v>
      </c>
      <c r="Y136" s="216">
        <v>10.45</v>
      </c>
      <c r="Z136" s="216">
        <v>10.36</v>
      </c>
      <c r="AB136" s="216">
        <v>10.76</v>
      </c>
      <c r="AC136" s="216">
        <v>10.67</v>
      </c>
      <c r="AD136" s="216">
        <v>10.63</v>
      </c>
      <c r="AE136" s="216">
        <v>10.45</v>
      </c>
      <c r="AF136" s="216">
        <v>10.36</v>
      </c>
    </row>
    <row r="137" spans="1:32" x14ac:dyDescent="0.25">
      <c r="A137" s="211"/>
      <c r="B137" s="214" t="s">
        <v>30</v>
      </c>
      <c r="C137" s="215"/>
      <c r="D137" s="216">
        <v>10.76</v>
      </c>
      <c r="E137" s="216">
        <v>10.67</v>
      </c>
      <c r="F137" s="216">
        <v>10.63</v>
      </c>
      <c r="G137" s="216">
        <v>10.45</v>
      </c>
      <c r="H137" s="216">
        <v>10.36</v>
      </c>
      <c r="J137" s="216">
        <v>10.76</v>
      </c>
      <c r="K137" s="216">
        <v>10.67</v>
      </c>
      <c r="L137" s="216">
        <v>10.63</v>
      </c>
      <c r="M137" s="216">
        <v>10.45</v>
      </c>
      <c r="N137" s="216">
        <v>10.36</v>
      </c>
      <c r="P137" s="216">
        <v>10.76</v>
      </c>
      <c r="Q137" s="216">
        <v>10.67</v>
      </c>
      <c r="R137" s="216">
        <v>10.63</v>
      </c>
      <c r="S137" s="216">
        <v>10.45</v>
      </c>
      <c r="T137" s="216">
        <v>10.36</v>
      </c>
      <c r="V137" s="216">
        <v>10.76</v>
      </c>
      <c r="W137" s="216">
        <v>10.67</v>
      </c>
      <c r="X137" s="216">
        <v>10.63</v>
      </c>
      <c r="Y137" s="216">
        <v>10.45</v>
      </c>
      <c r="Z137" s="216">
        <v>10.36</v>
      </c>
      <c r="AB137" s="216">
        <v>10.76</v>
      </c>
      <c r="AC137" s="216">
        <v>10.67</v>
      </c>
      <c r="AD137" s="216">
        <v>10.63</v>
      </c>
      <c r="AE137" s="216">
        <v>10.45</v>
      </c>
      <c r="AF137" s="216">
        <v>10.36</v>
      </c>
    </row>
    <row r="138" spans="1:32" x14ac:dyDescent="0.25">
      <c r="A138" s="211"/>
      <c r="B138" s="211"/>
      <c r="C138" s="217"/>
      <c r="D138" s="218"/>
      <c r="E138" s="218"/>
      <c r="F138" s="218"/>
      <c r="G138" s="218"/>
      <c r="H138" s="218"/>
      <c r="J138" s="218"/>
      <c r="K138" s="218"/>
      <c r="L138" s="218"/>
      <c r="M138" s="218"/>
      <c r="N138" s="218"/>
      <c r="P138" s="218"/>
      <c r="Q138" s="218"/>
      <c r="R138" s="218"/>
      <c r="S138" s="218"/>
      <c r="T138" s="218"/>
      <c r="V138" s="218"/>
      <c r="W138" s="218"/>
      <c r="X138" s="218"/>
      <c r="Y138" s="218"/>
      <c r="Z138" s="218"/>
      <c r="AB138" s="218"/>
      <c r="AC138" s="218"/>
      <c r="AD138" s="218"/>
      <c r="AE138" s="218"/>
      <c r="AF138" s="218"/>
    </row>
    <row r="139" spans="1:32" x14ac:dyDescent="0.25">
      <c r="A139" s="203"/>
      <c r="B139" s="204"/>
      <c r="C139" s="204"/>
      <c r="D139" s="205"/>
      <c r="E139" s="205"/>
      <c r="F139" s="205"/>
      <c r="G139" s="205"/>
      <c r="H139" s="205"/>
      <c r="J139" s="205"/>
      <c r="K139" s="205"/>
      <c r="L139" s="205"/>
      <c r="M139" s="205"/>
      <c r="N139" s="205"/>
      <c r="P139" s="205"/>
      <c r="Q139" s="205"/>
      <c r="R139" s="205"/>
      <c r="S139" s="205"/>
      <c r="T139" s="205"/>
      <c r="V139" s="205"/>
      <c r="W139" s="205"/>
      <c r="X139" s="205"/>
      <c r="Y139" s="205"/>
      <c r="Z139" s="205"/>
      <c r="AB139" s="205"/>
      <c r="AC139" s="205"/>
      <c r="AD139" s="205"/>
      <c r="AE139" s="205"/>
      <c r="AF139" s="205"/>
    </row>
    <row r="140" spans="1:32" x14ac:dyDescent="0.25">
      <c r="A140" s="208">
        <v>28</v>
      </c>
      <c r="B140" s="209" t="s">
        <v>120</v>
      </c>
      <c r="C140" s="210"/>
      <c r="D140" s="210"/>
      <c r="E140" s="210"/>
      <c r="F140" s="210"/>
      <c r="G140" s="210"/>
      <c r="H140" s="210"/>
      <c r="J140" s="210"/>
      <c r="K140" s="210"/>
      <c r="L140" s="210"/>
      <c r="M140" s="210"/>
      <c r="N140" s="210"/>
      <c r="P140" s="210"/>
      <c r="Q140" s="210"/>
      <c r="R140" s="210"/>
      <c r="S140" s="210"/>
      <c r="T140" s="210"/>
      <c r="V140" s="210"/>
      <c r="W140" s="210"/>
      <c r="X140" s="210"/>
      <c r="Y140" s="210"/>
      <c r="Z140" s="210"/>
      <c r="AB140" s="210"/>
      <c r="AC140" s="210"/>
      <c r="AD140" s="210"/>
      <c r="AE140" s="210"/>
      <c r="AF140" s="210"/>
    </row>
    <row r="141" spans="1:32" ht="21" x14ac:dyDescent="0.25">
      <c r="A141" s="211"/>
      <c r="B141" s="627"/>
      <c r="C141" s="629" t="s">
        <v>89</v>
      </c>
      <c r="D141" s="212" t="s">
        <v>201</v>
      </c>
      <c r="E141" s="212" t="s">
        <v>203</v>
      </c>
      <c r="F141" s="212" t="s">
        <v>207</v>
      </c>
      <c r="G141" s="212" t="s">
        <v>209</v>
      </c>
      <c r="H141" s="212" t="s">
        <v>371</v>
      </c>
      <c r="J141" s="212" t="s">
        <v>201</v>
      </c>
      <c r="K141" s="212" t="s">
        <v>203</v>
      </c>
      <c r="L141" s="212" t="s">
        <v>207</v>
      </c>
      <c r="M141" s="212" t="s">
        <v>209</v>
      </c>
      <c r="N141" s="212" t="s">
        <v>371</v>
      </c>
      <c r="P141" s="212" t="s">
        <v>201</v>
      </c>
      <c r="Q141" s="212" t="s">
        <v>203</v>
      </c>
      <c r="R141" s="212" t="s">
        <v>207</v>
      </c>
      <c r="S141" s="212" t="s">
        <v>209</v>
      </c>
      <c r="T141" s="212" t="s">
        <v>371</v>
      </c>
      <c r="V141" s="212" t="s">
        <v>201</v>
      </c>
      <c r="W141" s="212" t="s">
        <v>203</v>
      </c>
      <c r="X141" s="212" t="s">
        <v>207</v>
      </c>
      <c r="Y141" s="212" t="s">
        <v>209</v>
      </c>
      <c r="Z141" s="212" t="s">
        <v>371</v>
      </c>
      <c r="AB141" s="212" t="s">
        <v>201</v>
      </c>
      <c r="AC141" s="212" t="s">
        <v>203</v>
      </c>
      <c r="AD141" s="212" t="s">
        <v>207</v>
      </c>
      <c r="AE141" s="212" t="s">
        <v>209</v>
      </c>
      <c r="AF141" s="212" t="s">
        <v>371</v>
      </c>
    </row>
    <row r="142" spans="1:32" x14ac:dyDescent="0.25">
      <c r="A142" s="211"/>
      <c r="B142" s="628"/>
      <c r="C142" s="620"/>
      <c r="D142" s="213" t="s">
        <v>99</v>
      </c>
      <c r="E142" s="213" t="s">
        <v>99</v>
      </c>
      <c r="F142" s="213" t="s">
        <v>99</v>
      </c>
      <c r="G142" s="213" t="s">
        <v>99</v>
      </c>
      <c r="H142" s="213" t="s">
        <v>99</v>
      </c>
      <c r="J142" s="213" t="s">
        <v>99</v>
      </c>
      <c r="K142" s="213" t="s">
        <v>99</v>
      </c>
      <c r="L142" s="213" t="s">
        <v>99</v>
      </c>
      <c r="M142" s="213" t="s">
        <v>99</v>
      </c>
      <c r="N142" s="213" t="s">
        <v>99</v>
      </c>
      <c r="P142" s="213" t="s">
        <v>99</v>
      </c>
      <c r="Q142" s="213" t="s">
        <v>99</v>
      </c>
      <c r="R142" s="213" t="s">
        <v>99</v>
      </c>
      <c r="S142" s="213" t="s">
        <v>99</v>
      </c>
      <c r="T142" s="213" t="s">
        <v>99</v>
      </c>
      <c r="V142" s="213" t="s">
        <v>99</v>
      </c>
      <c r="W142" s="213" t="s">
        <v>99</v>
      </c>
      <c r="X142" s="213" t="s">
        <v>99</v>
      </c>
      <c r="Y142" s="213" t="s">
        <v>99</v>
      </c>
      <c r="Z142" s="213" t="s">
        <v>99</v>
      </c>
      <c r="AB142" s="213" t="s">
        <v>99</v>
      </c>
      <c r="AC142" s="213" t="s">
        <v>99</v>
      </c>
      <c r="AD142" s="213" t="s">
        <v>99</v>
      </c>
      <c r="AE142" s="213" t="s">
        <v>99</v>
      </c>
      <c r="AF142" s="213" t="s">
        <v>99</v>
      </c>
    </row>
    <row r="143" spans="1:32" x14ac:dyDescent="0.25">
      <c r="A143" s="211"/>
      <c r="B143" s="214" t="s">
        <v>36</v>
      </c>
      <c r="C143" s="215" t="s">
        <v>79</v>
      </c>
      <c r="D143" s="216">
        <v>23.58</v>
      </c>
      <c r="E143" s="216">
        <v>25.91</v>
      </c>
      <c r="F143" s="216">
        <v>26.48</v>
      </c>
      <c r="G143" s="216">
        <v>29.78</v>
      </c>
      <c r="H143" s="216">
        <v>29.51</v>
      </c>
      <c r="J143" s="216">
        <v>32.880000000000003</v>
      </c>
      <c r="K143" s="216">
        <v>34.75</v>
      </c>
      <c r="L143" s="216">
        <v>33.229999999999997</v>
      </c>
      <c r="M143" s="216">
        <v>32.99</v>
      </c>
      <c r="N143" s="216">
        <v>33.6</v>
      </c>
      <c r="P143" s="216">
        <v>25.4</v>
      </c>
      <c r="Q143" s="216">
        <v>25.78</v>
      </c>
      <c r="R143" s="216">
        <v>23.02</v>
      </c>
      <c r="S143" s="216">
        <v>24.07</v>
      </c>
      <c r="T143" s="216">
        <v>23.78</v>
      </c>
      <c r="V143" s="216">
        <v>28.82</v>
      </c>
      <c r="W143" s="216">
        <v>27.94</v>
      </c>
      <c r="X143" s="216">
        <v>30.74</v>
      </c>
      <c r="Y143" s="216">
        <v>27.14</v>
      </c>
      <c r="Z143" s="216">
        <v>27.87</v>
      </c>
      <c r="AB143" s="216">
        <v>37.04</v>
      </c>
      <c r="AC143" s="216">
        <v>39.22</v>
      </c>
      <c r="AD143" s="216">
        <v>33.700000000000003</v>
      </c>
      <c r="AE143" s="216">
        <v>38.14</v>
      </c>
      <c r="AF143" s="216">
        <v>33.53</v>
      </c>
    </row>
    <row r="144" spans="1:32" x14ac:dyDescent="0.25">
      <c r="A144" s="211"/>
      <c r="B144" s="214" t="s">
        <v>77</v>
      </c>
      <c r="C144" s="215"/>
      <c r="D144" s="216">
        <v>23.58</v>
      </c>
      <c r="E144" s="216">
        <v>25.91</v>
      </c>
      <c r="F144" s="216">
        <v>26.48</v>
      </c>
      <c r="G144" s="216">
        <v>29.78</v>
      </c>
      <c r="H144" s="216">
        <v>29.51</v>
      </c>
      <c r="J144" s="216">
        <v>32.880000000000003</v>
      </c>
      <c r="K144" s="216">
        <v>34.75</v>
      </c>
      <c r="L144" s="216">
        <v>33.229999999999997</v>
      </c>
      <c r="M144" s="216">
        <v>32.99</v>
      </c>
      <c r="N144" s="216">
        <v>33.6</v>
      </c>
      <c r="P144" s="216">
        <v>25.4</v>
      </c>
      <c r="Q144" s="216">
        <v>25.78</v>
      </c>
      <c r="R144" s="216">
        <v>23.02</v>
      </c>
      <c r="S144" s="216">
        <v>24.07</v>
      </c>
      <c r="T144" s="216">
        <v>23.78</v>
      </c>
      <c r="V144" s="216">
        <v>28.82</v>
      </c>
      <c r="W144" s="216">
        <v>27.94</v>
      </c>
      <c r="X144" s="216">
        <v>30.74</v>
      </c>
      <c r="Y144" s="216">
        <v>27.14</v>
      </c>
      <c r="Z144" s="216">
        <v>27.87</v>
      </c>
      <c r="AB144" s="216">
        <v>37.04</v>
      </c>
      <c r="AC144" s="216">
        <v>39.22</v>
      </c>
      <c r="AD144" s="216">
        <v>33.700000000000003</v>
      </c>
      <c r="AE144" s="216">
        <v>38.14</v>
      </c>
      <c r="AF144" s="216">
        <v>33.53</v>
      </c>
    </row>
    <row r="145" spans="1:32" x14ac:dyDescent="0.25">
      <c r="A145" s="211"/>
      <c r="B145" s="214" t="s">
        <v>71</v>
      </c>
      <c r="C145" s="215"/>
      <c r="D145" s="216">
        <v>31.7</v>
      </c>
      <c r="E145" s="216">
        <v>31.36</v>
      </c>
      <c r="F145" s="216">
        <v>31.43</v>
      </c>
      <c r="G145" s="216">
        <v>30.75</v>
      </c>
      <c r="H145" s="216">
        <v>30.9</v>
      </c>
      <c r="J145" s="216">
        <v>31.7</v>
      </c>
      <c r="K145" s="216">
        <v>31.36</v>
      </c>
      <c r="L145" s="216">
        <v>31.43</v>
      </c>
      <c r="M145" s="216">
        <v>30.75</v>
      </c>
      <c r="N145" s="216">
        <v>30.9</v>
      </c>
      <c r="P145" s="216">
        <v>31.7</v>
      </c>
      <c r="Q145" s="216">
        <v>31.36</v>
      </c>
      <c r="R145" s="216">
        <v>31.43</v>
      </c>
      <c r="S145" s="216">
        <v>30.75</v>
      </c>
      <c r="T145" s="216">
        <v>30.9</v>
      </c>
      <c r="V145" s="216">
        <v>31.7</v>
      </c>
      <c r="W145" s="216">
        <v>31.36</v>
      </c>
      <c r="X145" s="216">
        <v>31.43</v>
      </c>
      <c r="Y145" s="216">
        <v>30.75</v>
      </c>
      <c r="Z145" s="216">
        <v>30.9</v>
      </c>
      <c r="AB145" s="216">
        <v>31.7</v>
      </c>
      <c r="AC145" s="216">
        <v>31.36</v>
      </c>
      <c r="AD145" s="216">
        <v>31.43</v>
      </c>
      <c r="AE145" s="216">
        <v>30.75</v>
      </c>
      <c r="AF145" s="216">
        <v>30.9</v>
      </c>
    </row>
    <row r="146" spans="1:32" x14ac:dyDescent="0.25">
      <c r="A146" s="211"/>
      <c r="B146" s="214" t="s">
        <v>30</v>
      </c>
      <c r="C146" s="215"/>
      <c r="D146" s="216">
        <v>31.7</v>
      </c>
      <c r="E146" s="216">
        <v>31.36</v>
      </c>
      <c r="F146" s="216">
        <v>31.43</v>
      </c>
      <c r="G146" s="216">
        <v>30.75</v>
      </c>
      <c r="H146" s="216">
        <v>30.9</v>
      </c>
      <c r="J146" s="216">
        <v>31.7</v>
      </c>
      <c r="K146" s="216">
        <v>31.36</v>
      </c>
      <c r="L146" s="216">
        <v>31.43</v>
      </c>
      <c r="M146" s="216">
        <v>30.75</v>
      </c>
      <c r="N146" s="216">
        <v>30.9</v>
      </c>
      <c r="P146" s="216">
        <v>31.7</v>
      </c>
      <c r="Q146" s="216">
        <v>31.36</v>
      </c>
      <c r="R146" s="216">
        <v>31.43</v>
      </c>
      <c r="S146" s="216">
        <v>30.75</v>
      </c>
      <c r="T146" s="216">
        <v>30.9</v>
      </c>
      <c r="V146" s="216">
        <v>31.7</v>
      </c>
      <c r="W146" s="216">
        <v>31.36</v>
      </c>
      <c r="X146" s="216">
        <v>31.43</v>
      </c>
      <c r="Y146" s="216">
        <v>30.75</v>
      </c>
      <c r="Z146" s="216">
        <v>30.9</v>
      </c>
      <c r="AB146" s="216">
        <v>31.7</v>
      </c>
      <c r="AC146" s="216">
        <v>31.36</v>
      </c>
      <c r="AD146" s="216">
        <v>31.43</v>
      </c>
      <c r="AE146" s="216">
        <v>30.75</v>
      </c>
      <c r="AF146" s="216">
        <v>30.9</v>
      </c>
    </row>
    <row r="147" spans="1:32" x14ac:dyDescent="0.25">
      <c r="A147" s="211"/>
      <c r="B147" s="211"/>
      <c r="C147" s="217"/>
      <c r="D147" s="218"/>
      <c r="E147" s="218"/>
      <c r="F147" s="218"/>
      <c r="G147" s="218"/>
      <c r="H147" s="218"/>
      <c r="J147" s="218"/>
      <c r="K147" s="218"/>
      <c r="L147" s="218"/>
      <c r="M147" s="218"/>
      <c r="N147" s="218"/>
      <c r="P147" s="218"/>
      <c r="Q147" s="218"/>
      <c r="R147" s="218"/>
      <c r="S147" s="218"/>
      <c r="T147" s="218"/>
      <c r="V147" s="218"/>
      <c r="W147" s="218"/>
      <c r="X147" s="218"/>
      <c r="Y147" s="218"/>
      <c r="Z147" s="218"/>
      <c r="AB147" s="218"/>
      <c r="AC147" s="218"/>
      <c r="AD147" s="218"/>
      <c r="AE147" s="218"/>
      <c r="AF147" s="218"/>
    </row>
    <row r="148" spans="1:32" x14ac:dyDescent="0.25">
      <c r="A148" s="203"/>
      <c r="B148" s="204"/>
      <c r="C148" s="204"/>
      <c r="D148" s="205"/>
      <c r="E148" s="205"/>
      <c r="F148" s="205"/>
      <c r="G148" s="205"/>
      <c r="H148" s="205"/>
      <c r="J148" s="205"/>
      <c r="K148" s="205"/>
      <c r="L148" s="205"/>
      <c r="M148" s="205"/>
      <c r="N148" s="205"/>
      <c r="P148" s="205"/>
      <c r="Q148" s="205"/>
      <c r="R148" s="205"/>
      <c r="S148" s="205"/>
      <c r="T148" s="205"/>
      <c r="V148" s="205"/>
      <c r="W148" s="205"/>
      <c r="X148" s="205"/>
      <c r="Y148" s="205"/>
      <c r="Z148" s="205"/>
      <c r="AB148" s="205"/>
      <c r="AC148" s="205"/>
      <c r="AD148" s="205"/>
      <c r="AE148" s="205"/>
      <c r="AF148" s="205"/>
    </row>
    <row r="149" spans="1:32" x14ac:dyDescent="0.25">
      <c r="A149" s="208">
        <v>29</v>
      </c>
      <c r="B149" s="209" t="s">
        <v>121</v>
      </c>
      <c r="C149" s="210"/>
      <c r="D149" s="210"/>
      <c r="E149" s="210"/>
      <c r="F149" s="210"/>
      <c r="G149" s="210"/>
      <c r="H149" s="210"/>
      <c r="J149" s="210"/>
      <c r="K149" s="210"/>
      <c r="L149" s="210"/>
      <c r="M149" s="210"/>
      <c r="N149" s="210"/>
      <c r="P149" s="210"/>
      <c r="Q149" s="210"/>
      <c r="R149" s="210"/>
      <c r="S149" s="210"/>
      <c r="T149" s="210"/>
      <c r="V149" s="210"/>
      <c r="W149" s="210"/>
      <c r="X149" s="210"/>
      <c r="Y149" s="210"/>
      <c r="Z149" s="210"/>
      <c r="AB149" s="210"/>
      <c r="AC149" s="210"/>
      <c r="AD149" s="210"/>
      <c r="AE149" s="210"/>
      <c r="AF149" s="210"/>
    </row>
    <row r="150" spans="1:32" ht="21" x14ac:dyDescent="0.25">
      <c r="A150" s="211"/>
      <c r="B150" s="627"/>
      <c r="C150" s="629" t="s">
        <v>89</v>
      </c>
      <c r="D150" s="212" t="s">
        <v>201</v>
      </c>
      <c r="E150" s="212" t="s">
        <v>203</v>
      </c>
      <c r="F150" s="212" t="s">
        <v>207</v>
      </c>
      <c r="G150" s="212" t="s">
        <v>209</v>
      </c>
      <c r="H150" s="212" t="s">
        <v>371</v>
      </c>
      <c r="J150" s="212" t="s">
        <v>201</v>
      </c>
      <c r="K150" s="212" t="s">
        <v>203</v>
      </c>
      <c r="L150" s="212" t="s">
        <v>207</v>
      </c>
      <c r="M150" s="212" t="s">
        <v>209</v>
      </c>
      <c r="N150" s="212" t="s">
        <v>371</v>
      </c>
      <c r="P150" s="212" t="s">
        <v>201</v>
      </c>
      <c r="Q150" s="212" t="s">
        <v>203</v>
      </c>
      <c r="R150" s="212" t="s">
        <v>207</v>
      </c>
      <c r="S150" s="212" t="s">
        <v>209</v>
      </c>
      <c r="T150" s="212" t="s">
        <v>371</v>
      </c>
      <c r="V150" s="212" t="s">
        <v>201</v>
      </c>
      <c r="W150" s="212" t="s">
        <v>203</v>
      </c>
      <c r="X150" s="212" t="s">
        <v>207</v>
      </c>
      <c r="Y150" s="212" t="s">
        <v>209</v>
      </c>
      <c r="Z150" s="212" t="s">
        <v>371</v>
      </c>
      <c r="AB150" s="212" t="s">
        <v>201</v>
      </c>
      <c r="AC150" s="212" t="s">
        <v>203</v>
      </c>
      <c r="AD150" s="212" t="s">
        <v>207</v>
      </c>
      <c r="AE150" s="212" t="s">
        <v>209</v>
      </c>
      <c r="AF150" s="212" t="s">
        <v>371</v>
      </c>
    </row>
    <row r="151" spans="1:32" x14ac:dyDescent="0.25">
      <c r="A151" s="211"/>
      <c r="B151" s="628"/>
      <c r="C151" s="620"/>
      <c r="D151" s="213" t="s">
        <v>99</v>
      </c>
      <c r="E151" s="213" t="s">
        <v>99</v>
      </c>
      <c r="F151" s="213" t="s">
        <v>99</v>
      </c>
      <c r="G151" s="213" t="s">
        <v>99</v>
      </c>
      <c r="H151" s="213" t="s">
        <v>99</v>
      </c>
      <c r="J151" s="213" t="s">
        <v>99</v>
      </c>
      <c r="K151" s="213" t="s">
        <v>99</v>
      </c>
      <c r="L151" s="213" t="s">
        <v>99</v>
      </c>
      <c r="M151" s="213" t="s">
        <v>99</v>
      </c>
      <c r="N151" s="213" t="s">
        <v>99</v>
      </c>
      <c r="P151" s="213" t="s">
        <v>99</v>
      </c>
      <c r="Q151" s="213" t="s">
        <v>99</v>
      </c>
      <c r="R151" s="213" t="s">
        <v>99</v>
      </c>
      <c r="S151" s="213" t="s">
        <v>99</v>
      </c>
      <c r="T151" s="213" t="s">
        <v>99</v>
      </c>
      <c r="V151" s="213" t="s">
        <v>99</v>
      </c>
      <c r="W151" s="213" t="s">
        <v>99</v>
      </c>
      <c r="X151" s="213" t="s">
        <v>99</v>
      </c>
      <c r="Y151" s="213" t="s">
        <v>99</v>
      </c>
      <c r="Z151" s="213" t="s">
        <v>99</v>
      </c>
      <c r="AB151" s="213" t="s">
        <v>99</v>
      </c>
      <c r="AC151" s="213" t="s">
        <v>99</v>
      </c>
      <c r="AD151" s="213" t="s">
        <v>99</v>
      </c>
      <c r="AE151" s="213" t="s">
        <v>99</v>
      </c>
      <c r="AF151" s="213" t="s">
        <v>99</v>
      </c>
    </row>
    <row r="152" spans="1:32" x14ac:dyDescent="0.25">
      <c r="A152" s="211"/>
      <c r="B152" s="214" t="s">
        <v>36</v>
      </c>
      <c r="C152" s="215" t="s">
        <v>79</v>
      </c>
      <c r="D152" s="216">
        <v>8.83</v>
      </c>
      <c r="E152" s="216">
        <v>9.48</v>
      </c>
      <c r="F152" s="216">
        <v>9.25</v>
      </c>
      <c r="G152" s="216">
        <v>8.5500000000000007</v>
      </c>
      <c r="H152" s="216">
        <v>8.5</v>
      </c>
      <c r="J152" s="216">
        <v>8.7100000000000009</v>
      </c>
      <c r="K152" s="216">
        <v>8.6300000000000008</v>
      </c>
      <c r="L152" s="216">
        <v>9.09</v>
      </c>
      <c r="M152" s="216">
        <v>8.59</v>
      </c>
      <c r="N152" s="216">
        <v>8.59</v>
      </c>
      <c r="P152" s="216">
        <v>9.8800000000000008</v>
      </c>
      <c r="Q152" s="216">
        <v>9.59</v>
      </c>
      <c r="R152" s="216">
        <v>10.81</v>
      </c>
      <c r="S152" s="216">
        <v>9.3800000000000008</v>
      </c>
      <c r="T152" s="216">
        <v>9.3800000000000008</v>
      </c>
      <c r="V152" s="216">
        <v>9.1</v>
      </c>
      <c r="W152" s="216">
        <v>9.7799999999999994</v>
      </c>
      <c r="X152" s="216">
        <v>8.8699999999999992</v>
      </c>
      <c r="Y152" s="216">
        <v>9.4499999999999993</v>
      </c>
      <c r="Z152" s="216">
        <v>9.36</v>
      </c>
      <c r="AB152" s="216">
        <v>9.06</v>
      </c>
      <c r="AC152" s="216">
        <v>8.5500000000000007</v>
      </c>
      <c r="AD152" s="216">
        <v>8.39</v>
      </c>
      <c r="AE152" s="216">
        <v>8.74</v>
      </c>
      <c r="AF152" s="216">
        <v>8.1999999999999993</v>
      </c>
    </row>
    <row r="153" spans="1:32" x14ac:dyDescent="0.25">
      <c r="A153" s="211"/>
      <c r="B153" s="214" t="s">
        <v>77</v>
      </c>
      <c r="C153" s="215"/>
      <c r="D153" s="216">
        <v>8.83</v>
      </c>
      <c r="E153" s="216">
        <v>9.48</v>
      </c>
      <c r="F153" s="216">
        <v>9.25</v>
      </c>
      <c r="G153" s="216">
        <v>8.5500000000000007</v>
      </c>
      <c r="H153" s="216">
        <v>8.5</v>
      </c>
      <c r="J153" s="216">
        <v>8.7100000000000009</v>
      </c>
      <c r="K153" s="216">
        <v>8.6300000000000008</v>
      </c>
      <c r="L153" s="216">
        <v>9.09</v>
      </c>
      <c r="M153" s="216">
        <v>8.59</v>
      </c>
      <c r="N153" s="216">
        <v>8.59</v>
      </c>
      <c r="P153" s="216">
        <v>9.8800000000000008</v>
      </c>
      <c r="Q153" s="216">
        <v>9.59</v>
      </c>
      <c r="R153" s="216">
        <v>10.81</v>
      </c>
      <c r="S153" s="216">
        <v>9.3800000000000008</v>
      </c>
      <c r="T153" s="216">
        <v>9.3800000000000008</v>
      </c>
      <c r="V153" s="216">
        <v>9.1</v>
      </c>
      <c r="W153" s="216">
        <v>9.7799999999999994</v>
      </c>
      <c r="X153" s="216">
        <v>8.8699999999999992</v>
      </c>
      <c r="Y153" s="216">
        <v>9.4499999999999993</v>
      </c>
      <c r="Z153" s="216">
        <v>9.36</v>
      </c>
      <c r="AB153" s="216">
        <v>9.06</v>
      </c>
      <c r="AC153" s="216">
        <v>8.5500000000000007</v>
      </c>
      <c r="AD153" s="216">
        <v>8.39</v>
      </c>
      <c r="AE153" s="216">
        <v>8.74</v>
      </c>
      <c r="AF153" s="216">
        <v>8.1999999999999993</v>
      </c>
    </row>
    <row r="154" spans="1:32" x14ac:dyDescent="0.25">
      <c r="A154" s="211"/>
      <c r="B154" s="214" t="s">
        <v>71</v>
      </c>
      <c r="C154" s="215"/>
      <c r="D154" s="216">
        <v>9.07</v>
      </c>
      <c r="E154" s="216">
        <v>9.0299999999999994</v>
      </c>
      <c r="F154" s="216">
        <v>9.0399999999999991</v>
      </c>
      <c r="G154" s="216">
        <v>8.84</v>
      </c>
      <c r="H154" s="216">
        <v>8.73</v>
      </c>
      <c r="J154" s="216">
        <v>9.07</v>
      </c>
      <c r="K154" s="216">
        <v>9.0299999999999994</v>
      </c>
      <c r="L154" s="216">
        <v>9.0399999999999991</v>
      </c>
      <c r="M154" s="216">
        <v>8.84</v>
      </c>
      <c r="N154" s="216">
        <v>8.73</v>
      </c>
      <c r="P154" s="216">
        <v>9.07</v>
      </c>
      <c r="Q154" s="216">
        <v>9.0299999999999994</v>
      </c>
      <c r="R154" s="216">
        <v>9.0399999999999991</v>
      </c>
      <c r="S154" s="216">
        <v>8.84</v>
      </c>
      <c r="T154" s="216">
        <v>8.73</v>
      </c>
      <c r="V154" s="216">
        <v>9.07</v>
      </c>
      <c r="W154" s="216">
        <v>9.0299999999999994</v>
      </c>
      <c r="X154" s="216">
        <v>9.0399999999999991</v>
      </c>
      <c r="Y154" s="216">
        <v>8.84</v>
      </c>
      <c r="Z154" s="216">
        <v>8.73</v>
      </c>
      <c r="AB154" s="216">
        <v>9.07</v>
      </c>
      <c r="AC154" s="216">
        <v>9.0299999999999994</v>
      </c>
      <c r="AD154" s="216">
        <v>9.0399999999999991</v>
      </c>
      <c r="AE154" s="216">
        <v>8.84</v>
      </c>
      <c r="AF154" s="216">
        <v>8.73</v>
      </c>
    </row>
    <row r="155" spans="1:32" x14ac:dyDescent="0.25">
      <c r="A155" s="211"/>
      <c r="B155" s="214" t="s">
        <v>30</v>
      </c>
      <c r="C155" s="215"/>
      <c r="D155" s="216">
        <v>9.07</v>
      </c>
      <c r="E155" s="216">
        <v>9.0299999999999994</v>
      </c>
      <c r="F155" s="216">
        <v>9.0399999999999991</v>
      </c>
      <c r="G155" s="216">
        <v>8.84</v>
      </c>
      <c r="H155" s="216">
        <v>8.73</v>
      </c>
      <c r="J155" s="216">
        <v>9.07</v>
      </c>
      <c r="K155" s="216">
        <v>9.0299999999999994</v>
      </c>
      <c r="L155" s="216">
        <v>9.0399999999999991</v>
      </c>
      <c r="M155" s="216">
        <v>8.84</v>
      </c>
      <c r="N155" s="216">
        <v>8.73</v>
      </c>
      <c r="P155" s="216">
        <v>9.07</v>
      </c>
      <c r="Q155" s="216">
        <v>9.0299999999999994</v>
      </c>
      <c r="R155" s="216">
        <v>9.0399999999999991</v>
      </c>
      <c r="S155" s="216">
        <v>8.84</v>
      </c>
      <c r="T155" s="216">
        <v>8.73</v>
      </c>
      <c r="V155" s="216">
        <v>9.07</v>
      </c>
      <c r="W155" s="216">
        <v>9.0299999999999994</v>
      </c>
      <c r="X155" s="216">
        <v>9.0399999999999991</v>
      </c>
      <c r="Y155" s="216">
        <v>8.84</v>
      </c>
      <c r="Z155" s="216">
        <v>8.73</v>
      </c>
      <c r="AB155" s="216">
        <v>9.07</v>
      </c>
      <c r="AC155" s="216">
        <v>9.0299999999999994</v>
      </c>
      <c r="AD155" s="216">
        <v>9.0399999999999991</v>
      </c>
      <c r="AE155" s="216">
        <v>8.84</v>
      </c>
      <c r="AF155" s="216">
        <v>8.73</v>
      </c>
    </row>
    <row r="156" spans="1:32" x14ac:dyDescent="0.25">
      <c r="A156" s="211"/>
      <c r="B156" s="211"/>
      <c r="C156" s="217"/>
      <c r="D156" s="218"/>
      <c r="E156" s="218"/>
      <c r="F156" s="218"/>
      <c r="G156" s="218"/>
      <c r="H156" s="218"/>
      <c r="J156" s="218"/>
      <c r="K156" s="218"/>
      <c r="L156" s="218"/>
      <c r="M156" s="218"/>
      <c r="N156" s="218"/>
      <c r="P156" s="218"/>
      <c r="Q156" s="218"/>
      <c r="R156" s="218"/>
      <c r="S156" s="218"/>
      <c r="T156" s="218"/>
      <c r="V156" s="218"/>
      <c r="W156" s="218"/>
      <c r="X156" s="218"/>
      <c r="Y156" s="218"/>
      <c r="Z156" s="218"/>
      <c r="AB156" s="218"/>
      <c r="AC156" s="218"/>
      <c r="AD156" s="218"/>
      <c r="AE156" s="218"/>
      <c r="AF156" s="218"/>
    </row>
    <row r="157" spans="1:32" x14ac:dyDescent="0.25">
      <c r="A157" s="203"/>
      <c r="B157" s="204"/>
      <c r="C157" s="204"/>
      <c r="D157" s="205"/>
      <c r="E157" s="205"/>
      <c r="F157" s="205"/>
      <c r="G157" s="205"/>
      <c r="H157" s="205"/>
      <c r="J157" s="205"/>
      <c r="K157" s="205"/>
      <c r="L157" s="205"/>
      <c r="M157" s="205"/>
      <c r="N157" s="205"/>
      <c r="P157" s="205"/>
      <c r="Q157" s="205"/>
      <c r="R157" s="205"/>
      <c r="S157" s="205"/>
      <c r="T157" s="205"/>
      <c r="V157" s="205"/>
      <c r="W157" s="205"/>
      <c r="X157" s="205"/>
      <c r="Y157" s="205"/>
      <c r="Z157" s="205"/>
      <c r="AB157" s="205"/>
      <c r="AC157" s="205"/>
      <c r="AD157" s="205"/>
      <c r="AE157" s="205"/>
      <c r="AF157" s="205"/>
    </row>
    <row r="158" spans="1:32" x14ac:dyDescent="0.25">
      <c r="A158" s="208">
        <v>30</v>
      </c>
      <c r="B158" s="209" t="s">
        <v>122</v>
      </c>
      <c r="C158" s="210"/>
      <c r="D158" s="210"/>
      <c r="E158" s="210"/>
      <c r="F158" s="210"/>
      <c r="G158" s="210"/>
      <c r="H158" s="210"/>
      <c r="J158" s="210"/>
      <c r="K158" s="210"/>
      <c r="L158" s="210"/>
      <c r="M158" s="210"/>
      <c r="N158" s="210"/>
      <c r="P158" s="210"/>
      <c r="Q158" s="210"/>
      <c r="R158" s="210"/>
      <c r="S158" s="210"/>
      <c r="T158" s="210"/>
      <c r="V158" s="210"/>
      <c r="W158" s="210"/>
      <c r="X158" s="210"/>
      <c r="Y158" s="210"/>
      <c r="Z158" s="210"/>
      <c r="AB158" s="210"/>
      <c r="AC158" s="210"/>
      <c r="AD158" s="210"/>
      <c r="AE158" s="210"/>
      <c r="AF158" s="210"/>
    </row>
    <row r="159" spans="1:32" ht="21" x14ac:dyDescent="0.25">
      <c r="A159" s="211"/>
      <c r="B159" s="627"/>
      <c r="C159" s="629" t="s">
        <v>89</v>
      </c>
      <c r="D159" s="212" t="s">
        <v>201</v>
      </c>
      <c r="E159" s="212" t="s">
        <v>203</v>
      </c>
      <c r="F159" s="212" t="s">
        <v>207</v>
      </c>
      <c r="G159" s="212" t="s">
        <v>209</v>
      </c>
      <c r="H159" s="212" t="s">
        <v>371</v>
      </c>
      <c r="J159" s="212" t="s">
        <v>201</v>
      </c>
      <c r="K159" s="212" t="s">
        <v>203</v>
      </c>
      <c r="L159" s="212" t="s">
        <v>207</v>
      </c>
      <c r="M159" s="212" t="s">
        <v>209</v>
      </c>
      <c r="N159" s="212" t="s">
        <v>371</v>
      </c>
      <c r="P159" s="212" t="s">
        <v>201</v>
      </c>
      <c r="Q159" s="212" t="s">
        <v>203</v>
      </c>
      <c r="R159" s="212" t="s">
        <v>207</v>
      </c>
      <c r="S159" s="212" t="s">
        <v>209</v>
      </c>
      <c r="T159" s="212" t="s">
        <v>371</v>
      </c>
      <c r="V159" s="212" t="s">
        <v>201</v>
      </c>
      <c r="W159" s="212" t="s">
        <v>203</v>
      </c>
      <c r="X159" s="212" t="s">
        <v>207</v>
      </c>
      <c r="Y159" s="212" t="s">
        <v>209</v>
      </c>
      <c r="Z159" s="212" t="s">
        <v>371</v>
      </c>
      <c r="AB159" s="212" t="s">
        <v>201</v>
      </c>
      <c r="AC159" s="212" t="s">
        <v>203</v>
      </c>
      <c r="AD159" s="212" t="s">
        <v>207</v>
      </c>
      <c r="AE159" s="212" t="s">
        <v>209</v>
      </c>
      <c r="AF159" s="212" t="s">
        <v>371</v>
      </c>
    </row>
    <row r="160" spans="1:32" x14ac:dyDescent="0.25">
      <c r="A160" s="211"/>
      <c r="B160" s="628"/>
      <c r="C160" s="620"/>
      <c r="D160" s="213" t="s">
        <v>99</v>
      </c>
      <c r="E160" s="213" t="s">
        <v>99</v>
      </c>
      <c r="F160" s="213" t="s">
        <v>99</v>
      </c>
      <c r="G160" s="213" t="s">
        <v>99</v>
      </c>
      <c r="H160" s="213" t="s">
        <v>99</v>
      </c>
      <c r="J160" s="213" t="s">
        <v>99</v>
      </c>
      <c r="K160" s="213" t="s">
        <v>99</v>
      </c>
      <c r="L160" s="213" t="s">
        <v>99</v>
      </c>
      <c r="M160" s="213" t="s">
        <v>99</v>
      </c>
      <c r="N160" s="213" t="s">
        <v>99</v>
      </c>
      <c r="P160" s="213" t="s">
        <v>99</v>
      </c>
      <c r="Q160" s="213" t="s">
        <v>99</v>
      </c>
      <c r="R160" s="213" t="s">
        <v>99</v>
      </c>
      <c r="S160" s="213" t="s">
        <v>99</v>
      </c>
      <c r="T160" s="213" t="s">
        <v>99</v>
      </c>
      <c r="V160" s="213" t="s">
        <v>99</v>
      </c>
      <c r="W160" s="213" t="s">
        <v>99</v>
      </c>
      <c r="X160" s="213" t="s">
        <v>99</v>
      </c>
      <c r="Y160" s="213" t="s">
        <v>99</v>
      </c>
      <c r="Z160" s="213" t="s">
        <v>99</v>
      </c>
      <c r="AB160" s="213" t="s">
        <v>99</v>
      </c>
      <c r="AC160" s="213" t="s">
        <v>99</v>
      </c>
      <c r="AD160" s="213" t="s">
        <v>99</v>
      </c>
      <c r="AE160" s="213" t="s">
        <v>99</v>
      </c>
      <c r="AF160" s="213" t="s">
        <v>99</v>
      </c>
    </row>
    <row r="161" spans="1:32" x14ac:dyDescent="0.25">
      <c r="A161" s="211"/>
      <c r="B161" s="214" t="s">
        <v>36</v>
      </c>
      <c r="C161" s="215" t="s">
        <v>79</v>
      </c>
      <c r="D161" s="216">
        <v>24.73</v>
      </c>
      <c r="E161" s="216">
        <v>26.21</v>
      </c>
      <c r="F161" s="216">
        <v>27.71</v>
      </c>
      <c r="G161" s="216">
        <v>31.82</v>
      </c>
      <c r="H161" s="216">
        <v>31.61</v>
      </c>
      <c r="J161" s="216">
        <v>34.85</v>
      </c>
      <c r="K161" s="216">
        <v>35.630000000000003</v>
      </c>
      <c r="L161" s="216">
        <v>35.229999999999997</v>
      </c>
      <c r="M161" s="216">
        <v>34.06</v>
      </c>
      <c r="N161" s="216">
        <v>36.03</v>
      </c>
      <c r="P161" s="216">
        <v>30.36</v>
      </c>
      <c r="Q161" s="216">
        <v>27.19</v>
      </c>
      <c r="R161" s="216">
        <v>28.91</v>
      </c>
      <c r="S161" s="216">
        <v>27.08</v>
      </c>
      <c r="T161" s="216">
        <v>25.2</v>
      </c>
      <c r="V161" s="216">
        <v>26.82</v>
      </c>
      <c r="W161" s="216">
        <v>26.91</v>
      </c>
      <c r="X161" s="216">
        <v>33.479999999999997</v>
      </c>
      <c r="Y161" s="216">
        <v>28.3</v>
      </c>
      <c r="Z161" s="216">
        <v>32.47</v>
      </c>
      <c r="AB161" s="216">
        <v>42.28</v>
      </c>
      <c r="AC161" s="216">
        <v>45.06</v>
      </c>
      <c r="AD161" s="216">
        <v>53.58</v>
      </c>
      <c r="AE161" s="216">
        <v>47.66</v>
      </c>
      <c r="AF161" s="216">
        <v>45</v>
      </c>
    </row>
    <row r="162" spans="1:32" x14ac:dyDescent="0.25">
      <c r="A162" s="211"/>
      <c r="B162" s="214" t="s">
        <v>77</v>
      </c>
      <c r="C162" s="215"/>
      <c r="D162" s="216">
        <v>24.73</v>
      </c>
      <c r="E162" s="216">
        <v>26.21</v>
      </c>
      <c r="F162" s="216">
        <v>27.71</v>
      </c>
      <c r="G162" s="216">
        <v>31.82</v>
      </c>
      <c r="H162" s="216">
        <v>31.61</v>
      </c>
      <c r="J162" s="216">
        <v>34.85</v>
      </c>
      <c r="K162" s="216">
        <v>35.630000000000003</v>
      </c>
      <c r="L162" s="216">
        <v>35.229999999999997</v>
      </c>
      <c r="M162" s="216">
        <v>34.06</v>
      </c>
      <c r="N162" s="216">
        <v>36.03</v>
      </c>
      <c r="P162" s="216">
        <v>30.36</v>
      </c>
      <c r="Q162" s="216">
        <v>27.19</v>
      </c>
      <c r="R162" s="216">
        <v>28.91</v>
      </c>
      <c r="S162" s="216">
        <v>27.08</v>
      </c>
      <c r="T162" s="216">
        <v>25.2</v>
      </c>
      <c r="V162" s="216">
        <v>26.82</v>
      </c>
      <c r="W162" s="216">
        <v>26.91</v>
      </c>
      <c r="X162" s="216">
        <v>33.479999999999997</v>
      </c>
      <c r="Y162" s="216">
        <v>28.3</v>
      </c>
      <c r="Z162" s="216">
        <v>32.47</v>
      </c>
      <c r="AB162" s="216">
        <v>42.28</v>
      </c>
      <c r="AC162" s="216">
        <v>45.06</v>
      </c>
      <c r="AD162" s="216">
        <v>53.58</v>
      </c>
      <c r="AE162" s="216">
        <v>47.66</v>
      </c>
      <c r="AF162" s="216">
        <v>45</v>
      </c>
    </row>
    <row r="163" spans="1:32" x14ac:dyDescent="0.25">
      <c r="A163" s="211"/>
      <c r="B163" s="214" t="s">
        <v>71</v>
      </c>
      <c r="C163" s="215"/>
      <c r="D163" s="216">
        <v>34.93</v>
      </c>
      <c r="E163" s="216">
        <v>33.82</v>
      </c>
      <c r="F163" s="216">
        <v>37.24</v>
      </c>
      <c r="G163" s="216">
        <v>34.9</v>
      </c>
      <c r="H163" s="216">
        <v>36.22</v>
      </c>
      <c r="J163" s="216">
        <v>34.93</v>
      </c>
      <c r="K163" s="216">
        <v>33.82</v>
      </c>
      <c r="L163" s="216">
        <v>37.24</v>
      </c>
      <c r="M163" s="216">
        <v>34.9</v>
      </c>
      <c r="N163" s="216">
        <v>36.22</v>
      </c>
      <c r="P163" s="216">
        <v>34.93</v>
      </c>
      <c r="Q163" s="216">
        <v>33.82</v>
      </c>
      <c r="R163" s="216">
        <v>37.24</v>
      </c>
      <c r="S163" s="216">
        <v>34.9</v>
      </c>
      <c r="T163" s="216">
        <v>36.22</v>
      </c>
      <c r="V163" s="216">
        <v>34.93</v>
      </c>
      <c r="W163" s="216">
        <v>33.82</v>
      </c>
      <c r="X163" s="216">
        <v>37.24</v>
      </c>
      <c r="Y163" s="216">
        <v>34.9</v>
      </c>
      <c r="Z163" s="216">
        <v>36.22</v>
      </c>
      <c r="AB163" s="216">
        <v>34.93</v>
      </c>
      <c r="AC163" s="216">
        <v>33.82</v>
      </c>
      <c r="AD163" s="216">
        <v>37.24</v>
      </c>
      <c r="AE163" s="216">
        <v>34.9</v>
      </c>
      <c r="AF163" s="216">
        <v>36.22</v>
      </c>
    </row>
    <row r="164" spans="1:32" x14ac:dyDescent="0.25">
      <c r="A164" s="211"/>
      <c r="B164" s="214" t="s">
        <v>30</v>
      </c>
      <c r="C164" s="215"/>
      <c r="D164" s="216">
        <v>34.93</v>
      </c>
      <c r="E164" s="216">
        <v>33.82</v>
      </c>
      <c r="F164" s="216">
        <v>37.24</v>
      </c>
      <c r="G164" s="216">
        <v>34.9</v>
      </c>
      <c r="H164" s="216">
        <v>36.22</v>
      </c>
      <c r="J164" s="216">
        <v>34.93</v>
      </c>
      <c r="K164" s="216">
        <v>33.82</v>
      </c>
      <c r="L164" s="216">
        <v>37.24</v>
      </c>
      <c r="M164" s="216">
        <v>34.9</v>
      </c>
      <c r="N164" s="216">
        <v>36.22</v>
      </c>
      <c r="P164" s="216">
        <v>34.93</v>
      </c>
      <c r="Q164" s="216">
        <v>33.82</v>
      </c>
      <c r="R164" s="216">
        <v>37.24</v>
      </c>
      <c r="S164" s="216">
        <v>34.9</v>
      </c>
      <c r="T164" s="216">
        <v>36.22</v>
      </c>
      <c r="V164" s="216">
        <v>34.93</v>
      </c>
      <c r="W164" s="216">
        <v>33.82</v>
      </c>
      <c r="X164" s="216">
        <v>37.24</v>
      </c>
      <c r="Y164" s="216">
        <v>34.9</v>
      </c>
      <c r="Z164" s="216">
        <v>36.22</v>
      </c>
      <c r="AB164" s="216">
        <v>34.93</v>
      </c>
      <c r="AC164" s="216">
        <v>33.82</v>
      </c>
      <c r="AD164" s="216">
        <v>37.24</v>
      </c>
      <c r="AE164" s="216">
        <v>34.9</v>
      </c>
      <c r="AF164" s="216">
        <v>36.22</v>
      </c>
    </row>
    <row r="165" spans="1:32" x14ac:dyDescent="0.25">
      <c r="A165" s="211"/>
      <c r="B165" s="211"/>
      <c r="C165" s="217"/>
      <c r="D165" s="218"/>
      <c r="E165" s="218"/>
      <c r="F165" s="218"/>
      <c r="G165" s="218"/>
      <c r="H165" s="218"/>
      <c r="J165" s="218"/>
      <c r="K165" s="218"/>
      <c r="L165" s="218"/>
      <c r="M165" s="218"/>
      <c r="N165" s="218"/>
      <c r="P165" s="218"/>
      <c r="Q165" s="218"/>
      <c r="R165" s="218"/>
      <c r="S165" s="218"/>
      <c r="T165" s="218"/>
      <c r="V165" s="218"/>
      <c r="W165" s="218"/>
      <c r="X165" s="218"/>
      <c r="Y165" s="218"/>
      <c r="Z165" s="218"/>
      <c r="AB165" s="218"/>
      <c r="AC165" s="218"/>
      <c r="AD165" s="218"/>
      <c r="AE165" s="218"/>
      <c r="AF165" s="218"/>
    </row>
    <row r="166" spans="1:32" x14ac:dyDescent="0.25">
      <c r="A166" s="203"/>
      <c r="B166" s="204"/>
      <c r="C166" s="204"/>
      <c r="D166" s="205"/>
      <c r="E166" s="205"/>
      <c r="F166" s="205"/>
      <c r="G166" s="205"/>
      <c r="H166" s="205"/>
      <c r="J166" s="205"/>
      <c r="K166" s="205"/>
      <c r="L166" s="205"/>
      <c r="M166" s="205"/>
      <c r="N166" s="205"/>
      <c r="P166" s="205"/>
      <c r="Q166" s="205"/>
      <c r="R166" s="205"/>
      <c r="S166" s="205"/>
      <c r="T166" s="205"/>
      <c r="V166" s="205"/>
      <c r="W166" s="205"/>
      <c r="X166" s="205"/>
      <c r="Y166" s="205"/>
      <c r="Z166" s="205"/>
      <c r="AB166" s="205"/>
      <c r="AC166" s="205"/>
      <c r="AD166" s="205"/>
      <c r="AE166" s="205"/>
      <c r="AF166" s="205"/>
    </row>
    <row r="167" spans="1:32" x14ac:dyDescent="0.25">
      <c r="A167" s="208">
        <v>31</v>
      </c>
      <c r="B167" s="209" t="s">
        <v>123</v>
      </c>
      <c r="C167" s="210"/>
      <c r="D167" s="210"/>
      <c r="E167" s="210"/>
      <c r="F167" s="210"/>
      <c r="G167" s="210"/>
      <c r="H167" s="210"/>
      <c r="J167" s="210"/>
      <c r="K167" s="210"/>
      <c r="L167" s="210"/>
      <c r="M167" s="210"/>
      <c r="N167" s="210"/>
      <c r="P167" s="210"/>
      <c r="Q167" s="210"/>
      <c r="R167" s="210"/>
      <c r="S167" s="210"/>
      <c r="T167" s="210"/>
      <c r="V167" s="210"/>
      <c r="W167" s="210"/>
      <c r="X167" s="210"/>
      <c r="Y167" s="210"/>
      <c r="Z167" s="210"/>
      <c r="AB167" s="210"/>
      <c r="AC167" s="210"/>
      <c r="AD167" s="210"/>
      <c r="AE167" s="210"/>
      <c r="AF167" s="210"/>
    </row>
    <row r="168" spans="1:32" ht="21" x14ac:dyDescent="0.25">
      <c r="A168" s="211"/>
      <c r="B168" s="627"/>
      <c r="C168" s="629" t="s">
        <v>89</v>
      </c>
      <c r="D168" s="212" t="s">
        <v>201</v>
      </c>
      <c r="E168" s="212" t="s">
        <v>203</v>
      </c>
      <c r="F168" s="212" t="s">
        <v>207</v>
      </c>
      <c r="G168" s="212" t="s">
        <v>209</v>
      </c>
      <c r="H168" s="212" t="s">
        <v>371</v>
      </c>
      <c r="J168" s="212" t="s">
        <v>201</v>
      </c>
      <c r="K168" s="212" t="s">
        <v>203</v>
      </c>
      <c r="L168" s="212" t="s">
        <v>207</v>
      </c>
      <c r="M168" s="212" t="s">
        <v>209</v>
      </c>
      <c r="N168" s="212" t="s">
        <v>371</v>
      </c>
      <c r="P168" s="212" t="s">
        <v>201</v>
      </c>
      <c r="Q168" s="212" t="s">
        <v>203</v>
      </c>
      <c r="R168" s="212" t="s">
        <v>207</v>
      </c>
      <c r="S168" s="212" t="s">
        <v>209</v>
      </c>
      <c r="T168" s="212" t="s">
        <v>371</v>
      </c>
      <c r="V168" s="212" t="s">
        <v>201</v>
      </c>
      <c r="W168" s="212" t="s">
        <v>203</v>
      </c>
      <c r="X168" s="212" t="s">
        <v>207</v>
      </c>
      <c r="Y168" s="212" t="s">
        <v>209</v>
      </c>
      <c r="Z168" s="212" t="s">
        <v>371</v>
      </c>
      <c r="AB168" s="212" t="s">
        <v>201</v>
      </c>
      <c r="AC168" s="212" t="s">
        <v>203</v>
      </c>
      <c r="AD168" s="212" t="s">
        <v>207</v>
      </c>
      <c r="AE168" s="212" t="s">
        <v>209</v>
      </c>
      <c r="AF168" s="212" t="s">
        <v>371</v>
      </c>
    </row>
    <row r="169" spans="1:32" x14ac:dyDescent="0.25">
      <c r="A169" s="211"/>
      <c r="B169" s="628"/>
      <c r="C169" s="620"/>
      <c r="D169" s="213" t="s">
        <v>49</v>
      </c>
      <c r="E169" s="213" t="s">
        <v>49</v>
      </c>
      <c r="F169" s="213" t="s">
        <v>49</v>
      </c>
      <c r="G169" s="213" t="s">
        <v>49</v>
      </c>
      <c r="H169" s="213" t="s">
        <v>49</v>
      </c>
      <c r="J169" s="213" t="s">
        <v>49</v>
      </c>
      <c r="K169" s="213" t="s">
        <v>49</v>
      </c>
      <c r="L169" s="213" t="s">
        <v>49</v>
      </c>
      <c r="M169" s="213" t="s">
        <v>49</v>
      </c>
      <c r="N169" s="213" t="s">
        <v>49</v>
      </c>
      <c r="P169" s="213" t="s">
        <v>49</v>
      </c>
      <c r="Q169" s="213" t="s">
        <v>49</v>
      </c>
      <c r="R169" s="213" t="s">
        <v>49</v>
      </c>
      <c r="S169" s="213" t="s">
        <v>49</v>
      </c>
      <c r="T169" s="213" t="s">
        <v>49</v>
      </c>
      <c r="V169" s="213" t="s">
        <v>49</v>
      </c>
      <c r="W169" s="213" t="s">
        <v>49</v>
      </c>
      <c r="X169" s="213" t="s">
        <v>49</v>
      </c>
      <c r="Y169" s="213" t="s">
        <v>49</v>
      </c>
      <c r="Z169" s="213" t="s">
        <v>49</v>
      </c>
      <c r="AB169" s="213" t="s">
        <v>49</v>
      </c>
      <c r="AC169" s="213" t="s">
        <v>49</v>
      </c>
      <c r="AD169" s="213" t="s">
        <v>49</v>
      </c>
      <c r="AE169" s="213" t="s">
        <v>49</v>
      </c>
      <c r="AF169" s="213" t="s">
        <v>49</v>
      </c>
    </row>
    <row r="170" spans="1:32" x14ac:dyDescent="0.25">
      <c r="A170" s="211"/>
      <c r="B170" s="214" t="s">
        <v>124</v>
      </c>
      <c r="C170" s="215">
        <v>1</v>
      </c>
      <c r="D170" s="216">
        <v>13.56</v>
      </c>
      <c r="E170" s="216">
        <v>11.76</v>
      </c>
      <c r="F170" s="216">
        <v>13.33</v>
      </c>
      <c r="G170" s="216">
        <v>11.48</v>
      </c>
      <c r="H170" s="216"/>
      <c r="J170" s="216">
        <v>20.66</v>
      </c>
      <c r="K170" s="216">
        <v>21.43</v>
      </c>
      <c r="L170" s="216">
        <v>25.54</v>
      </c>
      <c r="M170" s="216">
        <v>23.85</v>
      </c>
      <c r="N170" s="216"/>
      <c r="P170" s="216">
        <v>18.55</v>
      </c>
      <c r="Q170" s="216">
        <v>17.88</v>
      </c>
      <c r="R170" s="216">
        <v>23.21</v>
      </c>
      <c r="S170" s="216">
        <v>22.81</v>
      </c>
      <c r="T170" s="216"/>
      <c r="V170" s="216">
        <v>24.69</v>
      </c>
      <c r="W170" s="216">
        <v>21.81</v>
      </c>
      <c r="X170" s="216">
        <v>28.7</v>
      </c>
      <c r="Y170" s="216">
        <v>25.77</v>
      </c>
      <c r="Z170" s="216"/>
      <c r="AB170" s="216">
        <v>6.32</v>
      </c>
      <c r="AC170" s="216">
        <v>8.7899999999999991</v>
      </c>
      <c r="AD170" s="216">
        <v>8.99</v>
      </c>
      <c r="AE170" s="216">
        <v>10.47</v>
      </c>
      <c r="AF170" s="216"/>
    </row>
    <row r="171" spans="1:32" x14ac:dyDescent="0.25">
      <c r="A171" s="211"/>
      <c r="B171" s="214" t="s">
        <v>125</v>
      </c>
      <c r="C171" s="215">
        <v>0</v>
      </c>
      <c r="D171" s="216">
        <v>2.54</v>
      </c>
      <c r="E171" s="216">
        <v>1.68</v>
      </c>
      <c r="F171" s="216">
        <v>4.17</v>
      </c>
      <c r="G171" s="216">
        <v>4.92</v>
      </c>
      <c r="H171" s="216"/>
      <c r="J171" s="216">
        <v>5.48</v>
      </c>
      <c r="K171" s="216">
        <v>7.14</v>
      </c>
      <c r="L171" s="216">
        <v>6.61</v>
      </c>
      <c r="M171" s="216">
        <v>6.54</v>
      </c>
      <c r="N171" s="216"/>
      <c r="P171" s="216">
        <v>3.64</v>
      </c>
      <c r="Q171" s="216">
        <v>5.1100000000000003</v>
      </c>
      <c r="R171" s="216">
        <v>4.29</v>
      </c>
      <c r="S171" s="216">
        <v>4.5599999999999996</v>
      </c>
      <c r="T171" s="216"/>
      <c r="V171" s="216">
        <v>5.62</v>
      </c>
      <c r="W171" s="216">
        <v>6.26</v>
      </c>
      <c r="X171" s="216">
        <v>3.26</v>
      </c>
      <c r="Y171" s="216">
        <v>4.12</v>
      </c>
      <c r="Z171" s="216"/>
      <c r="AB171" s="216">
        <v>3.45</v>
      </c>
      <c r="AC171" s="216">
        <v>3.3</v>
      </c>
      <c r="AD171" s="216">
        <v>2.12</v>
      </c>
      <c r="AE171" s="216">
        <v>2.09</v>
      </c>
      <c r="AF171" s="216"/>
    </row>
    <row r="172" spans="1:32" x14ac:dyDescent="0.25">
      <c r="A172" s="211"/>
      <c r="B172" s="214" t="s">
        <v>126</v>
      </c>
      <c r="C172" s="215">
        <v>-1</v>
      </c>
      <c r="D172" s="216">
        <v>83.05</v>
      </c>
      <c r="E172" s="216">
        <v>84.87</v>
      </c>
      <c r="F172" s="216">
        <v>82.5</v>
      </c>
      <c r="G172" s="216">
        <v>82.79</v>
      </c>
      <c r="H172" s="216"/>
      <c r="J172" s="216">
        <v>73.489999999999995</v>
      </c>
      <c r="K172" s="216">
        <v>70.88</v>
      </c>
      <c r="L172" s="216">
        <v>67.5</v>
      </c>
      <c r="M172" s="216">
        <v>69.260000000000005</v>
      </c>
      <c r="N172" s="216"/>
      <c r="P172" s="216">
        <v>77.819999999999993</v>
      </c>
      <c r="Q172" s="216">
        <v>76.64</v>
      </c>
      <c r="R172" s="216">
        <v>72.5</v>
      </c>
      <c r="S172" s="216">
        <v>72.28</v>
      </c>
      <c r="T172" s="216"/>
      <c r="V172" s="216">
        <v>69.680000000000007</v>
      </c>
      <c r="W172" s="216">
        <v>71</v>
      </c>
      <c r="X172" s="216">
        <v>67.39</v>
      </c>
      <c r="Y172" s="216">
        <v>69.900000000000006</v>
      </c>
      <c r="Z172" s="216"/>
      <c r="AB172" s="216">
        <v>89.66</v>
      </c>
      <c r="AC172" s="216">
        <v>87.36</v>
      </c>
      <c r="AD172" s="216">
        <v>88.36</v>
      </c>
      <c r="AE172" s="216">
        <v>87.43</v>
      </c>
      <c r="AF172" s="216"/>
    </row>
    <row r="173" spans="1:32" x14ac:dyDescent="0.25">
      <c r="A173" s="211"/>
      <c r="B173" s="211"/>
      <c r="C173" s="217"/>
      <c r="D173" s="218"/>
      <c r="E173" s="218"/>
      <c r="F173" s="218"/>
      <c r="G173" s="218"/>
      <c r="H173" s="218"/>
      <c r="J173" s="218"/>
      <c r="K173" s="218"/>
      <c r="L173" s="218"/>
      <c r="M173" s="218"/>
      <c r="N173" s="218"/>
      <c r="P173" s="218"/>
      <c r="Q173" s="218"/>
      <c r="R173" s="218"/>
      <c r="S173" s="218"/>
      <c r="T173" s="218"/>
      <c r="V173" s="218"/>
      <c r="W173" s="218"/>
      <c r="X173" s="218"/>
      <c r="Y173" s="218"/>
      <c r="Z173" s="218"/>
      <c r="AB173" s="218"/>
      <c r="AC173" s="218"/>
      <c r="AD173" s="218"/>
      <c r="AE173" s="218"/>
      <c r="AF173" s="218"/>
    </row>
    <row r="174" spans="1:32" x14ac:dyDescent="0.25">
      <c r="A174" s="203"/>
      <c r="B174" s="204"/>
      <c r="C174" s="204"/>
      <c r="D174" s="205"/>
      <c r="E174" s="205"/>
      <c r="F174" s="205"/>
      <c r="G174" s="205"/>
      <c r="H174" s="205"/>
      <c r="J174" s="205"/>
      <c r="K174" s="205"/>
      <c r="L174" s="205"/>
      <c r="M174" s="205"/>
      <c r="N174" s="205"/>
      <c r="P174" s="205"/>
      <c r="Q174" s="205"/>
      <c r="R174" s="205"/>
      <c r="S174" s="205"/>
      <c r="T174" s="205"/>
      <c r="V174" s="205"/>
      <c r="W174" s="205"/>
      <c r="X174" s="205"/>
      <c r="Y174" s="205"/>
      <c r="Z174" s="205"/>
      <c r="AB174" s="205"/>
      <c r="AC174" s="205"/>
      <c r="AD174" s="205"/>
      <c r="AE174" s="205"/>
      <c r="AF174" s="205"/>
    </row>
    <row r="175" spans="1:32" x14ac:dyDescent="0.25">
      <c r="A175" s="208">
        <v>41</v>
      </c>
      <c r="B175" s="209" t="s">
        <v>127</v>
      </c>
      <c r="C175" s="210"/>
      <c r="D175" s="210"/>
      <c r="E175" s="210"/>
      <c r="F175" s="210"/>
      <c r="G175" s="210"/>
      <c r="H175" s="210"/>
      <c r="J175" s="210"/>
      <c r="K175" s="210"/>
      <c r="L175" s="210"/>
      <c r="M175" s="210"/>
      <c r="N175" s="210"/>
      <c r="P175" s="210"/>
      <c r="Q175" s="210"/>
      <c r="R175" s="210"/>
      <c r="S175" s="210"/>
      <c r="T175" s="210"/>
      <c r="V175" s="210"/>
      <c r="W175" s="210"/>
      <c r="X175" s="210"/>
      <c r="Y175" s="210"/>
      <c r="Z175" s="210"/>
      <c r="AB175" s="210"/>
      <c r="AC175" s="210"/>
      <c r="AD175" s="210"/>
      <c r="AE175" s="210"/>
      <c r="AF175" s="210"/>
    </row>
    <row r="176" spans="1:32" ht="21" x14ac:dyDescent="0.25">
      <c r="A176" s="211"/>
      <c r="B176" s="627"/>
      <c r="C176" s="629" t="s">
        <v>89</v>
      </c>
      <c r="D176" s="212" t="s">
        <v>201</v>
      </c>
      <c r="E176" s="212" t="s">
        <v>203</v>
      </c>
      <c r="F176" s="212" t="s">
        <v>207</v>
      </c>
      <c r="G176" s="212" t="s">
        <v>209</v>
      </c>
      <c r="H176" s="212" t="s">
        <v>371</v>
      </c>
      <c r="J176" s="212" t="s">
        <v>201</v>
      </c>
      <c r="K176" s="212" t="s">
        <v>203</v>
      </c>
      <c r="L176" s="212" t="s">
        <v>207</v>
      </c>
      <c r="M176" s="212" t="s">
        <v>209</v>
      </c>
      <c r="N176" s="212" t="s">
        <v>371</v>
      </c>
      <c r="P176" s="212" t="s">
        <v>201</v>
      </c>
      <c r="Q176" s="212" t="s">
        <v>203</v>
      </c>
      <c r="R176" s="212" t="s">
        <v>207</v>
      </c>
      <c r="S176" s="212" t="s">
        <v>209</v>
      </c>
      <c r="T176" s="212" t="s">
        <v>371</v>
      </c>
      <c r="V176" s="212" t="s">
        <v>201</v>
      </c>
      <c r="W176" s="212" t="s">
        <v>203</v>
      </c>
      <c r="X176" s="212" t="s">
        <v>207</v>
      </c>
      <c r="Y176" s="212" t="s">
        <v>209</v>
      </c>
      <c r="Z176" s="212" t="s">
        <v>371</v>
      </c>
      <c r="AB176" s="212" t="s">
        <v>201</v>
      </c>
      <c r="AC176" s="212" t="s">
        <v>203</v>
      </c>
      <c r="AD176" s="212" t="s">
        <v>207</v>
      </c>
      <c r="AE176" s="212" t="s">
        <v>209</v>
      </c>
      <c r="AF176" s="212" t="s">
        <v>371</v>
      </c>
    </row>
    <row r="177" spans="1:32" x14ac:dyDescent="0.25">
      <c r="A177" s="211"/>
      <c r="B177" s="628"/>
      <c r="C177" s="620"/>
      <c r="D177" s="213" t="s">
        <v>99</v>
      </c>
      <c r="E177" s="213" t="s">
        <v>99</v>
      </c>
      <c r="F177" s="213" t="s">
        <v>99</v>
      </c>
      <c r="G177" s="213" t="s">
        <v>99</v>
      </c>
      <c r="H177" s="213" t="s">
        <v>99</v>
      </c>
      <c r="J177" s="213" t="s">
        <v>99</v>
      </c>
      <c r="K177" s="213" t="s">
        <v>99</v>
      </c>
      <c r="L177" s="213" t="s">
        <v>99</v>
      </c>
      <c r="M177" s="213" t="s">
        <v>99</v>
      </c>
      <c r="N177" s="213" t="s">
        <v>99</v>
      </c>
      <c r="P177" s="213" t="s">
        <v>99</v>
      </c>
      <c r="Q177" s="213" t="s">
        <v>99</v>
      </c>
      <c r="R177" s="213" t="s">
        <v>99</v>
      </c>
      <c r="S177" s="213" t="s">
        <v>99</v>
      </c>
      <c r="T177" s="213" t="s">
        <v>99</v>
      </c>
      <c r="V177" s="213" t="s">
        <v>99</v>
      </c>
      <c r="W177" s="213" t="s">
        <v>99</v>
      </c>
      <c r="X177" s="213" t="s">
        <v>99</v>
      </c>
      <c r="Y177" s="213" t="s">
        <v>99</v>
      </c>
      <c r="Z177" s="213" t="s">
        <v>99</v>
      </c>
      <c r="AB177" s="213" t="s">
        <v>99</v>
      </c>
      <c r="AC177" s="213" t="s">
        <v>99</v>
      </c>
      <c r="AD177" s="213" t="s">
        <v>99</v>
      </c>
      <c r="AE177" s="213" t="s">
        <v>99</v>
      </c>
      <c r="AF177" s="213" t="s">
        <v>99</v>
      </c>
    </row>
    <row r="178" spans="1:32" x14ac:dyDescent="0.25">
      <c r="A178" s="211"/>
      <c r="B178" s="214" t="s">
        <v>111</v>
      </c>
      <c r="C178" s="215">
        <v>1</v>
      </c>
      <c r="D178" s="216">
        <v>19.66</v>
      </c>
      <c r="E178" s="216">
        <v>21.19</v>
      </c>
      <c r="F178" s="216">
        <v>22.69</v>
      </c>
      <c r="G178" s="216">
        <v>24.17</v>
      </c>
      <c r="H178" s="216">
        <v>18.03</v>
      </c>
      <c r="J178" s="216">
        <v>27.46</v>
      </c>
      <c r="K178" s="216">
        <v>24.68</v>
      </c>
      <c r="L178" s="216">
        <v>31.68</v>
      </c>
      <c r="M178" s="216">
        <v>29.29</v>
      </c>
      <c r="N178" s="216">
        <v>27.92</v>
      </c>
      <c r="P178" s="216">
        <v>27.38</v>
      </c>
      <c r="Q178" s="216">
        <v>27.64</v>
      </c>
      <c r="R178" s="216">
        <v>27.37</v>
      </c>
      <c r="S178" s="216">
        <v>26.07</v>
      </c>
      <c r="T178" s="216">
        <v>27.02</v>
      </c>
      <c r="V178" s="216">
        <v>27.91</v>
      </c>
      <c r="W178" s="216">
        <v>29.1</v>
      </c>
      <c r="X178" s="216">
        <v>30.63</v>
      </c>
      <c r="Y178" s="216">
        <v>28.7</v>
      </c>
      <c r="Z178" s="216">
        <v>28.66</v>
      </c>
      <c r="AB178" s="216">
        <v>14.29</v>
      </c>
      <c r="AC178" s="216">
        <v>13.79</v>
      </c>
      <c r="AD178" s="216">
        <v>13.19</v>
      </c>
      <c r="AE178" s="216">
        <v>12.17</v>
      </c>
      <c r="AF178" s="216">
        <v>10.99</v>
      </c>
    </row>
    <row r="179" spans="1:32" x14ac:dyDescent="0.25">
      <c r="A179" s="211"/>
      <c r="B179" s="214" t="s">
        <v>112</v>
      </c>
      <c r="C179" s="215">
        <v>-1</v>
      </c>
      <c r="D179" s="216">
        <v>80.34</v>
      </c>
      <c r="E179" s="216">
        <v>78.81</v>
      </c>
      <c r="F179" s="216">
        <v>77.31</v>
      </c>
      <c r="G179" s="216">
        <v>75.83</v>
      </c>
      <c r="H179" s="216">
        <v>81.97</v>
      </c>
      <c r="J179" s="216">
        <v>72.540000000000006</v>
      </c>
      <c r="K179" s="216">
        <v>75.319999999999993</v>
      </c>
      <c r="L179" s="216">
        <v>68.319999999999993</v>
      </c>
      <c r="M179" s="216">
        <v>70.709999999999994</v>
      </c>
      <c r="N179" s="216">
        <v>72.08</v>
      </c>
      <c r="P179" s="216">
        <v>72.62</v>
      </c>
      <c r="Q179" s="216">
        <v>72.36</v>
      </c>
      <c r="R179" s="216">
        <v>72.63</v>
      </c>
      <c r="S179" s="216">
        <v>73.930000000000007</v>
      </c>
      <c r="T179" s="216">
        <v>72.98</v>
      </c>
      <c r="V179" s="216">
        <v>72.09</v>
      </c>
      <c r="W179" s="216">
        <v>70.900000000000006</v>
      </c>
      <c r="X179" s="216">
        <v>69.37</v>
      </c>
      <c r="Y179" s="216">
        <v>71.3</v>
      </c>
      <c r="Z179" s="216">
        <v>71.34</v>
      </c>
      <c r="AB179" s="216">
        <v>85.71</v>
      </c>
      <c r="AC179" s="216">
        <v>86.21</v>
      </c>
      <c r="AD179" s="216">
        <v>86.81</v>
      </c>
      <c r="AE179" s="216">
        <v>87.83</v>
      </c>
      <c r="AF179" s="216">
        <v>89.01</v>
      </c>
    </row>
    <row r="180" spans="1:32" x14ac:dyDescent="0.25">
      <c r="A180" s="211"/>
      <c r="B180" s="211"/>
      <c r="C180" s="217"/>
      <c r="D180" s="218"/>
      <c r="E180" s="218"/>
      <c r="F180" s="218"/>
      <c r="G180" s="218"/>
      <c r="H180" s="218"/>
      <c r="J180" s="218"/>
      <c r="K180" s="218"/>
      <c r="L180" s="218"/>
      <c r="M180" s="218"/>
      <c r="N180" s="218"/>
      <c r="P180" s="218"/>
      <c r="Q180" s="218"/>
      <c r="R180" s="218"/>
      <c r="S180" s="218"/>
      <c r="T180" s="218"/>
      <c r="V180" s="218"/>
      <c r="W180" s="218"/>
      <c r="X180" s="218"/>
      <c r="Y180" s="218"/>
      <c r="Z180" s="218"/>
      <c r="AB180" s="218"/>
      <c r="AC180" s="218"/>
      <c r="AD180" s="218"/>
      <c r="AE180" s="218"/>
      <c r="AF180" s="218"/>
    </row>
  </sheetData>
  <mergeCells count="51">
    <mergeCell ref="B132:B133"/>
    <mergeCell ref="C132:C133"/>
    <mergeCell ref="B168:B169"/>
    <mergeCell ref="C168:C169"/>
    <mergeCell ref="B141:B142"/>
    <mergeCell ref="C141:C142"/>
    <mergeCell ref="B150:B151"/>
    <mergeCell ref="C150:C151"/>
    <mergeCell ref="B159:B160"/>
    <mergeCell ref="C159:C160"/>
    <mergeCell ref="B82:B83"/>
    <mergeCell ref="C82:C83"/>
    <mergeCell ref="B96:B97"/>
    <mergeCell ref="C96:C97"/>
    <mergeCell ref="B176:B177"/>
    <mergeCell ref="C176:C177"/>
    <mergeCell ref="B114:B115"/>
    <mergeCell ref="C114:C115"/>
    <mergeCell ref="B123:B124"/>
    <mergeCell ref="C123:C124"/>
    <mergeCell ref="B37:B38"/>
    <mergeCell ref="C37:C38"/>
    <mergeCell ref="B43:B44"/>
    <mergeCell ref="C43:C44"/>
    <mergeCell ref="B75:B76"/>
    <mergeCell ref="C75:C76"/>
    <mergeCell ref="B105:B106"/>
    <mergeCell ref="C105:C106"/>
    <mergeCell ref="B49:B50"/>
    <mergeCell ref="C49:C50"/>
    <mergeCell ref="B59:B60"/>
    <mergeCell ref="C59:C60"/>
    <mergeCell ref="B67:B68"/>
    <mergeCell ref="C67:C68"/>
    <mergeCell ref="B89:B90"/>
    <mergeCell ref="C89:C90"/>
    <mergeCell ref="B25:B26"/>
    <mergeCell ref="C25:C26"/>
    <mergeCell ref="B31:B32"/>
    <mergeCell ref="C31:C32"/>
    <mergeCell ref="B13:B14"/>
    <mergeCell ref="C13:C14"/>
    <mergeCell ref="B19:B20"/>
    <mergeCell ref="C19:C20"/>
    <mergeCell ref="B7:B8"/>
    <mergeCell ref="C7:C8"/>
    <mergeCell ref="AB4:AF4"/>
    <mergeCell ref="J4:N4"/>
    <mergeCell ref="P4:T4"/>
    <mergeCell ref="V4:Z4"/>
    <mergeCell ref="D4:H4"/>
  </mergeCells>
  <phoneticPr fontId="0" type="noConversion"/>
  <pageMargins left="0.75" right="0.75" top="1" bottom="1.1599999999999999" header="0.5" footer="0.5"/>
  <pageSetup paperSize="9" scale="4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85"/>
  <sheetViews>
    <sheetView topLeftCell="H1" workbookViewId="0">
      <selection activeCell="I7" sqref="I7"/>
    </sheetView>
  </sheetViews>
  <sheetFormatPr defaultColWidth="10.77734375" defaultRowHeight="13.2" x14ac:dyDescent="0.25"/>
  <cols>
    <col min="1" max="1" width="6.77734375" style="193" customWidth="1"/>
    <col min="2" max="2" width="35.77734375" style="193" customWidth="1"/>
    <col min="3" max="3" width="6.77734375" style="193" customWidth="1"/>
    <col min="4" max="8" width="10.77734375" style="193"/>
    <col min="9" max="9" width="2" style="193" customWidth="1"/>
    <col min="10" max="14" width="10.77734375" style="193"/>
    <col min="15" max="15" width="2" style="193" customWidth="1"/>
    <col min="16" max="20" width="10.77734375" style="193"/>
    <col min="21" max="21" width="2" style="193" customWidth="1"/>
    <col min="22" max="26" width="10.77734375" style="193"/>
    <col min="27" max="27" width="2" style="193" customWidth="1"/>
    <col min="28" max="16384" width="10.77734375" style="193"/>
  </cols>
  <sheetData>
    <row r="1" spans="1:250" x14ac:dyDescent="0.25">
      <c r="A1" s="192" t="s">
        <v>156</v>
      </c>
      <c r="C1" s="194"/>
      <c r="H1" s="195"/>
      <c r="L1" s="196"/>
      <c r="M1" s="196"/>
      <c r="N1" s="196"/>
      <c r="V1" s="196"/>
      <c r="W1" s="196"/>
      <c r="X1" s="196"/>
    </row>
    <row r="2" spans="1:250" s="201" customFormat="1" ht="14.4" x14ac:dyDescent="0.3">
      <c r="A2" s="197"/>
      <c r="B2" s="198"/>
      <c r="C2" s="199" t="s">
        <v>157</v>
      </c>
      <c r="D2" s="198"/>
      <c r="E2" s="197"/>
      <c r="F2" s="198"/>
      <c r="G2" s="200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  <c r="BI2" s="197"/>
      <c r="BJ2" s="197"/>
      <c r="BK2" s="197"/>
      <c r="BL2" s="197"/>
      <c r="BM2" s="197"/>
      <c r="BN2" s="197"/>
      <c r="BO2" s="197"/>
      <c r="BP2" s="197"/>
      <c r="BQ2" s="197"/>
      <c r="BR2" s="197"/>
      <c r="IC2" s="202"/>
      <c r="ID2" s="202"/>
      <c r="IE2" s="202"/>
      <c r="IF2" s="202"/>
      <c r="IG2" s="202"/>
      <c r="IH2" s="202"/>
      <c r="II2" s="202"/>
      <c r="IJ2" s="202"/>
      <c r="IK2" s="202"/>
      <c r="IL2" s="202"/>
      <c r="IM2" s="202"/>
      <c r="IN2" s="202"/>
      <c r="IO2" s="202"/>
      <c r="IP2" s="202"/>
    </row>
    <row r="3" spans="1:250" x14ac:dyDescent="0.25">
      <c r="A3" s="203"/>
      <c r="B3" s="204"/>
      <c r="C3" s="204"/>
      <c r="D3" s="205"/>
      <c r="E3" s="195"/>
      <c r="F3" s="195"/>
      <c r="G3" s="195"/>
      <c r="H3" s="195"/>
      <c r="I3" s="195"/>
      <c r="J3" s="195"/>
      <c r="K3" s="195"/>
      <c r="L3" s="196"/>
      <c r="M3" s="196"/>
      <c r="N3" s="196"/>
      <c r="U3" s="195"/>
      <c r="V3" s="196"/>
      <c r="W3" s="196"/>
      <c r="X3" s="196"/>
    </row>
    <row r="4" spans="1:250" x14ac:dyDescent="0.25">
      <c r="A4" s="206"/>
      <c r="B4" s="206"/>
      <c r="C4" s="206"/>
      <c r="D4" s="630" t="s">
        <v>36</v>
      </c>
      <c r="E4" s="630"/>
      <c r="F4" s="630"/>
      <c r="G4" s="630"/>
      <c r="H4" s="630"/>
      <c r="J4" s="630" t="s">
        <v>42</v>
      </c>
      <c r="K4" s="630"/>
      <c r="L4" s="630"/>
      <c r="M4" s="630"/>
      <c r="N4" s="630"/>
      <c r="P4" s="630" t="s">
        <v>35</v>
      </c>
      <c r="Q4" s="630"/>
      <c r="R4" s="630"/>
      <c r="S4" s="630"/>
      <c r="T4" s="630"/>
      <c r="V4" s="630" t="s">
        <v>115</v>
      </c>
      <c r="W4" s="630"/>
      <c r="X4" s="630"/>
      <c r="Y4" s="630"/>
      <c r="Z4" s="630"/>
      <c r="AB4" s="630" t="s">
        <v>73</v>
      </c>
      <c r="AC4" s="630"/>
      <c r="AD4" s="630"/>
      <c r="AE4" s="630"/>
      <c r="AF4" s="630"/>
    </row>
    <row r="5" spans="1:250" x14ac:dyDescent="0.25">
      <c r="A5" s="203"/>
      <c r="B5" s="204"/>
      <c r="C5" s="204"/>
      <c r="D5" s="205"/>
      <c r="E5" s="205"/>
      <c r="F5" s="205"/>
      <c r="G5" s="205"/>
      <c r="H5" s="205"/>
      <c r="J5" s="205"/>
      <c r="K5" s="205"/>
      <c r="L5" s="205"/>
      <c r="M5" s="205"/>
      <c r="N5" s="205"/>
      <c r="P5" s="205"/>
      <c r="Q5" s="205"/>
      <c r="R5" s="205"/>
      <c r="S5" s="205"/>
      <c r="T5" s="205"/>
      <c r="V5" s="205"/>
      <c r="W5" s="205"/>
      <c r="X5" s="205"/>
      <c r="Y5" s="205"/>
      <c r="Z5" s="205"/>
      <c r="AB5" s="205"/>
      <c r="AC5" s="205"/>
      <c r="AD5" s="205"/>
      <c r="AE5" s="205"/>
      <c r="AF5" s="205"/>
    </row>
    <row r="6" spans="1:250" x14ac:dyDescent="0.25">
      <c r="A6" s="208">
        <v>1</v>
      </c>
      <c r="B6" s="209" t="s">
        <v>131</v>
      </c>
      <c r="C6" s="210"/>
      <c r="D6" s="210"/>
      <c r="E6" s="210"/>
      <c r="F6" s="210"/>
      <c r="G6" s="210"/>
      <c r="H6" s="210"/>
      <c r="J6" s="210"/>
      <c r="K6" s="210"/>
      <c r="L6" s="210"/>
      <c r="M6" s="210"/>
      <c r="N6" s="210"/>
      <c r="P6" s="210"/>
      <c r="Q6" s="210"/>
      <c r="R6" s="210"/>
      <c r="S6" s="210"/>
      <c r="T6" s="210"/>
      <c r="V6" s="210"/>
      <c r="W6" s="210"/>
      <c r="X6" s="210"/>
      <c r="Y6" s="210"/>
      <c r="Z6" s="210"/>
      <c r="AB6" s="210"/>
      <c r="AC6" s="210"/>
      <c r="AD6" s="210"/>
      <c r="AE6" s="210"/>
      <c r="AF6" s="210"/>
    </row>
    <row r="7" spans="1:250" ht="21" x14ac:dyDescent="0.25">
      <c r="A7" s="211"/>
      <c r="B7" s="627"/>
      <c r="C7" s="629" t="s">
        <v>89</v>
      </c>
      <c r="D7" s="212" t="s">
        <v>201</v>
      </c>
      <c r="E7" s="212" t="s">
        <v>203</v>
      </c>
      <c r="F7" s="212" t="s">
        <v>207</v>
      </c>
      <c r="G7" s="212" t="s">
        <v>209</v>
      </c>
      <c r="H7" s="212" t="s">
        <v>371</v>
      </c>
      <c r="J7" s="212" t="s">
        <v>201</v>
      </c>
      <c r="K7" s="212" t="s">
        <v>203</v>
      </c>
      <c r="L7" s="212" t="s">
        <v>207</v>
      </c>
      <c r="M7" s="212" t="s">
        <v>209</v>
      </c>
      <c r="N7" s="212" t="s">
        <v>371</v>
      </c>
      <c r="P7" s="212" t="s">
        <v>201</v>
      </c>
      <c r="Q7" s="212" t="s">
        <v>203</v>
      </c>
      <c r="R7" s="212" t="s">
        <v>207</v>
      </c>
      <c r="S7" s="212" t="s">
        <v>209</v>
      </c>
      <c r="T7" s="212" t="s">
        <v>371</v>
      </c>
      <c r="V7" s="212" t="s">
        <v>201</v>
      </c>
      <c r="W7" s="212" t="s">
        <v>203</v>
      </c>
      <c r="X7" s="212" t="s">
        <v>207</v>
      </c>
      <c r="Y7" s="212" t="s">
        <v>209</v>
      </c>
      <c r="Z7" s="212" t="s">
        <v>371</v>
      </c>
      <c r="AB7" s="212" t="s">
        <v>201</v>
      </c>
      <c r="AC7" s="212" t="s">
        <v>203</v>
      </c>
      <c r="AD7" s="212" t="s">
        <v>207</v>
      </c>
      <c r="AE7" s="212" t="s">
        <v>209</v>
      </c>
      <c r="AF7" s="212" t="s">
        <v>371</v>
      </c>
    </row>
    <row r="8" spans="1:250" x14ac:dyDescent="0.25">
      <c r="A8" s="211"/>
      <c r="B8" s="628"/>
      <c r="C8" s="620"/>
      <c r="D8" s="213" t="s">
        <v>49</v>
      </c>
      <c r="E8" s="213" t="s">
        <v>49</v>
      </c>
      <c r="F8" s="213" t="s">
        <v>49</v>
      </c>
      <c r="G8" s="213" t="s">
        <v>49</v>
      </c>
      <c r="H8" s="213" t="s">
        <v>99</v>
      </c>
      <c r="J8" s="213" t="s">
        <v>49</v>
      </c>
      <c r="K8" s="213" t="s">
        <v>49</v>
      </c>
      <c r="L8" s="213" t="s">
        <v>49</v>
      </c>
      <c r="M8" s="213" t="s">
        <v>49</v>
      </c>
      <c r="N8" s="213" t="s">
        <v>99</v>
      </c>
      <c r="P8" s="213" t="s">
        <v>49</v>
      </c>
      <c r="Q8" s="213" t="s">
        <v>49</v>
      </c>
      <c r="R8" s="213" t="s">
        <v>49</v>
      </c>
      <c r="S8" s="213" t="s">
        <v>49</v>
      </c>
      <c r="T8" s="213" t="s">
        <v>99</v>
      </c>
      <c r="V8" s="213" t="s">
        <v>49</v>
      </c>
      <c r="W8" s="213" t="s">
        <v>49</v>
      </c>
      <c r="X8" s="213" t="s">
        <v>49</v>
      </c>
      <c r="Y8" s="213" t="s">
        <v>49</v>
      </c>
      <c r="Z8" s="213" t="s">
        <v>99</v>
      </c>
      <c r="AB8" s="213" t="s">
        <v>49</v>
      </c>
      <c r="AC8" s="213" t="s">
        <v>49</v>
      </c>
      <c r="AD8" s="213" t="s">
        <v>49</v>
      </c>
      <c r="AE8" s="213" t="s">
        <v>49</v>
      </c>
      <c r="AF8" s="213" t="s">
        <v>99</v>
      </c>
    </row>
    <row r="9" spans="1:250" x14ac:dyDescent="0.25">
      <c r="A9" s="211"/>
      <c r="B9" s="214" t="s">
        <v>64</v>
      </c>
      <c r="C9" s="215">
        <v>1</v>
      </c>
      <c r="D9" s="216">
        <v>25.42</v>
      </c>
      <c r="E9" s="216">
        <v>13.45</v>
      </c>
      <c r="F9" s="216">
        <v>24.17</v>
      </c>
      <c r="G9" s="216">
        <v>15.57</v>
      </c>
      <c r="H9" s="216">
        <v>17.21</v>
      </c>
      <c r="J9" s="216">
        <v>22.67</v>
      </c>
      <c r="K9" s="216">
        <v>18.32</v>
      </c>
      <c r="L9" s="216">
        <v>32.5</v>
      </c>
      <c r="M9" s="216">
        <v>27.39</v>
      </c>
      <c r="N9" s="216">
        <v>22.08</v>
      </c>
      <c r="P9" s="216">
        <v>15.64</v>
      </c>
      <c r="Q9" s="216">
        <v>11.31</v>
      </c>
      <c r="R9" s="216">
        <v>31.43</v>
      </c>
      <c r="S9" s="216">
        <v>24.91</v>
      </c>
      <c r="T9" s="216">
        <v>15.09</v>
      </c>
      <c r="V9" s="216">
        <v>20.54</v>
      </c>
      <c r="W9" s="216">
        <v>12.06</v>
      </c>
      <c r="X9" s="216">
        <v>27.17</v>
      </c>
      <c r="Y9" s="216">
        <v>26.19</v>
      </c>
      <c r="Z9" s="216">
        <v>21.24</v>
      </c>
      <c r="AB9" s="216">
        <v>20.11</v>
      </c>
      <c r="AC9" s="216">
        <v>17.03</v>
      </c>
      <c r="AD9" s="216">
        <v>25.93</v>
      </c>
      <c r="AE9" s="216">
        <v>30.37</v>
      </c>
      <c r="AF9" s="216">
        <v>16.75</v>
      </c>
    </row>
    <row r="10" spans="1:250" x14ac:dyDescent="0.25">
      <c r="A10" s="211"/>
      <c r="B10" s="214" t="s">
        <v>65</v>
      </c>
      <c r="C10" s="215">
        <v>0</v>
      </c>
      <c r="D10" s="216">
        <v>55.93</v>
      </c>
      <c r="E10" s="216">
        <v>65.55</v>
      </c>
      <c r="F10" s="216">
        <v>65.83</v>
      </c>
      <c r="G10" s="216">
        <v>72.95</v>
      </c>
      <c r="H10" s="216">
        <v>59.02</v>
      </c>
      <c r="J10" s="216">
        <v>42.23</v>
      </c>
      <c r="K10" s="216">
        <v>46.7</v>
      </c>
      <c r="L10" s="216">
        <v>46.79</v>
      </c>
      <c r="M10" s="216">
        <v>51.77</v>
      </c>
      <c r="N10" s="216">
        <v>39.049999999999997</v>
      </c>
      <c r="P10" s="216">
        <v>47.64</v>
      </c>
      <c r="Q10" s="216">
        <v>47.45</v>
      </c>
      <c r="R10" s="216">
        <v>50.36</v>
      </c>
      <c r="S10" s="216">
        <v>54.74</v>
      </c>
      <c r="T10" s="216">
        <v>41.05</v>
      </c>
      <c r="V10" s="216">
        <v>38.39</v>
      </c>
      <c r="W10" s="216">
        <v>46.17</v>
      </c>
      <c r="X10" s="216">
        <v>46.96</v>
      </c>
      <c r="Y10" s="216">
        <v>50.1</v>
      </c>
      <c r="Z10" s="216">
        <v>33.4</v>
      </c>
      <c r="AB10" s="216">
        <v>53.45</v>
      </c>
      <c r="AC10" s="216">
        <v>57.14</v>
      </c>
      <c r="AD10" s="216">
        <v>57.14</v>
      </c>
      <c r="AE10" s="216">
        <v>52.88</v>
      </c>
      <c r="AF10" s="216">
        <v>51.31</v>
      </c>
    </row>
    <row r="11" spans="1:250" x14ac:dyDescent="0.25">
      <c r="A11" s="211"/>
      <c r="B11" s="214" t="s">
        <v>67</v>
      </c>
      <c r="C11" s="215">
        <v>-1</v>
      </c>
      <c r="D11" s="216">
        <v>18.64</v>
      </c>
      <c r="E11" s="216">
        <v>21.01</v>
      </c>
      <c r="F11" s="216">
        <v>10</v>
      </c>
      <c r="G11" s="216">
        <v>10.66</v>
      </c>
      <c r="H11" s="216">
        <v>11.48</v>
      </c>
      <c r="J11" s="216">
        <v>34</v>
      </c>
      <c r="K11" s="216">
        <v>33.880000000000003</v>
      </c>
      <c r="L11" s="216">
        <v>19.46</v>
      </c>
      <c r="M11" s="216">
        <v>18.2</v>
      </c>
      <c r="N11" s="216">
        <v>18.899999999999999</v>
      </c>
      <c r="P11" s="216">
        <v>35.64</v>
      </c>
      <c r="Q11" s="216">
        <v>39.78</v>
      </c>
      <c r="R11" s="216">
        <v>17.86</v>
      </c>
      <c r="S11" s="216">
        <v>17.89</v>
      </c>
      <c r="T11" s="216">
        <v>20.350000000000001</v>
      </c>
      <c r="V11" s="216">
        <v>39.85</v>
      </c>
      <c r="W11" s="216">
        <v>40.14</v>
      </c>
      <c r="X11" s="216">
        <v>23.7</v>
      </c>
      <c r="Y11" s="216">
        <v>20.82</v>
      </c>
      <c r="Z11" s="216">
        <v>16.91</v>
      </c>
      <c r="AB11" s="216">
        <v>25.86</v>
      </c>
      <c r="AC11" s="216">
        <v>25.82</v>
      </c>
      <c r="AD11" s="216">
        <v>15.87</v>
      </c>
      <c r="AE11" s="216">
        <v>15.18</v>
      </c>
      <c r="AF11" s="216">
        <v>16.75</v>
      </c>
    </row>
    <row r="12" spans="1:250" x14ac:dyDescent="0.25">
      <c r="A12" s="211"/>
      <c r="B12" s="214" t="s">
        <v>68</v>
      </c>
      <c r="C12" s="215">
        <v>-2</v>
      </c>
      <c r="D12" s="216">
        <v>0</v>
      </c>
      <c r="E12" s="216">
        <v>0</v>
      </c>
      <c r="F12" s="216">
        <v>0</v>
      </c>
      <c r="G12" s="216">
        <v>0.82</v>
      </c>
      <c r="H12" s="216">
        <v>12.3</v>
      </c>
      <c r="J12" s="216">
        <v>1.1000000000000001</v>
      </c>
      <c r="K12" s="216">
        <v>1.1000000000000001</v>
      </c>
      <c r="L12" s="216">
        <v>1.25</v>
      </c>
      <c r="M12" s="216">
        <v>2.65</v>
      </c>
      <c r="N12" s="216">
        <v>19.96</v>
      </c>
      <c r="P12" s="216">
        <v>1.0900000000000001</v>
      </c>
      <c r="Q12" s="216">
        <v>1.46</v>
      </c>
      <c r="R12" s="216">
        <v>0.36</v>
      </c>
      <c r="S12" s="216">
        <v>2.46</v>
      </c>
      <c r="T12" s="216">
        <v>23.51</v>
      </c>
      <c r="V12" s="216">
        <v>1.22</v>
      </c>
      <c r="W12" s="216">
        <v>1.62</v>
      </c>
      <c r="X12" s="216">
        <v>2.17</v>
      </c>
      <c r="Y12" s="216">
        <v>2.89</v>
      </c>
      <c r="Z12" s="216">
        <v>28.45</v>
      </c>
      <c r="AB12" s="216">
        <v>0.56999999999999995</v>
      </c>
      <c r="AC12" s="216">
        <v>0</v>
      </c>
      <c r="AD12" s="216">
        <v>1.06</v>
      </c>
      <c r="AE12" s="216">
        <v>1.57</v>
      </c>
      <c r="AF12" s="216">
        <v>15.18</v>
      </c>
    </row>
    <row r="13" spans="1:250" x14ac:dyDescent="0.25">
      <c r="A13" s="211"/>
      <c r="B13" s="211"/>
      <c r="C13" s="217"/>
      <c r="D13" s="218"/>
      <c r="E13" s="218"/>
      <c r="F13" s="218"/>
      <c r="G13" s="218"/>
      <c r="H13" s="218"/>
      <c r="J13" s="218"/>
      <c r="K13" s="218"/>
      <c r="L13" s="218"/>
      <c r="M13" s="218"/>
      <c r="N13" s="218"/>
      <c r="P13" s="218"/>
      <c r="Q13" s="218"/>
      <c r="R13" s="218"/>
      <c r="S13" s="218"/>
      <c r="T13" s="218"/>
      <c r="V13" s="218"/>
      <c r="W13" s="218"/>
      <c r="X13" s="218"/>
      <c r="Y13" s="218"/>
      <c r="Z13" s="218"/>
      <c r="AB13" s="218"/>
      <c r="AC13" s="218"/>
      <c r="AD13" s="218"/>
      <c r="AE13" s="218"/>
      <c r="AF13" s="218"/>
    </row>
    <row r="14" spans="1:250" x14ac:dyDescent="0.25">
      <c r="A14" s="203"/>
      <c r="B14" s="204"/>
      <c r="C14" s="204"/>
      <c r="D14" s="205"/>
      <c r="E14" s="205"/>
      <c r="F14" s="205"/>
      <c r="G14" s="205"/>
      <c r="H14" s="205"/>
      <c r="J14" s="205"/>
      <c r="K14" s="205"/>
      <c r="L14" s="205"/>
      <c r="M14" s="205"/>
      <c r="N14" s="205"/>
      <c r="P14" s="205"/>
      <c r="Q14" s="205"/>
      <c r="R14" s="205"/>
      <c r="S14" s="205"/>
      <c r="T14" s="205"/>
      <c r="V14" s="205"/>
      <c r="W14" s="205"/>
      <c r="X14" s="205"/>
      <c r="Y14" s="205"/>
      <c r="Z14" s="205"/>
      <c r="AB14" s="205"/>
      <c r="AC14" s="205"/>
      <c r="AD14" s="205"/>
      <c r="AE14" s="205"/>
      <c r="AF14" s="205"/>
    </row>
    <row r="15" spans="1:250" x14ac:dyDescent="0.25">
      <c r="A15" s="208">
        <v>2</v>
      </c>
      <c r="B15" s="209" t="s">
        <v>132</v>
      </c>
      <c r="C15" s="210"/>
      <c r="D15" s="210"/>
      <c r="E15" s="210"/>
      <c r="F15" s="210"/>
      <c r="G15" s="210"/>
      <c r="H15" s="210"/>
      <c r="J15" s="210"/>
      <c r="K15" s="210"/>
      <c r="L15" s="210"/>
      <c r="M15" s="210"/>
      <c r="N15" s="210"/>
      <c r="P15" s="210"/>
      <c r="Q15" s="210"/>
      <c r="R15" s="210"/>
      <c r="S15" s="210"/>
      <c r="T15" s="210"/>
      <c r="V15" s="210"/>
      <c r="W15" s="210"/>
      <c r="X15" s="210"/>
      <c r="Y15" s="210"/>
      <c r="Z15" s="210"/>
      <c r="AB15" s="210"/>
      <c r="AC15" s="210"/>
      <c r="AD15" s="210"/>
      <c r="AE15" s="210"/>
      <c r="AF15" s="210"/>
    </row>
    <row r="16" spans="1:250" ht="21" x14ac:dyDescent="0.25">
      <c r="A16" s="211"/>
      <c r="B16" s="627"/>
      <c r="C16" s="629" t="s">
        <v>89</v>
      </c>
      <c r="D16" s="212" t="s">
        <v>201</v>
      </c>
      <c r="E16" s="212" t="s">
        <v>203</v>
      </c>
      <c r="F16" s="212" t="s">
        <v>207</v>
      </c>
      <c r="G16" s="212" t="s">
        <v>209</v>
      </c>
      <c r="H16" s="212" t="s">
        <v>371</v>
      </c>
      <c r="J16" s="212" t="s">
        <v>201</v>
      </c>
      <c r="K16" s="212" t="s">
        <v>203</v>
      </c>
      <c r="L16" s="212" t="s">
        <v>207</v>
      </c>
      <c r="M16" s="212" t="s">
        <v>209</v>
      </c>
      <c r="N16" s="212" t="s">
        <v>371</v>
      </c>
      <c r="P16" s="212" t="s">
        <v>201</v>
      </c>
      <c r="Q16" s="212" t="s">
        <v>203</v>
      </c>
      <c r="R16" s="212" t="s">
        <v>207</v>
      </c>
      <c r="S16" s="212" t="s">
        <v>209</v>
      </c>
      <c r="T16" s="212" t="s">
        <v>371</v>
      </c>
      <c r="V16" s="212" t="s">
        <v>201</v>
      </c>
      <c r="W16" s="212" t="s">
        <v>203</v>
      </c>
      <c r="X16" s="212" t="s">
        <v>207</v>
      </c>
      <c r="Y16" s="212" t="s">
        <v>209</v>
      </c>
      <c r="Z16" s="212" t="s">
        <v>371</v>
      </c>
      <c r="AB16" s="212" t="s">
        <v>201</v>
      </c>
      <c r="AC16" s="212" t="s">
        <v>203</v>
      </c>
      <c r="AD16" s="212" t="s">
        <v>207</v>
      </c>
      <c r="AE16" s="212" t="s">
        <v>209</v>
      </c>
      <c r="AF16" s="212" t="s">
        <v>371</v>
      </c>
    </row>
    <row r="17" spans="1:32" x14ac:dyDescent="0.25">
      <c r="A17" s="211"/>
      <c r="B17" s="628"/>
      <c r="C17" s="620"/>
      <c r="D17" s="213" t="s">
        <v>49</v>
      </c>
      <c r="E17" s="213" t="s">
        <v>49</v>
      </c>
      <c r="F17" s="213" t="s">
        <v>49</v>
      </c>
      <c r="G17" s="213" t="s">
        <v>49</v>
      </c>
      <c r="H17" s="213" t="s">
        <v>99</v>
      </c>
      <c r="J17" s="213" t="s">
        <v>49</v>
      </c>
      <c r="K17" s="213" t="s">
        <v>49</v>
      </c>
      <c r="L17" s="213" t="s">
        <v>49</v>
      </c>
      <c r="M17" s="213" t="s">
        <v>49</v>
      </c>
      <c r="N17" s="213" t="s">
        <v>99</v>
      </c>
      <c r="P17" s="213" t="s">
        <v>49</v>
      </c>
      <c r="Q17" s="213" t="s">
        <v>49</v>
      </c>
      <c r="R17" s="213" t="s">
        <v>49</v>
      </c>
      <c r="S17" s="213" t="s">
        <v>49</v>
      </c>
      <c r="T17" s="213" t="s">
        <v>99</v>
      </c>
      <c r="V17" s="213" t="s">
        <v>49</v>
      </c>
      <c r="W17" s="213" t="s">
        <v>49</v>
      </c>
      <c r="X17" s="213" t="s">
        <v>49</v>
      </c>
      <c r="Y17" s="213" t="s">
        <v>49</v>
      </c>
      <c r="Z17" s="213" t="s">
        <v>99</v>
      </c>
      <c r="AB17" s="213" t="s">
        <v>49</v>
      </c>
      <c r="AC17" s="213" t="s">
        <v>49</v>
      </c>
      <c r="AD17" s="213" t="s">
        <v>49</v>
      </c>
      <c r="AE17" s="213" t="s">
        <v>49</v>
      </c>
      <c r="AF17" s="213" t="s">
        <v>99</v>
      </c>
    </row>
    <row r="18" spans="1:32" x14ac:dyDescent="0.25">
      <c r="A18" s="211"/>
      <c r="B18" s="214" t="s">
        <v>31</v>
      </c>
      <c r="C18" s="215">
        <v>1</v>
      </c>
      <c r="D18" s="216">
        <v>33.9</v>
      </c>
      <c r="E18" s="216">
        <v>31.93</v>
      </c>
      <c r="F18" s="216">
        <v>20</v>
      </c>
      <c r="G18" s="216">
        <v>26.23</v>
      </c>
      <c r="H18" s="216">
        <v>22.13</v>
      </c>
      <c r="J18" s="216">
        <v>14.44</v>
      </c>
      <c r="K18" s="216">
        <v>17.95</v>
      </c>
      <c r="L18" s="216">
        <v>17.14</v>
      </c>
      <c r="M18" s="216">
        <v>24.03</v>
      </c>
      <c r="N18" s="216">
        <v>23.67</v>
      </c>
      <c r="P18" s="216">
        <v>19.27</v>
      </c>
      <c r="Q18" s="216">
        <v>20.07</v>
      </c>
      <c r="R18" s="216">
        <v>21.43</v>
      </c>
      <c r="S18" s="216">
        <v>20.7</v>
      </c>
      <c r="T18" s="216">
        <v>17.54</v>
      </c>
      <c r="V18" s="216">
        <v>26.89</v>
      </c>
      <c r="W18" s="216">
        <v>27.15</v>
      </c>
      <c r="X18" s="216">
        <v>23.04</v>
      </c>
      <c r="Y18" s="216">
        <v>31.34</v>
      </c>
      <c r="Z18" s="216">
        <v>24.95</v>
      </c>
      <c r="AB18" s="216">
        <v>13.22</v>
      </c>
      <c r="AC18" s="216">
        <v>15.93</v>
      </c>
      <c r="AD18" s="216">
        <v>11.64</v>
      </c>
      <c r="AE18" s="216">
        <v>15.18</v>
      </c>
      <c r="AF18" s="216">
        <v>12.57</v>
      </c>
    </row>
    <row r="19" spans="1:32" x14ac:dyDescent="0.25">
      <c r="A19" s="211"/>
      <c r="B19" s="214" t="s">
        <v>66</v>
      </c>
      <c r="C19" s="215">
        <v>0</v>
      </c>
      <c r="D19" s="216">
        <v>55.93</v>
      </c>
      <c r="E19" s="216">
        <v>58.82</v>
      </c>
      <c r="F19" s="216">
        <v>70.83</v>
      </c>
      <c r="G19" s="216">
        <v>67.209999999999994</v>
      </c>
      <c r="H19" s="216">
        <v>57.38</v>
      </c>
      <c r="J19" s="216">
        <v>71.66</v>
      </c>
      <c r="K19" s="216">
        <v>71.06</v>
      </c>
      <c r="L19" s="216">
        <v>73.75</v>
      </c>
      <c r="M19" s="216">
        <v>69.790000000000006</v>
      </c>
      <c r="N19" s="216">
        <v>60.42</v>
      </c>
      <c r="P19" s="216">
        <v>73.45</v>
      </c>
      <c r="Q19" s="216">
        <v>73.72</v>
      </c>
      <c r="R19" s="216">
        <v>73.209999999999994</v>
      </c>
      <c r="S19" s="216">
        <v>74.39</v>
      </c>
      <c r="T19" s="216">
        <v>59.65</v>
      </c>
      <c r="V19" s="216">
        <v>59.9</v>
      </c>
      <c r="W19" s="216">
        <v>62.41</v>
      </c>
      <c r="X19" s="216">
        <v>68.040000000000006</v>
      </c>
      <c r="Y19" s="216">
        <v>62.68</v>
      </c>
      <c r="Z19" s="216">
        <v>49.28</v>
      </c>
      <c r="AB19" s="216">
        <v>77.010000000000005</v>
      </c>
      <c r="AC19" s="216">
        <v>75.819999999999993</v>
      </c>
      <c r="AD19" s="216">
        <v>83.07</v>
      </c>
      <c r="AE19" s="216">
        <v>78.010000000000005</v>
      </c>
      <c r="AF19" s="216">
        <v>72.25</v>
      </c>
    </row>
    <row r="20" spans="1:32" x14ac:dyDescent="0.25">
      <c r="A20" s="211"/>
      <c r="B20" s="214" t="s">
        <v>32</v>
      </c>
      <c r="C20" s="215">
        <v>-1</v>
      </c>
      <c r="D20" s="216">
        <v>10.17</v>
      </c>
      <c r="E20" s="216">
        <v>9.24</v>
      </c>
      <c r="F20" s="216">
        <v>9.17</v>
      </c>
      <c r="G20" s="216">
        <v>6.56</v>
      </c>
      <c r="H20" s="216">
        <v>2.46</v>
      </c>
      <c r="J20" s="216">
        <v>13.16</v>
      </c>
      <c r="K20" s="216">
        <v>9.7100000000000009</v>
      </c>
      <c r="L20" s="216">
        <v>7.86</v>
      </c>
      <c r="M20" s="216">
        <v>3.53</v>
      </c>
      <c r="N20" s="216">
        <v>3</v>
      </c>
      <c r="P20" s="216">
        <v>6.55</v>
      </c>
      <c r="Q20" s="216">
        <v>5.1100000000000003</v>
      </c>
      <c r="R20" s="216">
        <v>5</v>
      </c>
      <c r="S20" s="216">
        <v>4.21</v>
      </c>
      <c r="T20" s="216">
        <v>1.75</v>
      </c>
      <c r="V20" s="216">
        <v>12.71</v>
      </c>
      <c r="W20" s="216">
        <v>8.82</v>
      </c>
      <c r="X20" s="216">
        <v>8.0399999999999991</v>
      </c>
      <c r="Y20" s="216">
        <v>4.12</v>
      </c>
      <c r="Z20" s="216">
        <v>1.65</v>
      </c>
      <c r="AB20" s="216">
        <v>9.77</v>
      </c>
      <c r="AC20" s="216">
        <v>8.24</v>
      </c>
      <c r="AD20" s="216">
        <v>4.76</v>
      </c>
      <c r="AE20" s="216">
        <v>6.28</v>
      </c>
      <c r="AF20" s="216">
        <v>1.57</v>
      </c>
    </row>
    <row r="21" spans="1:32" x14ac:dyDescent="0.25">
      <c r="A21" s="211"/>
      <c r="B21" s="214" t="s">
        <v>69</v>
      </c>
      <c r="C21" s="215">
        <v>-2</v>
      </c>
      <c r="D21" s="216">
        <v>0</v>
      </c>
      <c r="E21" s="216">
        <v>0</v>
      </c>
      <c r="F21" s="216">
        <v>0</v>
      </c>
      <c r="G21" s="216">
        <v>0</v>
      </c>
      <c r="H21" s="216">
        <v>18.03</v>
      </c>
      <c r="J21" s="216">
        <v>0.73</v>
      </c>
      <c r="K21" s="216">
        <v>1.28</v>
      </c>
      <c r="L21" s="216">
        <v>1.25</v>
      </c>
      <c r="M21" s="216">
        <v>2.65</v>
      </c>
      <c r="N21" s="216">
        <v>12.9</v>
      </c>
      <c r="P21" s="216">
        <v>0.73</v>
      </c>
      <c r="Q21" s="216">
        <v>1.0900000000000001</v>
      </c>
      <c r="R21" s="216">
        <v>0.36</v>
      </c>
      <c r="S21" s="216">
        <v>0.7</v>
      </c>
      <c r="T21" s="216">
        <v>21.05</v>
      </c>
      <c r="V21" s="216">
        <v>0.49</v>
      </c>
      <c r="W21" s="216">
        <v>1.62</v>
      </c>
      <c r="X21" s="216">
        <v>0.87</v>
      </c>
      <c r="Y21" s="216">
        <v>1.86</v>
      </c>
      <c r="Z21" s="216">
        <v>24.12</v>
      </c>
      <c r="AB21" s="216">
        <v>0</v>
      </c>
      <c r="AC21" s="216">
        <v>0</v>
      </c>
      <c r="AD21" s="216">
        <v>0.53</v>
      </c>
      <c r="AE21" s="216">
        <v>0.52</v>
      </c>
      <c r="AF21" s="216">
        <v>13.61</v>
      </c>
    </row>
    <row r="22" spans="1:32" x14ac:dyDescent="0.25">
      <c r="A22" s="211"/>
      <c r="B22" s="211"/>
      <c r="C22" s="217"/>
      <c r="D22" s="218"/>
      <c r="E22" s="218"/>
      <c r="F22" s="218"/>
      <c r="G22" s="218"/>
      <c r="H22" s="218"/>
      <c r="J22" s="218"/>
      <c r="K22" s="218"/>
      <c r="L22" s="218"/>
      <c r="M22" s="218"/>
      <c r="N22" s="218"/>
      <c r="P22" s="218"/>
      <c r="Q22" s="218"/>
      <c r="R22" s="218"/>
      <c r="S22" s="218"/>
      <c r="T22" s="218"/>
      <c r="V22" s="218"/>
      <c r="W22" s="218"/>
      <c r="X22" s="218"/>
      <c r="Y22" s="218"/>
      <c r="Z22" s="218"/>
      <c r="AB22" s="218"/>
      <c r="AC22" s="218"/>
      <c r="AD22" s="218"/>
      <c r="AE22" s="218"/>
      <c r="AF22" s="218"/>
    </row>
    <row r="23" spans="1:32" x14ac:dyDescent="0.25">
      <c r="A23" s="203"/>
      <c r="B23" s="204"/>
      <c r="C23" s="204"/>
      <c r="D23" s="205"/>
      <c r="E23" s="205"/>
      <c r="F23" s="205"/>
      <c r="G23" s="205"/>
      <c r="H23" s="205"/>
      <c r="J23" s="205"/>
      <c r="K23" s="205"/>
      <c r="L23" s="205"/>
      <c r="M23" s="205"/>
      <c r="N23" s="205"/>
      <c r="P23" s="205"/>
      <c r="Q23" s="205"/>
      <c r="R23" s="205"/>
      <c r="S23" s="205"/>
      <c r="T23" s="205"/>
      <c r="V23" s="205"/>
      <c r="W23" s="205"/>
      <c r="X23" s="205"/>
      <c r="Y23" s="205"/>
      <c r="Z23" s="205"/>
      <c r="AB23" s="205"/>
      <c r="AC23" s="205"/>
      <c r="AD23" s="205"/>
      <c r="AE23" s="205"/>
      <c r="AF23" s="205"/>
    </row>
    <row r="24" spans="1:32" x14ac:dyDescent="0.25">
      <c r="A24" s="208">
        <v>3</v>
      </c>
      <c r="B24" s="209" t="s">
        <v>133</v>
      </c>
      <c r="C24" s="210"/>
      <c r="D24" s="210"/>
      <c r="E24" s="210"/>
      <c r="F24" s="210"/>
      <c r="G24" s="210"/>
      <c r="H24" s="210"/>
      <c r="J24" s="210"/>
      <c r="K24" s="210"/>
      <c r="L24" s="210"/>
      <c r="M24" s="210"/>
      <c r="N24" s="210"/>
      <c r="P24" s="210"/>
      <c r="Q24" s="210"/>
      <c r="R24" s="210"/>
      <c r="S24" s="210"/>
      <c r="T24" s="210"/>
      <c r="V24" s="210"/>
      <c r="W24" s="210"/>
      <c r="X24" s="210"/>
      <c r="Y24" s="210"/>
      <c r="Z24" s="210"/>
      <c r="AB24" s="210"/>
      <c r="AC24" s="210"/>
      <c r="AD24" s="210"/>
      <c r="AE24" s="210"/>
      <c r="AF24" s="210"/>
    </row>
    <row r="25" spans="1:32" ht="21" x14ac:dyDescent="0.25">
      <c r="A25" s="211"/>
      <c r="B25" s="627"/>
      <c r="C25" s="629" t="s">
        <v>89</v>
      </c>
      <c r="D25" s="212" t="s">
        <v>201</v>
      </c>
      <c r="E25" s="212" t="s">
        <v>203</v>
      </c>
      <c r="F25" s="212" t="s">
        <v>207</v>
      </c>
      <c r="G25" s="212" t="s">
        <v>209</v>
      </c>
      <c r="H25" s="212" t="s">
        <v>371</v>
      </c>
      <c r="J25" s="212" t="s">
        <v>201</v>
      </c>
      <c r="K25" s="212" t="s">
        <v>203</v>
      </c>
      <c r="L25" s="212" t="s">
        <v>207</v>
      </c>
      <c r="M25" s="212" t="s">
        <v>209</v>
      </c>
      <c r="N25" s="212" t="s">
        <v>371</v>
      </c>
      <c r="P25" s="212" t="s">
        <v>201</v>
      </c>
      <c r="Q25" s="212" t="s">
        <v>203</v>
      </c>
      <c r="R25" s="212" t="s">
        <v>207</v>
      </c>
      <c r="S25" s="212" t="s">
        <v>209</v>
      </c>
      <c r="T25" s="212" t="s">
        <v>371</v>
      </c>
      <c r="V25" s="212" t="s">
        <v>201</v>
      </c>
      <c r="W25" s="212" t="s">
        <v>203</v>
      </c>
      <c r="X25" s="212" t="s">
        <v>207</v>
      </c>
      <c r="Y25" s="212" t="s">
        <v>209</v>
      </c>
      <c r="Z25" s="212" t="s">
        <v>371</v>
      </c>
      <c r="AB25" s="212" t="s">
        <v>201</v>
      </c>
      <c r="AC25" s="212" t="s">
        <v>203</v>
      </c>
      <c r="AD25" s="212" t="s">
        <v>207</v>
      </c>
      <c r="AE25" s="212" t="s">
        <v>209</v>
      </c>
      <c r="AF25" s="212" t="s">
        <v>371</v>
      </c>
    </row>
    <row r="26" spans="1:32" x14ac:dyDescent="0.25">
      <c r="A26" s="211"/>
      <c r="B26" s="628"/>
      <c r="C26" s="620"/>
      <c r="D26" s="213" t="s">
        <v>49</v>
      </c>
      <c r="E26" s="213" t="s">
        <v>49</v>
      </c>
      <c r="F26" s="213" t="s">
        <v>49</v>
      </c>
      <c r="G26" s="213" t="s">
        <v>49</v>
      </c>
      <c r="H26" s="213" t="s">
        <v>99</v>
      </c>
      <c r="J26" s="213" t="s">
        <v>49</v>
      </c>
      <c r="K26" s="213" t="s">
        <v>49</v>
      </c>
      <c r="L26" s="213" t="s">
        <v>49</v>
      </c>
      <c r="M26" s="213" t="s">
        <v>49</v>
      </c>
      <c r="N26" s="213" t="s">
        <v>99</v>
      </c>
      <c r="P26" s="213" t="s">
        <v>49</v>
      </c>
      <c r="Q26" s="213" t="s">
        <v>49</v>
      </c>
      <c r="R26" s="213" t="s">
        <v>49</v>
      </c>
      <c r="S26" s="213" t="s">
        <v>49</v>
      </c>
      <c r="T26" s="213" t="s">
        <v>99</v>
      </c>
      <c r="V26" s="213" t="s">
        <v>49</v>
      </c>
      <c r="W26" s="213" t="s">
        <v>49</v>
      </c>
      <c r="X26" s="213" t="s">
        <v>49</v>
      </c>
      <c r="Y26" s="213" t="s">
        <v>49</v>
      </c>
      <c r="Z26" s="213" t="s">
        <v>99</v>
      </c>
      <c r="AB26" s="213" t="s">
        <v>49</v>
      </c>
      <c r="AC26" s="213" t="s">
        <v>49</v>
      </c>
      <c r="AD26" s="213" t="s">
        <v>49</v>
      </c>
      <c r="AE26" s="213" t="s">
        <v>49</v>
      </c>
      <c r="AF26" s="213" t="s">
        <v>99</v>
      </c>
    </row>
    <row r="27" spans="1:32" x14ac:dyDescent="0.25">
      <c r="A27" s="211"/>
      <c r="B27" s="214" t="s">
        <v>64</v>
      </c>
      <c r="C27" s="215">
        <v>1</v>
      </c>
      <c r="D27" s="216">
        <v>50</v>
      </c>
      <c r="E27" s="216">
        <v>46.22</v>
      </c>
      <c r="F27" s="216">
        <v>42.5</v>
      </c>
      <c r="G27" s="216">
        <v>35.25</v>
      </c>
      <c r="H27" s="216">
        <v>28.69</v>
      </c>
      <c r="J27" s="216">
        <v>46.44</v>
      </c>
      <c r="K27" s="216">
        <v>50.18</v>
      </c>
      <c r="L27" s="216">
        <v>49.82</v>
      </c>
      <c r="M27" s="216">
        <v>60.25</v>
      </c>
      <c r="N27" s="216">
        <v>48.23</v>
      </c>
      <c r="P27" s="216">
        <v>52.36</v>
      </c>
      <c r="Q27" s="216">
        <v>53.28</v>
      </c>
      <c r="R27" s="216">
        <v>58.93</v>
      </c>
      <c r="S27" s="216">
        <v>53.68</v>
      </c>
      <c r="T27" s="216">
        <v>38.25</v>
      </c>
      <c r="V27" s="216">
        <v>31.05</v>
      </c>
      <c r="W27" s="216">
        <v>25.75</v>
      </c>
      <c r="X27" s="216">
        <v>24.57</v>
      </c>
      <c r="Y27" s="216">
        <v>30.72</v>
      </c>
      <c r="Z27" s="216">
        <v>24.74</v>
      </c>
      <c r="AB27" s="216">
        <v>60.92</v>
      </c>
      <c r="AC27" s="216">
        <v>54.95</v>
      </c>
      <c r="AD27" s="216">
        <v>50.26</v>
      </c>
      <c r="AE27" s="216">
        <v>55.5</v>
      </c>
      <c r="AF27" s="216">
        <v>50.79</v>
      </c>
    </row>
    <row r="28" spans="1:32" x14ac:dyDescent="0.25">
      <c r="A28" s="211"/>
      <c r="B28" s="214" t="s">
        <v>65</v>
      </c>
      <c r="C28" s="215">
        <v>0</v>
      </c>
      <c r="D28" s="216">
        <v>48.31</v>
      </c>
      <c r="E28" s="216">
        <v>52.1</v>
      </c>
      <c r="F28" s="216">
        <v>55.83</v>
      </c>
      <c r="G28" s="216">
        <v>64.75</v>
      </c>
      <c r="H28" s="216">
        <v>40.98</v>
      </c>
      <c r="J28" s="216">
        <v>47.35</v>
      </c>
      <c r="K28" s="216">
        <v>43.22</v>
      </c>
      <c r="L28" s="216">
        <v>45.36</v>
      </c>
      <c r="M28" s="216">
        <v>36.22</v>
      </c>
      <c r="N28" s="216">
        <v>27.03</v>
      </c>
      <c r="P28" s="216">
        <v>44</v>
      </c>
      <c r="Q28" s="216">
        <v>44.16</v>
      </c>
      <c r="R28" s="216">
        <v>40.36</v>
      </c>
      <c r="S28" s="216">
        <v>44.21</v>
      </c>
      <c r="T28" s="216">
        <v>27.37</v>
      </c>
      <c r="V28" s="216">
        <v>29.58</v>
      </c>
      <c r="W28" s="216">
        <v>33.18</v>
      </c>
      <c r="X28" s="216">
        <v>38.04</v>
      </c>
      <c r="Y28" s="216">
        <v>32.78</v>
      </c>
      <c r="Z28" s="216">
        <v>21.86</v>
      </c>
      <c r="AB28" s="216">
        <v>37.36</v>
      </c>
      <c r="AC28" s="216">
        <v>43.41</v>
      </c>
      <c r="AD28" s="216">
        <v>47.09</v>
      </c>
      <c r="AE28" s="216">
        <v>43.98</v>
      </c>
      <c r="AF28" s="216">
        <v>31.41</v>
      </c>
    </row>
    <row r="29" spans="1:32" x14ac:dyDescent="0.25">
      <c r="A29" s="211"/>
      <c r="B29" s="214" t="s">
        <v>67</v>
      </c>
      <c r="C29" s="215">
        <v>-1</v>
      </c>
      <c r="D29" s="216">
        <v>1.69</v>
      </c>
      <c r="E29" s="216">
        <v>1.68</v>
      </c>
      <c r="F29" s="216">
        <v>0.83</v>
      </c>
      <c r="G29" s="216">
        <v>0</v>
      </c>
      <c r="H29" s="216">
        <v>0</v>
      </c>
      <c r="J29" s="216">
        <v>5.3</v>
      </c>
      <c r="K29" s="216">
        <v>5.31</v>
      </c>
      <c r="L29" s="216">
        <v>3.93</v>
      </c>
      <c r="M29" s="216">
        <v>1.24</v>
      </c>
      <c r="N29" s="216">
        <v>1.59</v>
      </c>
      <c r="P29" s="216">
        <v>1.45</v>
      </c>
      <c r="Q29" s="216">
        <v>1.46</v>
      </c>
      <c r="R29" s="216">
        <v>0.71</v>
      </c>
      <c r="S29" s="216">
        <v>0.7</v>
      </c>
      <c r="T29" s="216">
        <v>2.46</v>
      </c>
      <c r="V29" s="216">
        <v>3.67</v>
      </c>
      <c r="W29" s="216">
        <v>3.25</v>
      </c>
      <c r="X29" s="216">
        <v>2.61</v>
      </c>
      <c r="Y29" s="216">
        <v>1.65</v>
      </c>
      <c r="Z29" s="216">
        <v>0.62</v>
      </c>
      <c r="AB29" s="216">
        <v>1.72</v>
      </c>
      <c r="AC29" s="216">
        <v>1.65</v>
      </c>
      <c r="AD29" s="216">
        <v>1.06</v>
      </c>
      <c r="AE29" s="216">
        <v>0.52</v>
      </c>
      <c r="AF29" s="216">
        <v>0</v>
      </c>
    </row>
    <row r="30" spans="1:32" x14ac:dyDescent="0.25">
      <c r="A30" s="211"/>
      <c r="B30" s="214" t="s">
        <v>68</v>
      </c>
      <c r="C30" s="215">
        <v>-2</v>
      </c>
      <c r="D30" s="216">
        <v>0</v>
      </c>
      <c r="E30" s="216">
        <v>0</v>
      </c>
      <c r="F30" s="216">
        <v>0.83</v>
      </c>
      <c r="G30" s="216">
        <v>0</v>
      </c>
      <c r="H30" s="216">
        <v>30.33</v>
      </c>
      <c r="J30" s="216">
        <v>0.55000000000000004</v>
      </c>
      <c r="K30" s="216">
        <v>1.28</v>
      </c>
      <c r="L30" s="216">
        <v>0.54</v>
      </c>
      <c r="M30" s="216">
        <v>2.2999999999999998</v>
      </c>
      <c r="N30" s="216">
        <v>23.14</v>
      </c>
      <c r="P30" s="216">
        <v>1.0900000000000001</v>
      </c>
      <c r="Q30" s="216">
        <v>0.73</v>
      </c>
      <c r="R30" s="216">
        <v>0</v>
      </c>
      <c r="S30" s="216">
        <v>1.05</v>
      </c>
      <c r="T30" s="216">
        <v>31.58</v>
      </c>
      <c r="V30" s="216">
        <v>1.71</v>
      </c>
      <c r="W30" s="216">
        <v>3.02</v>
      </c>
      <c r="X30" s="216">
        <v>2.61</v>
      </c>
      <c r="Y30" s="216">
        <v>2.4700000000000002</v>
      </c>
      <c r="Z30" s="216">
        <v>20.41</v>
      </c>
      <c r="AB30" s="216">
        <v>0</v>
      </c>
      <c r="AC30" s="216">
        <v>0</v>
      </c>
      <c r="AD30" s="216">
        <v>0.53</v>
      </c>
      <c r="AE30" s="216">
        <v>0</v>
      </c>
      <c r="AF30" s="216">
        <v>17.8</v>
      </c>
    </row>
    <row r="31" spans="1:32" x14ac:dyDescent="0.25">
      <c r="A31" s="211"/>
      <c r="B31" s="211"/>
      <c r="C31" s="217"/>
      <c r="D31" s="218"/>
      <c r="E31" s="218"/>
      <c r="F31" s="218"/>
      <c r="G31" s="218"/>
      <c r="H31" s="218"/>
      <c r="J31" s="218"/>
      <c r="K31" s="218"/>
      <c r="L31" s="218"/>
      <c r="M31" s="218"/>
      <c r="N31" s="218"/>
      <c r="P31" s="218"/>
      <c r="Q31" s="218"/>
      <c r="R31" s="218"/>
      <c r="S31" s="218"/>
      <c r="T31" s="218"/>
      <c r="V31" s="218"/>
      <c r="W31" s="218"/>
      <c r="X31" s="218"/>
      <c r="Y31" s="218"/>
      <c r="Z31" s="218"/>
      <c r="AB31" s="218"/>
      <c r="AC31" s="218"/>
      <c r="AD31" s="218"/>
      <c r="AE31" s="218"/>
      <c r="AF31" s="218"/>
    </row>
    <row r="32" spans="1:32" x14ac:dyDescent="0.25">
      <c r="A32" s="203"/>
      <c r="B32" s="204"/>
      <c r="C32" s="204"/>
      <c r="D32" s="205"/>
      <c r="E32" s="205"/>
      <c r="F32" s="205"/>
      <c r="G32" s="205"/>
      <c r="H32" s="205"/>
      <c r="J32" s="205"/>
      <c r="K32" s="205"/>
      <c r="L32" s="205"/>
      <c r="M32" s="205"/>
      <c r="N32" s="205"/>
      <c r="P32" s="205"/>
      <c r="Q32" s="205"/>
      <c r="R32" s="205"/>
      <c r="S32" s="205"/>
      <c r="T32" s="205"/>
      <c r="V32" s="205"/>
      <c r="W32" s="205"/>
      <c r="X32" s="205"/>
      <c r="Y32" s="205"/>
      <c r="Z32" s="205"/>
      <c r="AB32" s="205"/>
      <c r="AC32" s="205"/>
      <c r="AD32" s="205"/>
      <c r="AE32" s="205"/>
      <c r="AF32" s="205"/>
    </row>
    <row r="33" spans="1:32" x14ac:dyDescent="0.25">
      <c r="A33" s="208">
        <v>4</v>
      </c>
      <c r="B33" s="209" t="s">
        <v>134</v>
      </c>
      <c r="C33" s="210"/>
      <c r="D33" s="210"/>
      <c r="E33" s="210"/>
      <c r="F33" s="210"/>
      <c r="G33" s="210"/>
      <c r="H33" s="210"/>
      <c r="J33" s="210"/>
      <c r="K33" s="210"/>
      <c r="L33" s="210"/>
      <c r="M33" s="210"/>
      <c r="N33" s="210"/>
      <c r="P33" s="210"/>
      <c r="Q33" s="210"/>
      <c r="R33" s="210"/>
      <c r="S33" s="210"/>
      <c r="T33" s="210"/>
      <c r="V33" s="210"/>
      <c r="W33" s="210"/>
      <c r="X33" s="210"/>
      <c r="Y33" s="210"/>
      <c r="Z33" s="210"/>
      <c r="AB33" s="210"/>
      <c r="AC33" s="210"/>
      <c r="AD33" s="210"/>
      <c r="AE33" s="210"/>
      <c r="AF33" s="210"/>
    </row>
    <row r="34" spans="1:32" ht="21" x14ac:dyDescent="0.25">
      <c r="A34" s="211"/>
      <c r="B34" s="627"/>
      <c r="C34" s="629" t="s">
        <v>89</v>
      </c>
      <c r="D34" s="212" t="s">
        <v>201</v>
      </c>
      <c r="E34" s="212" t="s">
        <v>203</v>
      </c>
      <c r="F34" s="212" t="s">
        <v>207</v>
      </c>
      <c r="G34" s="212" t="s">
        <v>209</v>
      </c>
      <c r="H34" s="212" t="s">
        <v>371</v>
      </c>
      <c r="J34" s="212" t="s">
        <v>201</v>
      </c>
      <c r="K34" s="212" t="s">
        <v>203</v>
      </c>
      <c r="L34" s="212" t="s">
        <v>207</v>
      </c>
      <c r="M34" s="212" t="s">
        <v>209</v>
      </c>
      <c r="N34" s="212" t="s">
        <v>371</v>
      </c>
      <c r="P34" s="212" t="s">
        <v>201</v>
      </c>
      <c r="Q34" s="212" t="s">
        <v>203</v>
      </c>
      <c r="R34" s="212" t="s">
        <v>207</v>
      </c>
      <c r="S34" s="212" t="s">
        <v>209</v>
      </c>
      <c r="T34" s="212" t="s">
        <v>371</v>
      </c>
      <c r="V34" s="212" t="s">
        <v>201</v>
      </c>
      <c r="W34" s="212" t="s">
        <v>203</v>
      </c>
      <c r="X34" s="212" t="s">
        <v>207</v>
      </c>
      <c r="Y34" s="212" t="s">
        <v>209</v>
      </c>
      <c r="Z34" s="212" t="s">
        <v>371</v>
      </c>
      <c r="AB34" s="212" t="s">
        <v>201</v>
      </c>
      <c r="AC34" s="212" t="s">
        <v>203</v>
      </c>
      <c r="AD34" s="212" t="s">
        <v>207</v>
      </c>
      <c r="AE34" s="212" t="s">
        <v>209</v>
      </c>
      <c r="AF34" s="212" t="s">
        <v>371</v>
      </c>
    </row>
    <row r="35" spans="1:32" x14ac:dyDescent="0.25">
      <c r="A35" s="211"/>
      <c r="B35" s="628"/>
      <c r="C35" s="620"/>
      <c r="D35" s="213" t="s">
        <v>49</v>
      </c>
      <c r="E35" s="213" t="s">
        <v>49</v>
      </c>
      <c r="F35" s="213" t="s">
        <v>49</v>
      </c>
      <c r="G35" s="213" t="s">
        <v>49</v>
      </c>
      <c r="H35" s="213" t="s">
        <v>49</v>
      </c>
      <c r="J35" s="213" t="s">
        <v>49</v>
      </c>
      <c r="K35" s="213" t="s">
        <v>49</v>
      </c>
      <c r="L35" s="213" t="s">
        <v>49</v>
      </c>
      <c r="M35" s="213" t="s">
        <v>49</v>
      </c>
      <c r="N35" s="213" t="s">
        <v>49</v>
      </c>
      <c r="P35" s="213" t="s">
        <v>49</v>
      </c>
      <c r="Q35" s="213" t="s">
        <v>49</v>
      </c>
      <c r="R35" s="213" t="s">
        <v>49</v>
      </c>
      <c r="S35" s="213" t="s">
        <v>49</v>
      </c>
      <c r="T35" s="213" t="s">
        <v>49</v>
      </c>
      <c r="V35" s="213" t="s">
        <v>49</v>
      </c>
      <c r="W35" s="213" t="s">
        <v>49</v>
      </c>
      <c r="X35" s="213" t="s">
        <v>49</v>
      </c>
      <c r="Y35" s="213" t="s">
        <v>49</v>
      </c>
      <c r="Z35" s="213" t="s">
        <v>49</v>
      </c>
      <c r="AB35" s="213" t="s">
        <v>49</v>
      </c>
      <c r="AC35" s="213" t="s">
        <v>49</v>
      </c>
      <c r="AD35" s="213" t="s">
        <v>49</v>
      </c>
      <c r="AE35" s="213" t="s">
        <v>49</v>
      </c>
      <c r="AF35" s="213" t="s">
        <v>49</v>
      </c>
    </row>
    <row r="36" spans="1:32" x14ac:dyDescent="0.25">
      <c r="A36" s="211"/>
      <c r="B36" s="214" t="s">
        <v>135</v>
      </c>
      <c r="C36" s="215">
        <v>1</v>
      </c>
      <c r="D36" s="216">
        <v>16.100000000000001</v>
      </c>
      <c r="E36" s="216">
        <v>17.649999999999999</v>
      </c>
      <c r="F36" s="216">
        <v>18.329999999999998</v>
      </c>
      <c r="G36" s="216">
        <v>18.850000000000001</v>
      </c>
      <c r="H36" s="216"/>
      <c r="J36" s="216">
        <v>10.24</v>
      </c>
      <c r="K36" s="216">
        <v>11.54</v>
      </c>
      <c r="L36" s="216">
        <v>10</v>
      </c>
      <c r="M36" s="216">
        <v>7.42</v>
      </c>
      <c r="N36" s="216"/>
      <c r="P36" s="216">
        <v>4.7300000000000004</v>
      </c>
      <c r="Q36" s="216">
        <v>9.1199999999999992</v>
      </c>
      <c r="R36" s="216">
        <v>8.57</v>
      </c>
      <c r="S36" s="216">
        <v>4.21</v>
      </c>
      <c r="T36" s="216"/>
      <c r="V36" s="216">
        <v>11.25</v>
      </c>
      <c r="W36" s="216">
        <v>10.210000000000001</v>
      </c>
      <c r="X36" s="216">
        <v>8.91</v>
      </c>
      <c r="Y36" s="216">
        <v>4.33</v>
      </c>
      <c r="Z36" s="216"/>
      <c r="AB36" s="216">
        <v>12.07</v>
      </c>
      <c r="AC36" s="216">
        <v>9.89</v>
      </c>
      <c r="AD36" s="216">
        <v>7.94</v>
      </c>
      <c r="AE36" s="216">
        <v>7.85</v>
      </c>
      <c r="AF36" s="216"/>
    </row>
    <row r="37" spans="1:32" x14ac:dyDescent="0.25">
      <c r="A37" s="211"/>
      <c r="B37" s="214" t="s">
        <v>136</v>
      </c>
      <c r="C37" s="215">
        <v>0</v>
      </c>
      <c r="D37" s="216">
        <v>41.53</v>
      </c>
      <c r="E37" s="216">
        <v>54.62</v>
      </c>
      <c r="F37" s="216">
        <v>50.83</v>
      </c>
      <c r="G37" s="216">
        <v>57.38</v>
      </c>
      <c r="H37" s="216"/>
      <c r="J37" s="216">
        <v>52.65</v>
      </c>
      <c r="K37" s="216">
        <v>56.78</v>
      </c>
      <c r="L37" s="216">
        <v>60.54</v>
      </c>
      <c r="M37" s="216">
        <v>60.78</v>
      </c>
      <c r="N37" s="216"/>
      <c r="P37" s="216">
        <v>56.73</v>
      </c>
      <c r="Q37" s="216">
        <v>58.76</v>
      </c>
      <c r="R37" s="216">
        <v>62.5</v>
      </c>
      <c r="S37" s="216">
        <v>65.61</v>
      </c>
      <c r="T37" s="216"/>
      <c r="V37" s="216">
        <v>54.77</v>
      </c>
      <c r="W37" s="216">
        <v>54.52</v>
      </c>
      <c r="X37" s="216">
        <v>59.13</v>
      </c>
      <c r="Y37" s="216">
        <v>63.71</v>
      </c>
      <c r="Z37" s="216"/>
      <c r="AB37" s="216">
        <v>51.15</v>
      </c>
      <c r="AC37" s="216">
        <v>55.49</v>
      </c>
      <c r="AD37" s="216">
        <v>61.9</v>
      </c>
      <c r="AE37" s="216">
        <v>64.92</v>
      </c>
      <c r="AF37" s="216"/>
    </row>
    <row r="38" spans="1:32" x14ac:dyDescent="0.25">
      <c r="A38" s="211"/>
      <c r="B38" s="214" t="s">
        <v>137</v>
      </c>
      <c r="C38" s="215">
        <v>-1</v>
      </c>
      <c r="D38" s="216">
        <v>29.66</v>
      </c>
      <c r="E38" s="216">
        <v>23.53</v>
      </c>
      <c r="F38" s="216">
        <v>20.83</v>
      </c>
      <c r="G38" s="216">
        <v>12.3</v>
      </c>
      <c r="H38" s="216"/>
      <c r="J38" s="216">
        <v>20.11</v>
      </c>
      <c r="K38" s="216">
        <v>13.92</v>
      </c>
      <c r="L38" s="216">
        <v>13.57</v>
      </c>
      <c r="M38" s="216">
        <v>15.37</v>
      </c>
      <c r="N38" s="216"/>
      <c r="P38" s="216">
        <v>20.73</v>
      </c>
      <c r="Q38" s="216">
        <v>12.77</v>
      </c>
      <c r="R38" s="216">
        <v>11.79</v>
      </c>
      <c r="S38" s="216">
        <v>10.53</v>
      </c>
      <c r="T38" s="216"/>
      <c r="V38" s="216">
        <v>22.98</v>
      </c>
      <c r="W38" s="216">
        <v>18.559999999999999</v>
      </c>
      <c r="X38" s="216">
        <v>15.87</v>
      </c>
      <c r="Y38" s="216">
        <v>15.05</v>
      </c>
      <c r="Z38" s="216"/>
      <c r="AB38" s="216">
        <v>25.29</v>
      </c>
      <c r="AC38" s="216">
        <v>21.43</v>
      </c>
      <c r="AD38" s="216">
        <v>16.399999999999999</v>
      </c>
      <c r="AE38" s="216">
        <v>10.99</v>
      </c>
      <c r="AF38" s="216"/>
    </row>
    <row r="39" spans="1:32" x14ac:dyDescent="0.25">
      <c r="A39" s="211"/>
      <c r="B39" s="214" t="s">
        <v>68</v>
      </c>
      <c r="C39" s="215">
        <v>-2</v>
      </c>
      <c r="D39" s="216">
        <v>12.71</v>
      </c>
      <c r="E39" s="216">
        <v>4.2</v>
      </c>
      <c r="F39" s="216">
        <v>10</v>
      </c>
      <c r="G39" s="216">
        <v>11.48</v>
      </c>
      <c r="H39" s="216"/>
      <c r="J39" s="216">
        <v>17</v>
      </c>
      <c r="K39" s="216">
        <v>17.77</v>
      </c>
      <c r="L39" s="216">
        <v>15.89</v>
      </c>
      <c r="M39" s="216">
        <v>16.43</v>
      </c>
      <c r="N39" s="216"/>
      <c r="P39" s="216">
        <v>17.82</v>
      </c>
      <c r="Q39" s="216">
        <v>19.34</v>
      </c>
      <c r="R39" s="216">
        <v>17.14</v>
      </c>
      <c r="S39" s="216">
        <v>19.649999999999999</v>
      </c>
      <c r="T39" s="216"/>
      <c r="V39" s="216">
        <v>11</v>
      </c>
      <c r="W39" s="216">
        <v>16.71</v>
      </c>
      <c r="X39" s="216">
        <v>16.09</v>
      </c>
      <c r="Y39" s="216">
        <v>16.91</v>
      </c>
      <c r="Z39" s="216"/>
      <c r="AB39" s="216">
        <v>11.49</v>
      </c>
      <c r="AC39" s="216">
        <v>13.19</v>
      </c>
      <c r="AD39" s="216">
        <v>13.76</v>
      </c>
      <c r="AE39" s="216">
        <v>16.23</v>
      </c>
      <c r="AF39" s="216"/>
    </row>
    <row r="40" spans="1:32" x14ac:dyDescent="0.25">
      <c r="A40" s="211"/>
      <c r="B40" s="211"/>
      <c r="C40" s="217"/>
      <c r="D40" s="218"/>
      <c r="E40" s="218"/>
      <c r="F40" s="218"/>
      <c r="G40" s="218"/>
      <c r="H40" s="218"/>
      <c r="J40" s="218"/>
      <c r="K40" s="218"/>
      <c r="L40" s="218"/>
      <c r="M40" s="218"/>
      <c r="N40" s="218"/>
      <c r="P40" s="218"/>
      <c r="Q40" s="218"/>
      <c r="R40" s="218"/>
      <c r="S40" s="218"/>
      <c r="T40" s="218"/>
      <c r="V40" s="218"/>
      <c r="W40" s="218"/>
      <c r="X40" s="218"/>
      <c r="Y40" s="218"/>
      <c r="Z40" s="218"/>
      <c r="AB40" s="218"/>
      <c r="AC40" s="218"/>
      <c r="AD40" s="218"/>
      <c r="AE40" s="218"/>
      <c r="AF40" s="218"/>
    </row>
    <row r="41" spans="1:32" x14ac:dyDescent="0.25">
      <c r="A41" s="203"/>
      <c r="B41" s="204"/>
      <c r="C41" s="204"/>
      <c r="D41" s="205"/>
      <c r="E41" s="205"/>
      <c r="F41" s="205"/>
      <c r="G41" s="205"/>
      <c r="H41" s="205"/>
      <c r="J41" s="205"/>
      <c r="K41" s="205"/>
      <c r="L41" s="205"/>
      <c r="M41" s="205"/>
      <c r="N41" s="205"/>
      <c r="P41" s="205"/>
      <c r="Q41" s="205"/>
      <c r="R41" s="205"/>
      <c r="S41" s="205"/>
      <c r="T41" s="205"/>
      <c r="V41" s="205"/>
      <c r="W41" s="205"/>
      <c r="X41" s="205"/>
      <c r="Y41" s="205"/>
      <c r="Z41" s="205"/>
      <c r="AB41" s="205"/>
      <c r="AC41" s="205"/>
      <c r="AD41" s="205"/>
      <c r="AE41" s="205"/>
      <c r="AF41" s="205"/>
    </row>
    <row r="42" spans="1:32" x14ac:dyDescent="0.25">
      <c r="A42" s="208">
        <v>5</v>
      </c>
      <c r="B42" s="209" t="s">
        <v>138</v>
      </c>
      <c r="C42" s="210"/>
      <c r="D42" s="210"/>
      <c r="E42" s="210"/>
      <c r="F42" s="210"/>
      <c r="G42" s="210"/>
      <c r="H42" s="210"/>
      <c r="J42" s="210"/>
      <c r="K42" s="210"/>
      <c r="L42" s="210"/>
      <c r="M42" s="210"/>
      <c r="N42" s="210"/>
      <c r="P42" s="210"/>
      <c r="Q42" s="210"/>
      <c r="R42" s="210"/>
      <c r="S42" s="210"/>
      <c r="T42" s="210"/>
      <c r="V42" s="210"/>
      <c r="W42" s="210"/>
      <c r="X42" s="210"/>
      <c r="Y42" s="210"/>
      <c r="Z42" s="210"/>
      <c r="AB42" s="210"/>
      <c r="AC42" s="210"/>
      <c r="AD42" s="210"/>
      <c r="AE42" s="210"/>
      <c r="AF42" s="210"/>
    </row>
    <row r="43" spans="1:32" ht="21" x14ac:dyDescent="0.25">
      <c r="A43" s="211"/>
      <c r="B43" s="627"/>
      <c r="C43" s="629" t="s">
        <v>89</v>
      </c>
      <c r="D43" s="212" t="s">
        <v>201</v>
      </c>
      <c r="E43" s="212" t="s">
        <v>203</v>
      </c>
      <c r="F43" s="212" t="s">
        <v>207</v>
      </c>
      <c r="G43" s="212" t="s">
        <v>209</v>
      </c>
      <c r="H43" s="212" t="s">
        <v>371</v>
      </c>
      <c r="J43" s="212" t="s">
        <v>201</v>
      </c>
      <c r="K43" s="212" t="s">
        <v>203</v>
      </c>
      <c r="L43" s="212" t="s">
        <v>207</v>
      </c>
      <c r="M43" s="212" t="s">
        <v>209</v>
      </c>
      <c r="N43" s="212" t="s">
        <v>371</v>
      </c>
      <c r="P43" s="212" t="s">
        <v>201</v>
      </c>
      <c r="Q43" s="212" t="s">
        <v>203</v>
      </c>
      <c r="R43" s="212" t="s">
        <v>207</v>
      </c>
      <c r="S43" s="212" t="s">
        <v>209</v>
      </c>
      <c r="T43" s="212" t="s">
        <v>371</v>
      </c>
      <c r="V43" s="212" t="s">
        <v>201</v>
      </c>
      <c r="W43" s="212" t="s">
        <v>203</v>
      </c>
      <c r="X43" s="212" t="s">
        <v>207</v>
      </c>
      <c r="Y43" s="212" t="s">
        <v>209</v>
      </c>
      <c r="Z43" s="212" t="s">
        <v>371</v>
      </c>
      <c r="AB43" s="212" t="s">
        <v>201</v>
      </c>
      <c r="AC43" s="212" t="s">
        <v>203</v>
      </c>
      <c r="AD43" s="212" t="s">
        <v>207</v>
      </c>
      <c r="AE43" s="212" t="s">
        <v>209</v>
      </c>
      <c r="AF43" s="212" t="s">
        <v>371</v>
      </c>
    </row>
    <row r="44" spans="1:32" x14ac:dyDescent="0.25">
      <c r="A44" s="211"/>
      <c r="B44" s="628"/>
      <c r="C44" s="620"/>
      <c r="D44" s="213" t="s">
        <v>49</v>
      </c>
      <c r="E44" s="213" t="s">
        <v>49</v>
      </c>
      <c r="F44" s="213" t="s">
        <v>49</v>
      </c>
      <c r="G44" s="213" t="s">
        <v>49</v>
      </c>
      <c r="H44" s="213" t="s">
        <v>49</v>
      </c>
      <c r="J44" s="213" t="s">
        <v>49</v>
      </c>
      <c r="K44" s="213" t="s">
        <v>49</v>
      </c>
      <c r="L44" s="213" t="s">
        <v>49</v>
      </c>
      <c r="M44" s="213" t="s">
        <v>49</v>
      </c>
      <c r="N44" s="213" t="s">
        <v>49</v>
      </c>
      <c r="P44" s="213" t="s">
        <v>49</v>
      </c>
      <c r="Q44" s="213" t="s">
        <v>49</v>
      </c>
      <c r="R44" s="213" t="s">
        <v>49</v>
      </c>
      <c r="S44" s="213" t="s">
        <v>49</v>
      </c>
      <c r="T44" s="213" t="s">
        <v>49</v>
      </c>
      <c r="V44" s="213" t="s">
        <v>49</v>
      </c>
      <c r="W44" s="213" t="s">
        <v>49</v>
      </c>
      <c r="X44" s="213" t="s">
        <v>49</v>
      </c>
      <c r="Y44" s="213" t="s">
        <v>49</v>
      </c>
      <c r="Z44" s="213" t="s">
        <v>49</v>
      </c>
      <c r="AB44" s="213" t="s">
        <v>49</v>
      </c>
      <c r="AC44" s="213" t="s">
        <v>49</v>
      </c>
      <c r="AD44" s="213" t="s">
        <v>49</v>
      </c>
      <c r="AE44" s="213" t="s">
        <v>49</v>
      </c>
      <c r="AF44" s="213" t="s">
        <v>49</v>
      </c>
    </row>
    <row r="45" spans="1:32" x14ac:dyDescent="0.25">
      <c r="A45" s="211"/>
      <c r="B45" s="214" t="s">
        <v>135</v>
      </c>
      <c r="C45" s="215">
        <v>1</v>
      </c>
      <c r="D45" s="216">
        <v>4.24</v>
      </c>
      <c r="E45" s="216">
        <v>6.72</v>
      </c>
      <c r="F45" s="216">
        <v>7.5</v>
      </c>
      <c r="G45" s="216">
        <v>6.56</v>
      </c>
      <c r="H45" s="216"/>
      <c r="J45" s="216">
        <v>5.48</v>
      </c>
      <c r="K45" s="216">
        <v>9.52</v>
      </c>
      <c r="L45" s="216">
        <v>10.89</v>
      </c>
      <c r="M45" s="216">
        <v>6.01</v>
      </c>
      <c r="N45" s="216"/>
      <c r="P45" s="216">
        <v>4</v>
      </c>
      <c r="Q45" s="216">
        <v>5.1100000000000003</v>
      </c>
      <c r="R45" s="216">
        <v>5.36</v>
      </c>
      <c r="S45" s="216">
        <v>3.16</v>
      </c>
      <c r="T45" s="216"/>
      <c r="V45" s="216">
        <v>4.4000000000000004</v>
      </c>
      <c r="W45" s="216">
        <v>6.73</v>
      </c>
      <c r="X45" s="216">
        <v>7.83</v>
      </c>
      <c r="Y45" s="216">
        <v>3.92</v>
      </c>
      <c r="Z45" s="216"/>
      <c r="AB45" s="216">
        <v>7.47</v>
      </c>
      <c r="AC45" s="216">
        <v>8.24</v>
      </c>
      <c r="AD45" s="216">
        <v>6.88</v>
      </c>
      <c r="AE45" s="216">
        <v>8.3800000000000008</v>
      </c>
      <c r="AF45" s="216"/>
    </row>
    <row r="46" spans="1:32" x14ac:dyDescent="0.25">
      <c r="A46" s="211"/>
      <c r="B46" s="214" t="s">
        <v>136</v>
      </c>
      <c r="C46" s="215">
        <v>0</v>
      </c>
      <c r="D46" s="216">
        <v>58.47</v>
      </c>
      <c r="E46" s="216">
        <v>64.709999999999994</v>
      </c>
      <c r="F46" s="216">
        <v>62.5</v>
      </c>
      <c r="G46" s="216">
        <v>59.02</v>
      </c>
      <c r="H46" s="216"/>
      <c r="J46" s="216">
        <v>51.37</v>
      </c>
      <c r="K46" s="216">
        <v>55.68</v>
      </c>
      <c r="L46" s="216">
        <v>57.5</v>
      </c>
      <c r="M46" s="216">
        <v>55.12</v>
      </c>
      <c r="N46" s="216"/>
      <c r="P46" s="216">
        <v>54.91</v>
      </c>
      <c r="Q46" s="216">
        <v>59.12</v>
      </c>
      <c r="R46" s="216">
        <v>61.79</v>
      </c>
      <c r="S46" s="216">
        <v>59.65</v>
      </c>
      <c r="T46" s="216"/>
      <c r="V46" s="216">
        <v>57.95</v>
      </c>
      <c r="W46" s="216">
        <v>55.45</v>
      </c>
      <c r="X46" s="216">
        <v>56.96</v>
      </c>
      <c r="Y46" s="216">
        <v>57.73</v>
      </c>
      <c r="Z46" s="216"/>
      <c r="AB46" s="216">
        <v>54.6</v>
      </c>
      <c r="AC46" s="216">
        <v>57.14</v>
      </c>
      <c r="AD46" s="216">
        <v>60.85</v>
      </c>
      <c r="AE46" s="216">
        <v>60.21</v>
      </c>
      <c r="AF46" s="216"/>
    </row>
    <row r="47" spans="1:32" x14ac:dyDescent="0.25">
      <c r="A47" s="211"/>
      <c r="B47" s="214" t="s">
        <v>137</v>
      </c>
      <c r="C47" s="215">
        <v>-1</v>
      </c>
      <c r="D47" s="216">
        <v>13.56</v>
      </c>
      <c r="E47" s="216">
        <v>10.08</v>
      </c>
      <c r="F47" s="216">
        <v>10</v>
      </c>
      <c r="G47" s="216">
        <v>12.3</v>
      </c>
      <c r="H47" s="216"/>
      <c r="J47" s="216">
        <v>22.12</v>
      </c>
      <c r="K47" s="216">
        <v>11.54</v>
      </c>
      <c r="L47" s="216">
        <v>10.54</v>
      </c>
      <c r="M47" s="216">
        <v>17.84</v>
      </c>
      <c r="N47" s="216"/>
      <c r="P47" s="216">
        <v>15.64</v>
      </c>
      <c r="Q47" s="216">
        <v>9.1199999999999992</v>
      </c>
      <c r="R47" s="216">
        <v>7.86</v>
      </c>
      <c r="S47" s="216">
        <v>9.82</v>
      </c>
      <c r="T47" s="216"/>
      <c r="V47" s="216">
        <v>19.07</v>
      </c>
      <c r="W47" s="216">
        <v>14.62</v>
      </c>
      <c r="X47" s="216">
        <v>12.17</v>
      </c>
      <c r="Y47" s="216">
        <v>15.88</v>
      </c>
      <c r="Z47" s="216"/>
      <c r="AB47" s="216">
        <v>18.39</v>
      </c>
      <c r="AC47" s="216">
        <v>14.29</v>
      </c>
      <c r="AD47" s="216">
        <v>11.64</v>
      </c>
      <c r="AE47" s="216">
        <v>12.57</v>
      </c>
      <c r="AF47" s="216"/>
    </row>
    <row r="48" spans="1:32" x14ac:dyDescent="0.25">
      <c r="A48" s="211"/>
      <c r="B48" s="214" t="s">
        <v>68</v>
      </c>
      <c r="C48" s="215">
        <v>-2</v>
      </c>
      <c r="D48" s="216">
        <v>23.73</v>
      </c>
      <c r="E48" s="216">
        <v>18.489999999999998</v>
      </c>
      <c r="F48" s="216">
        <v>20</v>
      </c>
      <c r="G48" s="216">
        <v>22.13</v>
      </c>
      <c r="H48" s="216"/>
      <c r="J48" s="216">
        <v>21.02</v>
      </c>
      <c r="K48" s="216">
        <v>23.26</v>
      </c>
      <c r="L48" s="216">
        <v>21.07</v>
      </c>
      <c r="M48" s="216">
        <v>21.02</v>
      </c>
      <c r="N48" s="216"/>
      <c r="P48" s="216">
        <v>25.45</v>
      </c>
      <c r="Q48" s="216">
        <v>26.64</v>
      </c>
      <c r="R48" s="216">
        <v>25</v>
      </c>
      <c r="S48" s="216">
        <v>27.37</v>
      </c>
      <c r="T48" s="216"/>
      <c r="V48" s="216">
        <v>18.579999999999998</v>
      </c>
      <c r="W48" s="216">
        <v>23.2</v>
      </c>
      <c r="X48" s="216">
        <v>23.04</v>
      </c>
      <c r="Y48" s="216">
        <v>22.47</v>
      </c>
      <c r="Z48" s="216"/>
      <c r="AB48" s="216">
        <v>19.54</v>
      </c>
      <c r="AC48" s="216">
        <v>20.329999999999998</v>
      </c>
      <c r="AD48" s="216">
        <v>20.63</v>
      </c>
      <c r="AE48" s="216">
        <v>18.850000000000001</v>
      </c>
      <c r="AF48" s="216"/>
    </row>
    <row r="49" spans="1:32" x14ac:dyDescent="0.25">
      <c r="A49" s="211"/>
      <c r="B49" s="211"/>
      <c r="C49" s="217"/>
      <c r="D49" s="218"/>
      <c r="E49" s="218"/>
      <c r="F49" s="218"/>
      <c r="G49" s="218"/>
      <c r="H49" s="218"/>
      <c r="J49" s="218"/>
      <c r="K49" s="218"/>
      <c r="L49" s="218"/>
      <c r="M49" s="218"/>
      <c r="N49" s="218"/>
      <c r="P49" s="218"/>
      <c r="Q49" s="218"/>
      <c r="R49" s="218"/>
      <c r="S49" s="218"/>
      <c r="T49" s="218"/>
      <c r="V49" s="218"/>
      <c r="W49" s="218"/>
      <c r="X49" s="218"/>
      <c r="Y49" s="218"/>
      <c r="Z49" s="218"/>
      <c r="AB49" s="218"/>
      <c r="AC49" s="218"/>
      <c r="AD49" s="218"/>
      <c r="AE49" s="218"/>
      <c r="AF49" s="218"/>
    </row>
    <row r="50" spans="1:32" x14ac:dyDescent="0.25">
      <c r="A50" s="203"/>
      <c r="B50" s="204"/>
      <c r="C50" s="204"/>
      <c r="D50" s="205"/>
      <c r="E50" s="205"/>
      <c r="F50" s="205"/>
      <c r="G50" s="205"/>
      <c r="H50" s="205"/>
      <c r="J50" s="205"/>
      <c r="K50" s="205"/>
      <c r="L50" s="205"/>
      <c r="M50" s="205"/>
      <c r="N50" s="205"/>
      <c r="P50" s="205"/>
      <c r="Q50" s="205"/>
      <c r="R50" s="205"/>
      <c r="S50" s="205"/>
      <c r="T50" s="205"/>
      <c r="V50" s="205"/>
      <c r="W50" s="205"/>
      <c r="X50" s="205"/>
      <c r="Y50" s="205"/>
      <c r="Z50" s="205"/>
      <c r="AB50" s="205"/>
      <c r="AC50" s="205"/>
      <c r="AD50" s="205"/>
      <c r="AE50" s="205"/>
      <c r="AF50" s="205"/>
    </row>
    <row r="51" spans="1:32" x14ac:dyDescent="0.25">
      <c r="A51" s="208">
        <v>6</v>
      </c>
      <c r="B51" s="209" t="s">
        <v>139</v>
      </c>
      <c r="C51" s="210"/>
      <c r="D51" s="210"/>
      <c r="E51" s="210"/>
      <c r="F51" s="210"/>
      <c r="G51" s="210"/>
      <c r="H51" s="210"/>
      <c r="J51" s="210"/>
      <c r="K51" s="210"/>
      <c r="L51" s="210"/>
      <c r="M51" s="210"/>
      <c r="N51" s="210"/>
      <c r="P51" s="210"/>
      <c r="Q51" s="210"/>
      <c r="R51" s="210"/>
      <c r="S51" s="210"/>
      <c r="T51" s="210"/>
      <c r="V51" s="210"/>
      <c r="W51" s="210"/>
      <c r="X51" s="210"/>
      <c r="Y51" s="210"/>
      <c r="Z51" s="210"/>
      <c r="AB51" s="210"/>
      <c r="AC51" s="210"/>
      <c r="AD51" s="210"/>
      <c r="AE51" s="210"/>
      <c r="AF51" s="210"/>
    </row>
    <row r="52" spans="1:32" ht="21" x14ac:dyDescent="0.25">
      <c r="A52" s="211"/>
      <c r="B52" s="627"/>
      <c r="C52" s="629" t="s">
        <v>89</v>
      </c>
      <c r="D52" s="212" t="s">
        <v>201</v>
      </c>
      <c r="E52" s="212" t="s">
        <v>203</v>
      </c>
      <c r="F52" s="212" t="s">
        <v>207</v>
      </c>
      <c r="G52" s="212" t="s">
        <v>209</v>
      </c>
      <c r="H52" s="212" t="s">
        <v>371</v>
      </c>
      <c r="J52" s="212" t="s">
        <v>201</v>
      </c>
      <c r="K52" s="212" t="s">
        <v>203</v>
      </c>
      <c r="L52" s="212" t="s">
        <v>207</v>
      </c>
      <c r="M52" s="212" t="s">
        <v>209</v>
      </c>
      <c r="N52" s="212" t="s">
        <v>371</v>
      </c>
      <c r="P52" s="212" t="s">
        <v>201</v>
      </c>
      <c r="Q52" s="212" t="s">
        <v>203</v>
      </c>
      <c r="R52" s="212" t="s">
        <v>207</v>
      </c>
      <c r="S52" s="212" t="s">
        <v>209</v>
      </c>
      <c r="T52" s="212" t="s">
        <v>371</v>
      </c>
      <c r="V52" s="212" t="s">
        <v>201</v>
      </c>
      <c r="W52" s="212" t="s">
        <v>203</v>
      </c>
      <c r="X52" s="212" t="s">
        <v>207</v>
      </c>
      <c r="Y52" s="212" t="s">
        <v>209</v>
      </c>
      <c r="Z52" s="212" t="s">
        <v>371</v>
      </c>
      <c r="AB52" s="212" t="s">
        <v>201</v>
      </c>
      <c r="AC52" s="212" t="s">
        <v>203</v>
      </c>
      <c r="AD52" s="212" t="s">
        <v>207</v>
      </c>
      <c r="AE52" s="212" t="s">
        <v>209</v>
      </c>
      <c r="AF52" s="212" t="s">
        <v>371</v>
      </c>
    </row>
    <row r="53" spans="1:32" x14ac:dyDescent="0.25">
      <c r="A53" s="211"/>
      <c r="B53" s="628"/>
      <c r="C53" s="620"/>
      <c r="D53" s="213" t="s">
        <v>49</v>
      </c>
      <c r="E53" s="213" t="s">
        <v>49</v>
      </c>
      <c r="F53" s="213" t="s">
        <v>49</v>
      </c>
      <c r="G53" s="213" t="s">
        <v>49</v>
      </c>
      <c r="H53" s="213" t="s">
        <v>49</v>
      </c>
      <c r="J53" s="213" t="s">
        <v>49</v>
      </c>
      <c r="K53" s="213" t="s">
        <v>49</v>
      </c>
      <c r="L53" s="213" t="s">
        <v>49</v>
      </c>
      <c r="M53" s="213" t="s">
        <v>49</v>
      </c>
      <c r="N53" s="213" t="s">
        <v>49</v>
      </c>
      <c r="P53" s="213" t="s">
        <v>49</v>
      </c>
      <c r="Q53" s="213" t="s">
        <v>49</v>
      </c>
      <c r="R53" s="213" t="s">
        <v>49</v>
      </c>
      <c r="S53" s="213" t="s">
        <v>49</v>
      </c>
      <c r="T53" s="213" t="s">
        <v>49</v>
      </c>
      <c r="V53" s="213" t="s">
        <v>49</v>
      </c>
      <c r="W53" s="213" t="s">
        <v>49</v>
      </c>
      <c r="X53" s="213" t="s">
        <v>49</v>
      </c>
      <c r="Y53" s="213" t="s">
        <v>49</v>
      </c>
      <c r="Z53" s="213" t="s">
        <v>49</v>
      </c>
      <c r="AB53" s="213" t="s">
        <v>49</v>
      </c>
      <c r="AC53" s="213" t="s">
        <v>49</v>
      </c>
      <c r="AD53" s="213" t="s">
        <v>49</v>
      </c>
      <c r="AE53" s="213" t="s">
        <v>49</v>
      </c>
      <c r="AF53" s="213" t="s">
        <v>49</v>
      </c>
    </row>
    <row r="54" spans="1:32" x14ac:dyDescent="0.25">
      <c r="A54" s="211"/>
      <c r="B54" s="214" t="s">
        <v>135</v>
      </c>
      <c r="C54" s="215">
        <v>1</v>
      </c>
      <c r="D54" s="216">
        <v>4.24</v>
      </c>
      <c r="E54" s="216">
        <v>4.2</v>
      </c>
      <c r="F54" s="216">
        <v>5.83</v>
      </c>
      <c r="G54" s="216">
        <v>6.56</v>
      </c>
      <c r="H54" s="216"/>
      <c r="J54" s="216">
        <v>6.03</v>
      </c>
      <c r="K54" s="216">
        <v>6.23</v>
      </c>
      <c r="L54" s="216">
        <v>7.68</v>
      </c>
      <c r="M54" s="216">
        <v>5.83</v>
      </c>
      <c r="N54" s="216"/>
      <c r="P54" s="216">
        <v>3.64</v>
      </c>
      <c r="Q54" s="216">
        <v>3.28</v>
      </c>
      <c r="R54" s="216">
        <v>3.57</v>
      </c>
      <c r="S54" s="216">
        <v>3.51</v>
      </c>
      <c r="T54" s="216"/>
      <c r="V54" s="216">
        <v>5.62</v>
      </c>
      <c r="W54" s="216">
        <v>3.48</v>
      </c>
      <c r="X54" s="216">
        <v>8.48</v>
      </c>
      <c r="Y54" s="216">
        <v>6.19</v>
      </c>
      <c r="Z54" s="216"/>
      <c r="AB54" s="216">
        <v>6.32</v>
      </c>
      <c r="AC54" s="216">
        <v>5.49</v>
      </c>
      <c r="AD54" s="216">
        <v>4.2300000000000004</v>
      </c>
      <c r="AE54" s="216">
        <v>5.76</v>
      </c>
      <c r="AF54" s="216"/>
    </row>
    <row r="55" spans="1:32" x14ac:dyDescent="0.25">
      <c r="A55" s="211"/>
      <c r="B55" s="214" t="s">
        <v>136</v>
      </c>
      <c r="C55" s="215">
        <v>0</v>
      </c>
      <c r="D55" s="216">
        <v>60.17</v>
      </c>
      <c r="E55" s="216">
        <v>68.91</v>
      </c>
      <c r="F55" s="216">
        <v>62.5</v>
      </c>
      <c r="G55" s="216">
        <v>61.48</v>
      </c>
      <c r="H55" s="216"/>
      <c r="J55" s="216">
        <v>52.83</v>
      </c>
      <c r="K55" s="216">
        <v>55.86</v>
      </c>
      <c r="L55" s="216">
        <v>59.64</v>
      </c>
      <c r="M55" s="216">
        <v>57.07</v>
      </c>
      <c r="N55" s="216"/>
      <c r="P55" s="216">
        <v>57.45</v>
      </c>
      <c r="Q55" s="216">
        <v>58.39</v>
      </c>
      <c r="R55" s="216">
        <v>61.07</v>
      </c>
      <c r="S55" s="216">
        <v>61.4</v>
      </c>
      <c r="T55" s="216"/>
      <c r="V55" s="216">
        <v>54.28</v>
      </c>
      <c r="W55" s="216">
        <v>56.61</v>
      </c>
      <c r="X55" s="216">
        <v>56.09</v>
      </c>
      <c r="Y55" s="216">
        <v>59.79</v>
      </c>
      <c r="Z55" s="216"/>
      <c r="AB55" s="216">
        <v>57.47</v>
      </c>
      <c r="AC55" s="216">
        <v>64.290000000000006</v>
      </c>
      <c r="AD55" s="216">
        <v>65.08</v>
      </c>
      <c r="AE55" s="216">
        <v>65.45</v>
      </c>
      <c r="AF55" s="216"/>
    </row>
    <row r="56" spans="1:32" x14ac:dyDescent="0.25">
      <c r="A56" s="211"/>
      <c r="B56" s="214" t="s">
        <v>137</v>
      </c>
      <c r="C56" s="215">
        <v>-1</v>
      </c>
      <c r="D56" s="216">
        <v>11.86</v>
      </c>
      <c r="E56" s="216">
        <v>7.56</v>
      </c>
      <c r="F56" s="216">
        <v>10</v>
      </c>
      <c r="G56" s="216">
        <v>12.3</v>
      </c>
      <c r="H56" s="216"/>
      <c r="J56" s="216">
        <v>20.11</v>
      </c>
      <c r="K56" s="216">
        <v>13.37</v>
      </c>
      <c r="L56" s="216">
        <v>11.79</v>
      </c>
      <c r="M56" s="216">
        <v>14.49</v>
      </c>
      <c r="N56" s="216"/>
      <c r="P56" s="216">
        <v>12.73</v>
      </c>
      <c r="Q56" s="216">
        <v>10.220000000000001</v>
      </c>
      <c r="R56" s="216">
        <v>9.64</v>
      </c>
      <c r="S56" s="216">
        <v>7.02</v>
      </c>
      <c r="T56" s="216"/>
      <c r="V56" s="216">
        <v>20.54</v>
      </c>
      <c r="W56" s="216">
        <v>18.100000000000001</v>
      </c>
      <c r="X56" s="216">
        <v>13.7</v>
      </c>
      <c r="Y56" s="216">
        <v>14.23</v>
      </c>
      <c r="Z56" s="216"/>
      <c r="AB56" s="216">
        <v>17.239999999999998</v>
      </c>
      <c r="AC56" s="216">
        <v>10.44</v>
      </c>
      <c r="AD56" s="216">
        <v>10.050000000000001</v>
      </c>
      <c r="AE56" s="216">
        <v>8.9</v>
      </c>
      <c r="AF56" s="216"/>
    </row>
    <row r="57" spans="1:32" x14ac:dyDescent="0.25">
      <c r="A57" s="211"/>
      <c r="B57" s="214" t="s">
        <v>68</v>
      </c>
      <c r="C57" s="215">
        <v>-2</v>
      </c>
      <c r="D57" s="216">
        <v>23.73</v>
      </c>
      <c r="E57" s="216">
        <v>19.329999999999998</v>
      </c>
      <c r="F57" s="216">
        <v>21.67</v>
      </c>
      <c r="G57" s="216">
        <v>19.670000000000002</v>
      </c>
      <c r="H57" s="216"/>
      <c r="J57" s="216">
        <v>21.02</v>
      </c>
      <c r="K57" s="216">
        <v>24.54</v>
      </c>
      <c r="L57" s="216">
        <v>20.89</v>
      </c>
      <c r="M57" s="216">
        <v>22.61</v>
      </c>
      <c r="N57" s="216"/>
      <c r="P57" s="216">
        <v>26.18</v>
      </c>
      <c r="Q57" s="216">
        <v>28.1</v>
      </c>
      <c r="R57" s="216">
        <v>25.71</v>
      </c>
      <c r="S57" s="216">
        <v>28.07</v>
      </c>
      <c r="T57" s="216"/>
      <c r="V57" s="216">
        <v>19.559999999999999</v>
      </c>
      <c r="W57" s="216">
        <v>21.81</v>
      </c>
      <c r="X57" s="216">
        <v>21.74</v>
      </c>
      <c r="Y57" s="216">
        <v>19.79</v>
      </c>
      <c r="Z57" s="216"/>
      <c r="AB57" s="216">
        <v>18.97</v>
      </c>
      <c r="AC57" s="216">
        <v>19.78</v>
      </c>
      <c r="AD57" s="216">
        <v>20.63</v>
      </c>
      <c r="AE57" s="216">
        <v>19.899999999999999</v>
      </c>
      <c r="AF57" s="216"/>
    </row>
    <row r="58" spans="1:32" x14ac:dyDescent="0.25">
      <c r="A58" s="211"/>
      <c r="B58" s="211"/>
      <c r="C58" s="217"/>
      <c r="D58" s="218"/>
      <c r="E58" s="218"/>
      <c r="F58" s="218"/>
      <c r="G58" s="218"/>
      <c r="H58" s="218"/>
      <c r="J58" s="218"/>
      <c r="K58" s="218"/>
      <c r="L58" s="218"/>
      <c r="M58" s="218"/>
      <c r="N58" s="218"/>
      <c r="P58" s="218"/>
      <c r="Q58" s="218"/>
      <c r="R58" s="218"/>
      <c r="S58" s="218"/>
      <c r="T58" s="218"/>
      <c r="V58" s="218"/>
      <c r="W58" s="218"/>
      <c r="X58" s="218"/>
      <c r="Y58" s="218"/>
      <c r="Z58" s="218"/>
      <c r="AB58" s="218"/>
      <c r="AC58" s="218"/>
      <c r="AD58" s="218"/>
      <c r="AE58" s="218"/>
      <c r="AF58" s="218"/>
    </row>
    <row r="59" spans="1:32" x14ac:dyDescent="0.25">
      <c r="A59" s="203"/>
      <c r="B59" s="204"/>
      <c r="C59" s="204"/>
      <c r="D59" s="205"/>
      <c r="E59" s="205"/>
      <c r="F59" s="205"/>
      <c r="G59" s="205"/>
      <c r="H59" s="205"/>
      <c r="J59" s="205"/>
      <c r="K59" s="205"/>
      <c r="L59" s="205"/>
      <c r="M59" s="205"/>
      <c r="N59" s="205"/>
      <c r="P59" s="205"/>
      <c r="Q59" s="205"/>
      <c r="R59" s="205"/>
      <c r="S59" s="205"/>
      <c r="T59" s="205"/>
      <c r="V59" s="205"/>
      <c r="W59" s="205"/>
      <c r="X59" s="205"/>
      <c r="Y59" s="205"/>
      <c r="Z59" s="205"/>
      <c r="AB59" s="205"/>
      <c r="AC59" s="205"/>
      <c r="AD59" s="205"/>
      <c r="AE59" s="205"/>
      <c r="AF59" s="205"/>
    </row>
    <row r="60" spans="1:32" x14ac:dyDescent="0.25">
      <c r="A60" s="208">
        <v>7</v>
      </c>
      <c r="B60" s="209" t="s">
        <v>140</v>
      </c>
      <c r="C60" s="210"/>
      <c r="D60" s="210"/>
      <c r="E60" s="210"/>
      <c r="F60" s="210"/>
      <c r="G60" s="210"/>
      <c r="H60" s="210"/>
      <c r="J60" s="210"/>
      <c r="K60" s="210"/>
      <c r="L60" s="210"/>
      <c r="M60" s="210"/>
      <c r="N60" s="210"/>
      <c r="P60" s="210"/>
      <c r="Q60" s="210"/>
      <c r="R60" s="210"/>
      <c r="S60" s="210"/>
      <c r="T60" s="210"/>
      <c r="V60" s="210"/>
      <c r="W60" s="210"/>
      <c r="X60" s="210"/>
      <c r="Y60" s="210"/>
      <c r="Z60" s="210"/>
      <c r="AB60" s="210"/>
      <c r="AC60" s="210"/>
      <c r="AD60" s="210"/>
      <c r="AE60" s="210"/>
      <c r="AF60" s="210"/>
    </row>
    <row r="61" spans="1:32" ht="21" x14ac:dyDescent="0.25">
      <c r="A61" s="211"/>
      <c r="B61" s="627"/>
      <c r="C61" s="629" t="s">
        <v>89</v>
      </c>
      <c r="D61" s="212" t="s">
        <v>201</v>
      </c>
      <c r="E61" s="212" t="s">
        <v>203</v>
      </c>
      <c r="F61" s="212" t="s">
        <v>207</v>
      </c>
      <c r="G61" s="212" t="s">
        <v>209</v>
      </c>
      <c r="H61" s="212" t="s">
        <v>371</v>
      </c>
      <c r="J61" s="212" t="s">
        <v>201</v>
      </c>
      <c r="K61" s="212" t="s">
        <v>203</v>
      </c>
      <c r="L61" s="212" t="s">
        <v>207</v>
      </c>
      <c r="M61" s="212" t="s">
        <v>209</v>
      </c>
      <c r="N61" s="212" t="s">
        <v>371</v>
      </c>
      <c r="P61" s="212" t="s">
        <v>201</v>
      </c>
      <c r="Q61" s="212" t="s">
        <v>203</v>
      </c>
      <c r="R61" s="212" t="s">
        <v>207</v>
      </c>
      <c r="S61" s="212" t="s">
        <v>209</v>
      </c>
      <c r="T61" s="212" t="s">
        <v>371</v>
      </c>
      <c r="V61" s="212" t="s">
        <v>201</v>
      </c>
      <c r="W61" s="212" t="s">
        <v>203</v>
      </c>
      <c r="X61" s="212" t="s">
        <v>207</v>
      </c>
      <c r="Y61" s="212" t="s">
        <v>209</v>
      </c>
      <c r="Z61" s="212" t="s">
        <v>371</v>
      </c>
      <c r="AB61" s="212" t="s">
        <v>201</v>
      </c>
      <c r="AC61" s="212" t="s">
        <v>203</v>
      </c>
      <c r="AD61" s="212" t="s">
        <v>207</v>
      </c>
      <c r="AE61" s="212" t="s">
        <v>209</v>
      </c>
      <c r="AF61" s="212" t="s">
        <v>371</v>
      </c>
    </row>
    <row r="62" spans="1:32" x14ac:dyDescent="0.25">
      <c r="A62" s="211"/>
      <c r="B62" s="628"/>
      <c r="C62" s="620"/>
      <c r="D62" s="213" t="s">
        <v>99</v>
      </c>
      <c r="E62" s="213" t="s">
        <v>99</v>
      </c>
      <c r="F62" s="213" t="s">
        <v>99</v>
      </c>
      <c r="G62" s="213" t="s">
        <v>99</v>
      </c>
      <c r="H62" s="213" t="s">
        <v>99</v>
      </c>
      <c r="J62" s="213" t="s">
        <v>99</v>
      </c>
      <c r="K62" s="213" t="s">
        <v>99</v>
      </c>
      <c r="L62" s="213" t="s">
        <v>99</v>
      </c>
      <c r="M62" s="213" t="s">
        <v>99</v>
      </c>
      <c r="N62" s="213" t="s">
        <v>99</v>
      </c>
      <c r="P62" s="213" t="s">
        <v>99</v>
      </c>
      <c r="Q62" s="213" t="s">
        <v>99</v>
      </c>
      <c r="R62" s="213" t="s">
        <v>99</v>
      </c>
      <c r="S62" s="213" t="s">
        <v>99</v>
      </c>
      <c r="T62" s="213" t="s">
        <v>99</v>
      </c>
      <c r="V62" s="213" t="s">
        <v>99</v>
      </c>
      <c r="W62" s="213" t="s">
        <v>99</v>
      </c>
      <c r="X62" s="213" t="s">
        <v>99</v>
      </c>
      <c r="Y62" s="213" t="s">
        <v>99</v>
      </c>
      <c r="Z62" s="213" t="s">
        <v>99</v>
      </c>
      <c r="AB62" s="213" t="s">
        <v>99</v>
      </c>
      <c r="AC62" s="213" t="s">
        <v>99</v>
      </c>
      <c r="AD62" s="213" t="s">
        <v>99</v>
      </c>
      <c r="AE62" s="213" t="s">
        <v>99</v>
      </c>
      <c r="AF62" s="213" t="s">
        <v>99</v>
      </c>
    </row>
    <row r="63" spans="1:32" x14ac:dyDescent="0.25">
      <c r="A63" s="211"/>
      <c r="B63" s="214" t="s">
        <v>141</v>
      </c>
      <c r="C63" s="215">
        <v>1</v>
      </c>
      <c r="D63" s="216">
        <v>17.95</v>
      </c>
      <c r="E63" s="216">
        <v>19.489999999999998</v>
      </c>
      <c r="F63" s="216">
        <v>19.329999999999998</v>
      </c>
      <c r="G63" s="216">
        <v>15.83</v>
      </c>
      <c r="H63" s="216">
        <v>18.03</v>
      </c>
      <c r="J63" s="216">
        <v>18.18</v>
      </c>
      <c r="K63" s="216">
        <v>14.63</v>
      </c>
      <c r="L63" s="216">
        <v>13.19</v>
      </c>
      <c r="M63" s="216">
        <v>14.46</v>
      </c>
      <c r="N63" s="216">
        <v>16.43</v>
      </c>
      <c r="P63" s="216">
        <v>16.73</v>
      </c>
      <c r="Q63" s="216">
        <v>15.27</v>
      </c>
      <c r="R63" s="216">
        <v>18.25</v>
      </c>
      <c r="S63" s="216">
        <v>12.5</v>
      </c>
      <c r="T63" s="216">
        <v>16.14</v>
      </c>
      <c r="V63" s="216">
        <v>14.99</v>
      </c>
      <c r="W63" s="216">
        <v>17.36</v>
      </c>
      <c r="X63" s="216">
        <v>17.399999999999999</v>
      </c>
      <c r="Y63" s="216">
        <v>14.35</v>
      </c>
      <c r="Z63" s="216">
        <v>15.67</v>
      </c>
      <c r="AB63" s="216">
        <v>11.9</v>
      </c>
      <c r="AC63" s="216">
        <v>14.94</v>
      </c>
      <c r="AD63" s="216">
        <v>10.44</v>
      </c>
      <c r="AE63" s="216">
        <v>11.11</v>
      </c>
      <c r="AF63" s="216">
        <v>13.09</v>
      </c>
    </row>
    <row r="64" spans="1:32" x14ac:dyDescent="0.25">
      <c r="A64" s="211"/>
      <c r="B64" s="214" t="s">
        <v>142</v>
      </c>
      <c r="C64" s="215">
        <v>0</v>
      </c>
      <c r="D64" s="216">
        <v>44.44</v>
      </c>
      <c r="E64" s="216">
        <v>34.75</v>
      </c>
      <c r="F64" s="216">
        <v>40.340000000000003</v>
      </c>
      <c r="G64" s="216">
        <v>48.33</v>
      </c>
      <c r="H64" s="216">
        <v>40.159999999999997</v>
      </c>
      <c r="J64" s="216">
        <v>33.520000000000003</v>
      </c>
      <c r="K64" s="216">
        <v>29.07</v>
      </c>
      <c r="L64" s="216">
        <v>33.15</v>
      </c>
      <c r="M64" s="216">
        <v>40.36</v>
      </c>
      <c r="N64" s="216">
        <v>32.33</v>
      </c>
      <c r="P64" s="216">
        <v>35.74</v>
      </c>
      <c r="Q64" s="216">
        <v>30.55</v>
      </c>
      <c r="R64" s="216">
        <v>30.29</v>
      </c>
      <c r="S64" s="216">
        <v>38.57</v>
      </c>
      <c r="T64" s="216">
        <v>41.05</v>
      </c>
      <c r="V64" s="216">
        <v>33.85</v>
      </c>
      <c r="W64" s="216">
        <v>28.61</v>
      </c>
      <c r="X64" s="216">
        <v>31.79</v>
      </c>
      <c r="Y64" s="216">
        <v>33.700000000000003</v>
      </c>
      <c r="Z64" s="216">
        <v>33.61</v>
      </c>
      <c r="AB64" s="216">
        <v>35.119999999999997</v>
      </c>
      <c r="AC64" s="216">
        <v>29.89</v>
      </c>
      <c r="AD64" s="216">
        <v>36.81</v>
      </c>
      <c r="AE64" s="216">
        <v>39.15</v>
      </c>
      <c r="AF64" s="216">
        <v>38.74</v>
      </c>
    </row>
    <row r="65" spans="1:32" x14ac:dyDescent="0.25">
      <c r="A65" s="211"/>
      <c r="B65" s="214" t="s">
        <v>143</v>
      </c>
      <c r="C65" s="215">
        <v>-1</v>
      </c>
      <c r="D65" s="216">
        <v>15.38</v>
      </c>
      <c r="E65" s="216">
        <v>16.95</v>
      </c>
      <c r="F65" s="216">
        <v>17.649999999999999</v>
      </c>
      <c r="G65" s="216">
        <v>11.67</v>
      </c>
      <c r="H65" s="216">
        <v>10.66</v>
      </c>
      <c r="J65" s="216">
        <v>15.34</v>
      </c>
      <c r="K65" s="216">
        <v>20.48</v>
      </c>
      <c r="L65" s="216">
        <v>19.23</v>
      </c>
      <c r="M65" s="216">
        <v>11.07</v>
      </c>
      <c r="N65" s="216">
        <v>14.13</v>
      </c>
      <c r="P65" s="216">
        <v>15.59</v>
      </c>
      <c r="Q65" s="216">
        <v>17.09</v>
      </c>
      <c r="R65" s="216">
        <v>15.69</v>
      </c>
      <c r="S65" s="216">
        <v>13.57</v>
      </c>
      <c r="T65" s="216">
        <v>8.42</v>
      </c>
      <c r="V65" s="216">
        <v>18.350000000000001</v>
      </c>
      <c r="W65" s="216">
        <v>21.27</v>
      </c>
      <c r="X65" s="216">
        <v>15.31</v>
      </c>
      <c r="Y65" s="216">
        <v>13.04</v>
      </c>
      <c r="Z65" s="216">
        <v>10.93</v>
      </c>
      <c r="AB65" s="216">
        <v>20.239999999999998</v>
      </c>
      <c r="AC65" s="216">
        <v>20.69</v>
      </c>
      <c r="AD65" s="216">
        <v>20.88</v>
      </c>
      <c r="AE65" s="216">
        <v>14.81</v>
      </c>
      <c r="AF65" s="216">
        <v>11.52</v>
      </c>
    </row>
    <row r="66" spans="1:32" x14ac:dyDescent="0.25">
      <c r="A66" s="211"/>
      <c r="B66" s="214" t="s">
        <v>68</v>
      </c>
      <c r="C66" s="215">
        <v>-2</v>
      </c>
      <c r="D66" s="216">
        <v>22.22</v>
      </c>
      <c r="E66" s="216">
        <v>28.81</v>
      </c>
      <c r="F66" s="216">
        <v>22.69</v>
      </c>
      <c r="G66" s="216">
        <v>24.17</v>
      </c>
      <c r="H66" s="216">
        <v>31.15</v>
      </c>
      <c r="J66" s="216">
        <v>32.950000000000003</v>
      </c>
      <c r="K66" s="216">
        <v>35.83</v>
      </c>
      <c r="L66" s="216">
        <v>34.43</v>
      </c>
      <c r="M66" s="216">
        <v>34.11</v>
      </c>
      <c r="N66" s="216">
        <v>37.1</v>
      </c>
      <c r="P66" s="216">
        <v>31.94</v>
      </c>
      <c r="Q66" s="216">
        <v>37.090000000000003</v>
      </c>
      <c r="R66" s="216">
        <v>35.770000000000003</v>
      </c>
      <c r="S66" s="216">
        <v>35.36</v>
      </c>
      <c r="T66" s="216">
        <v>34.39</v>
      </c>
      <c r="V66" s="216">
        <v>32.82</v>
      </c>
      <c r="W66" s="216">
        <v>32.76</v>
      </c>
      <c r="X66" s="216">
        <v>35.5</v>
      </c>
      <c r="Y66" s="216">
        <v>38.909999999999997</v>
      </c>
      <c r="Z66" s="216">
        <v>39.79</v>
      </c>
      <c r="AB66" s="216">
        <v>32.74</v>
      </c>
      <c r="AC66" s="216">
        <v>34.479999999999997</v>
      </c>
      <c r="AD66" s="216">
        <v>31.87</v>
      </c>
      <c r="AE66" s="216">
        <v>34.92</v>
      </c>
      <c r="AF66" s="216">
        <v>36.65</v>
      </c>
    </row>
    <row r="67" spans="1:32" x14ac:dyDescent="0.25">
      <c r="A67" s="211"/>
      <c r="B67" s="211"/>
      <c r="C67" s="217"/>
      <c r="D67" s="218"/>
      <c r="E67" s="218"/>
      <c r="F67" s="218"/>
      <c r="G67" s="218"/>
      <c r="H67" s="218"/>
      <c r="J67" s="218"/>
      <c r="K67" s="218"/>
      <c r="L67" s="218"/>
      <c r="M67" s="218"/>
      <c r="N67" s="218"/>
      <c r="P67" s="218"/>
      <c r="Q67" s="218"/>
      <c r="R67" s="218"/>
      <c r="S67" s="218"/>
      <c r="T67" s="218"/>
      <c r="V67" s="218"/>
      <c r="W67" s="218"/>
      <c r="X67" s="218"/>
      <c r="Y67" s="218"/>
      <c r="Z67" s="218"/>
      <c r="AB67" s="218"/>
      <c r="AC67" s="218"/>
      <c r="AD67" s="218"/>
      <c r="AE67" s="218"/>
      <c r="AF67" s="218"/>
    </row>
    <row r="68" spans="1:32" x14ac:dyDescent="0.25">
      <c r="A68" s="203"/>
      <c r="B68" s="204"/>
      <c r="C68" s="204"/>
      <c r="D68" s="205"/>
      <c r="E68" s="205"/>
      <c r="F68" s="205"/>
      <c r="G68" s="205"/>
      <c r="H68" s="205"/>
      <c r="J68" s="205"/>
      <c r="K68" s="205"/>
      <c r="L68" s="205"/>
      <c r="M68" s="205"/>
      <c r="N68" s="205"/>
      <c r="P68" s="205"/>
      <c r="Q68" s="205"/>
      <c r="R68" s="205"/>
      <c r="S68" s="205"/>
      <c r="T68" s="205"/>
      <c r="V68" s="205"/>
      <c r="W68" s="205"/>
      <c r="X68" s="205"/>
      <c r="Y68" s="205"/>
      <c r="Z68" s="205"/>
      <c r="AB68" s="205"/>
      <c r="AC68" s="205"/>
      <c r="AD68" s="205"/>
      <c r="AE68" s="205"/>
      <c r="AF68" s="205"/>
    </row>
    <row r="69" spans="1:32" x14ac:dyDescent="0.25">
      <c r="A69" s="208">
        <v>8</v>
      </c>
      <c r="B69" s="209" t="s">
        <v>144</v>
      </c>
      <c r="C69" s="210"/>
      <c r="D69" s="210"/>
      <c r="E69" s="210"/>
      <c r="F69" s="210"/>
      <c r="G69" s="210"/>
      <c r="H69" s="210"/>
      <c r="J69" s="210"/>
      <c r="K69" s="210"/>
      <c r="L69" s="210"/>
      <c r="M69" s="210"/>
      <c r="N69" s="210"/>
      <c r="P69" s="210"/>
      <c r="Q69" s="210"/>
      <c r="R69" s="210"/>
      <c r="S69" s="210"/>
      <c r="T69" s="210"/>
      <c r="V69" s="210"/>
      <c r="W69" s="210"/>
      <c r="X69" s="210"/>
      <c r="Y69" s="210"/>
      <c r="Z69" s="210"/>
      <c r="AB69" s="210"/>
      <c r="AC69" s="210"/>
      <c r="AD69" s="210"/>
      <c r="AE69" s="210"/>
      <c r="AF69" s="210"/>
    </row>
    <row r="70" spans="1:32" ht="21" x14ac:dyDescent="0.25">
      <c r="A70" s="211"/>
      <c r="B70" s="627"/>
      <c r="C70" s="629" t="s">
        <v>89</v>
      </c>
      <c r="D70" s="212" t="s">
        <v>201</v>
      </c>
      <c r="E70" s="212" t="s">
        <v>203</v>
      </c>
      <c r="F70" s="212" t="s">
        <v>207</v>
      </c>
      <c r="G70" s="212" t="s">
        <v>209</v>
      </c>
      <c r="H70" s="212" t="s">
        <v>371</v>
      </c>
      <c r="J70" s="212" t="s">
        <v>201</v>
      </c>
      <c r="K70" s="212" t="s">
        <v>203</v>
      </c>
      <c r="L70" s="212" t="s">
        <v>207</v>
      </c>
      <c r="M70" s="212" t="s">
        <v>209</v>
      </c>
      <c r="N70" s="212" t="s">
        <v>371</v>
      </c>
      <c r="P70" s="212" t="s">
        <v>201</v>
      </c>
      <c r="Q70" s="212" t="s">
        <v>203</v>
      </c>
      <c r="R70" s="212" t="s">
        <v>207</v>
      </c>
      <c r="S70" s="212" t="s">
        <v>209</v>
      </c>
      <c r="T70" s="212" t="s">
        <v>371</v>
      </c>
      <c r="V70" s="212" t="s">
        <v>201</v>
      </c>
      <c r="W70" s="212" t="s">
        <v>203</v>
      </c>
      <c r="X70" s="212" t="s">
        <v>207</v>
      </c>
      <c r="Y70" s="212" t="s">
        <v>209</v>
      </c>
      <c r="Z70" s="212" t="s">
        <v>371</v>
      </c>
      <c r="AB70" s="212" t="s">
        <v>201</v>
      </c>
      <c r="AC70" s="212" t="s">
        <v>203</v>
      </c>
      <c r="AD70" s="212" t="s">
        <v>207</v>
      </c>
      <c r="AE70" s="212" t="s">
        <v>209</v>
      </c>
      <c r="AF70" s="212" t="s">
        <v>371</v>
      </c>
    </row>
    <row r="71" spans="1:32" x14ac:dyDescent="0.25">
      <c r="A71" s="211"/>
      <c r="B71" s="628"/>
      <c r="C71" s="620"/>
      <c r="D71" s="213" t="s">
        <v>99</v>
      </c>
      <c r="E71" s="213" t="s">
        <v>99</v>
      </c>
      <c r="F71" s="213" t="s">
        <v>99</v>
      </c>
      <c r="G71" s="213" t="s">
        <v>99</v>
      </c>
      <c r="H71" s="213" t="s">
        <v>99</v>
      </c>
      <c r="J71" s="213" t="s">
        <v>99</v>
      </c>
      <c r="K71" s="213" t="s">
        <v>99</v>
      </c>
      <c r="L71" s="213" t="s">
        <v>99</v>
      </c>
      <c r="M71" s="213" t="s">
        <v>99</v>
      </c>
      <c r="N71" s="213" t="s">
        <v>99</v>
      </c>
      <c r="P71" s="213" t="s">
        <v>99</v>
      </c>
      <c r="Q71" s="213" t="s">
        <v>99</v>
      </c>
      <c r="R71" s="213" t="s">
        <v>99</v>
      </c>
      <c r="S71" s="213" t="s">
        <v>99</v>
      </c>
      <c r="T71" s="213" t="s">
        <v>99</v>
      </c>
      <c r="V71" s="213" t="s">
        <v>99</v>
      </c>
      <c r="W71" s="213" t="s">
        <v>99</v>
      </c>
      <c r="X71" s="213" t="s">
        <v>99</v>
      </c>
      <c r="Y71" s="213" t="s">
        <v>99</v>
      </c>
      <c r="Z71" s="213" t="s">
        <v>99</v>
      </c>
      <c r="AB71" s="213" t="s">
        <v>99</v>
      </c>
      <c r="AC71" s="213" t="s">
        <v>99</v>
      </c>
      <c r="AD71" s="213" t="s">
        <v>99</v>
      </c>
      <c r="AE71" s="213" t="s">
        <v>99</v>
      </c>
      <c r="AF71" s="213" t="s">
        <v>99</v>
      </c>
    </row>
    <row r="72" spans="1:32" x14ac:dyDescent="0.25">
      <c r="A72" s="211"/>
      <c r="B72" s="214" t="s">
        <v>141</v>
      </c>
      <c r="C72" s="215">
        <v>1</v>
      </c>
      <c r="D72" s="216">
        <v>23.08</v>
      </c>
      <c r="E72" s="216">
        <v>13.56</v>
      </c>
      <c r="F72" s="216">
        <v>15.13</v>
      </c>
      <c r="G72" s="216">
        <v>17.5</v>
      </c>
      <c r="H72" s="216">
        <v>19.670000000000002</v>
      </c>
      <c r="J72" s="216">
        <v>22.92</v>
      </c>
      <c r="K72" s="216">
        <v>15.54</v>
      </c>
      <c r="L72" s="216">
        <v>11.54</v>
      </c>
      <c r="M72" s="216">
        <v>15.18</v>
      </c>
      <c r="N72" s="216">
        <v>20.49</v>
      </c>
      <c r="P72" s="216">
        <v>18.63</v>
      </c>
      <c r="Q72" s="216">
        <v>15.64</v>
      </c>
      <c r="R72" s="216">
        <v>12.41</v>
      </c>
      <c r="S72" s="216">
        <v>12.14</v>
      </c>
      <c r="T72" s="216">
        <v>18.25</v>
      </c>
      <c r="V72" s="216">
        <v>23.77</v>
      </c>
      <c r="W72" s="216">
        <v>18.829999999999998</v>
      </c>
      <c r="X72" s="216">
        <v>15.08</v>
      </c>
      <c r="Y72" s="216">
        <v>14.13</v>
      </c>
      <c r="Z72" s="216">
        <v>22.47</v>
      </c>
      <c r="AB72" s="216">
        <v>19.64</v>
      </c>
      <c r="AC72" s="216">
        <v>15.52</v>
      </c>
      <c r="AD72" s="216">
        <v>12.09</v>
      </c>
      <c r="AE72" s="216">
        <v>16.399999999999999</v>
      </c>
      <c r="AF72" s="216">
        <v>21.99</v>
      </c>
    </row>
    <row r="73" spans="1:32" x14ac:dyDescent="0.25">
      <c r="A73" s="211"/>
      <c r="B73" s="214" t="s">
        <v>142</v>
      </c>
      <c r="C73" s="215">
        <v>0</v>
      </c>
      <c r="D73" s="216">
        <v>31.62</v>
      </c>
      <c r="E73" s="216">
        <v>33.9</v>
      </c>
      <c r="F73" s="216">
        <v>36.97</v>
      </c>
      <c r="G73" s="216">
        <v>34.17</v>
      </c>
      <c r="H73" s="216">
        <v>31.15</v>
      </c>
      <c r="J73" s="216">
        <v>25.76</v>
      </c>
      <c r="K73" s="216">
        <v>28.15</v>
      </c>
      <c r="L73" s="216">
        <v>30.22</v>
      </c>
      <c r="M73" s="216">
        <v>33.39</v>
      </c>
      <c r="N73" s="216">
        <v>24.56</v>
      </c>
      <c r="P73" s="216">
        <v>26.24</v>
      </c>
      <c r="Q73" s="216">
        <v>29.09</v>
      </c>
      <c r="R73" s="216">
        <v>28.83</v>
      </c>
      <c r="S73" s="216">
        <v>35.36</v>
      </c>
      <c r="T73" s="216">
        <v>32.979999999999997</v>
      </c>
      <c r="V73" s="216">
        <v>23.51</v>
      </c>
      <c r="W73" s="216">
        <v>26.65</v>
      </c>
      <c r="X73" s="216">
        <v>25.75</v>
      </c>
      <c r="Y73" s="216">
        <v>26.74</v>
      </c>
      <c r="Z73" s="216">
        <v>23.3</v>
      </c>
      <c r="AB73" s="216">
        <v>25</v>
      </c>
      <c r="AC73" s="216">
        <v>28.16</v>
      </c>
      <c r="AD73" s="216">
        <v>30.22</v>
      </c>
      <c r="AE73" s="216">
        <v>28.57</v>
      </c>
      <c r="AF73" s="216">
        <v>24.61</v>
      </c>
    </row>
    <row r="74" spans="1:32" x14ac:dyDescent="0.25">
      <c r="A74" s="211"/>
      <c r="B74" s="214" t="s">
        <v>143</v>
      </c>
      <c r="C74" s="215">
        <v>-1</v>
      </c>
      <c r="D74" s="216">
        <v>13.68</v>
      </c>
      <c r="E74" s="216">
        <v>15.25</v>
      </c>
      <c r="F74" s="216">
        <v>15.97</v>
      </c>
      <c r="G74" s="216">
        <v>13.33</v>
      </c>
      <c r="H74" s="216">
        <v>13.11</v>
      </c>
      <c r="J74" s="216">
        <v>14.58</v>
      </c>
      <c r="K74" s="216">
        <v>16.09</v>
      </c>
      <c r="L74" s="216">
        <v>18.68</v>
      </c>
      <c r="M74" s="216">
        <v>10.89</v>
      </c>
      <c r="N74" s="216">
        <v>13.78</v>
      </c>
      <c r="P74" s="216">
        <v>15.97</v>
      </c>
      <c r="Q74" s="216">
        <v>12.73</v>
      </c>
      <c r="R74" s="216">
        <v>18.61</v>
      </c>
      <c r="S74" s="216">
        <v>12.5</v>
      </c>
      <c r="T74" s="216">
        <v>8.07</v>
      </c>
      <c r="V74" s="216">
        <v>17.309999999999999</v>
      </c>
      <c r="W74" s="216">
        <v>18.579999999999998</v>
      </c>
      <c r="X74" s="216">
        <v>17.399999999999999</v>
      </c>
      <c r="Y74" s="216">
        <v>15.22</v>
      </c>
      <c r="Z74" s="216">
        <v>10.31</v>
      </c>
      <c r="AB74" s="216">
        <v>19.05</v>
      </c>
      <c r="AC74" s="216">
        <v>17.239999999999998</v>
      </c>
      <c r="AD74" s="216">
        <v>20.88</v>
      </c>
      <c r="AE74" s="216">
        <v>15.87</v>
      </c>
      <c r="AF74" s="216">
        <v>13.61</v>
      </c>
    </row>
    <row r="75" spans="1:32" x14ac:dyDescent="0.25">
      <c r="A75" s="211"/>
      <c r="B75" s="214" t="s">
        <v>68</v>
      </c>
      <c r="C75" s="215">
        <v>-2</v>
      </c>
      <c r="D75" s="216">
        <v>31.62</v>
      </c>
      <c r="E75" s="216">
        <v>37.29</v>
      </c>
      <c r="F75" s="216">
        <v>31.93</v>
      </c>
      <c r="G75" s="216">
        <v>35</v>
      </c>
      <c r="H75" s="216">
        <v>36.07</v>
      </c>
      <c r="J75" s="216">
        <v>36.74</v>
      </c>
      <c r="K75" s="216">
        <v>40.22</v>
      </c>
      <c r="L75" s="216">
        <v>39.56</v>
      </c>
      <c r="M75" s="216">
        <v>40.54</v>
      </c>
      <c r="N75" s="216">
        <v>41.17</v>
      </c>
      <c r="P75" s="216">
        <v>39.159999999999997</v>
      </c>
      <c r="Q75" s="216">
        <v>42.55</v>
      </c>
      <c r="R75" s="216">
        <v>40.15</v>
      </c>
      <c r="S75" s="216">
        <v>40</v>
      </c>
      <c r="T75" s="216">
        <v>40.700000000000003</v>
      </c>
      <c r="V75" s="216">
        <v>35.4</v>
      </c>
      <c r="W75" s="216">
        <v>35.94</v>
      </c>
      <c r="X75" s="216">
        <v>41.76</v>
      </c>
      <c r="Y75" s="216">
        <v>43.91</v>
      </c>
      <c r="Z75" s="216">
        <v>43.92</v>
      </c>
      <c r="AB75" s="216">
        <v>36.31</v>
      </c>
      <c r="AC75" s="216">
        <v>39.08</v>
      </c>
      <c r="AD75" s="216">
        <v>36.81</v>
      </c>
      <c r="AE75" s="216">
        <v>39.15</v>
      </c>
      <c r="AF75" s="216">
        <v>39.79</v>
      </c>
    </row>
    <row r="76" spans="1:32" x14ac:dyDescent="0.25">
      <c r="A76" s="211"/>
      <c r="B76" s="211"/>
      <c r="C76" s="217"/>
      <c r="D76" s="218"/>
      <c r="E76" s="218"/>
      <c r="F76" s="218"/>
      <c r="G76" s="218"/>
      <c r="H76" s="218"/>
      <c r="J76" s="218"/>
      <c r="K76" s="218"/>
      <c r="L76" s="218"/>
      <c r="M76" s="218"/>
      <c r="N76" s="218"/>
      <c r="P76" s="218"/>
      <c r="Q76" s="218"/>
      <c r="R76" s="218"/>
      <c r="S76" s="218"/>
      <c r="T76" s="218"/>
      <c r="V76" s="218"/>
      <c r="W76" s="218"/>
      <c r="X76" s="218"/>
      <c r="Y76" s="218"/>
      <c r="Z76" s="218"/>
      <c r="AB76" s="218"/>
      <c r="AC76" s="218"/>
      <c r="AD76" s="218"/>
      <c r="AE76" s="218"/>
      <c r="AF76" s="218"/>
    </row>
    <row r="77" spans="1:32" x14ac:dyDescent="0.25">
      <c r="A77" s="203"/>
      <c r="B77" s="204"/>
      <c r="C77" s="204"/>
      <c r="D77" s="205"/>
      <c r="E77" s="205"/>
      <c r="F77" s="205"/>
      <c r="G77" s="205"/>
      <c r="H77" s="205"/>
      <c r="J77" s="205"/>
      <c r="K77" s="205"/>
      <c r="L77" s="205"/>
      <c r="M77" s="205"/>
      <c r="N77" s="205"/>
      <c r="P77" s="205"/>
      <c r="Q77" s="205"/>
      <c r="R77" s="205"/>
      <c r="S77" s="205"/>
      <c r="T77" s="205"/>
      <c r="V77" s="205"/>
      <c r="W77" s="205"/>
      <c r="X77" s="205"/>
      <c r="Y77" s="205"/>
      <c r="Z77" s="205"/>
      <c r="AB77" s="205"/>
      <c r="AC77" s="205"/>
      <c r="AD77" s="205"/>
      <c r="AE77" s="205"/>
      <c r="AF77" s="205"/>
    </row>
    <row r="78" spans="1:32" x14ac:dyDescent="0.25">
      <c r="A78" s="208">
        <v>9</v>
      </c>
      <c r="B78" s="209" t="s">
        <v>145</v>
      </c>
      <c r="C78" s="210"/>
      <c r="D78" s="210"/>
      <c r="E78" s="210"/>
      <c r="F78" s="210"/>
      <c r="G78" s="210"/>
      <c r="H78" s="210"/>
      <c r="J78" s="210"/>
      <c r="K78" s="210"/>
      <c r="L78" s="210"/>
      <c r="M78" s="210"/>
      <c r="N78" s="210"/>
      <c r="P78" s="210"/>
      <c r="Q78" s="210"/>
      <c r="R78" s="210"/>
      <c r="S78" s="210"/>
      <c r="T78" s="210"/>
      <c r="V78" s="210"/>
      <c r="W78" s="210"/>
      <c r="X78" s="210"/>
      <c r="Y78" s="210"/>
      <c r="Z78" s="210"/>
      <c r="AB78" s="210"/>
      <c r="AC78" s="210"/>
      <c r="AD78" s="210"/>
      <c r="AE78" s="210"/>
      <c r="AF78" s="210"/>
    </row>
    <row r="79" spans="1:32" ht="21" x14ac:dyDescent="0.25">
      <c r="A79" s="211"/>
      <c r="B79" s="627"/>
      <c r="C79" s="629" t="s">
        <v>89</v>
      </c>
      <c r="D79" s="212" t="s">
        <v>201</v>
      </c>
      <c r="E79" s="212" t="s">
        <v>203</v>
      </c>
      <c r="F79" s="212" t="s">
        <v>207</v>
      </c>
      <c r="G79" s="212" t="s">
        <v>209</v>
      </c>
      <c r="H79" s="212" t="s">
        <v>371</v>
      </c>
      <c r="J79" s="212" t="s">
        <v>201</v>
      </c>
      <c r="K79" s="212" t="s">
        <v>203</v>
      </c>
      <c r="L79" s="212" t="s">
        <v>207</v>
      </c>
      <c r="M79" s="212" t="s">
        <v>209</v>
      </c>
      <c r="N79" s="212" t="s">
        <v>371</v>
      </c>
      <c r="P79" s="212" t="s">
        <v>201</v>
      </c>
      <c r="Q79" s="212" t="s">
        <v>203</v>
      </c>
      <c r="R79" s="212" t="s">
        <v>207</v>
      </c>
      <c r="S79" s="212" t="s">
        <v>209</v>
      </c>
      <c r="T79" s="212" t="s">
        <v>371</v>
      </c>
      <c r="V79" s="212" t="s">
        <v>201</v>
      </c>
      <c r="W79" s="212" t="s">
        <v>203</v>
      </c>
      <c r="X79" s="212" t="s">
        <v>207</v>
      </c>
      <c r="Y79" s="212" t="s">
        <v>209</v>
      </c>
      <c r="Z79" s="212" t="s">
        <v>371</v>
      </c>
      <c r="AB79" s="212" t="s">
        <v>201</v>
      </c>
      <c r="AC79" s="212" t="s">
        <v>203</v>
      </c>
      <c r="AD79" s="212" t="s">
        <v>207</v>
      </c>
      <c r="AE79" s="212" t="s">
        <v>209</v>
      </c>
      <c r="AF79" s="212" t="s">
        <v>371</v>
      </c>
    </row>
    <row r="80" spans="1:32" x14ac:dyDescent="0.25">
      <c r="A80" s="211"/>
      <c r="B80" s="628"/>
      <c r="C80" s="620"/>
      <c r="D80" s="213" t="s">
        <v>99</v>
      </c>
      <c r="E80" s="213" t="s">
        <v>99</v>
      </c>
      <c r="F80" s="213" t="s">
        <v>99</v>
      </c>
      <c r="G80" s="213" t="s">
        <v>99</v>
      </c>
      <c r="H80" s="213" t="s">
        <v>99</v>
      </c>
      <c r="J80" s="213" t="s">
        <v>99</v>
      </c>
      <c r="K80" s="213" t="s">
        <v>99</v>
      </c>
      <c r="L80" s="213" t="s">
        <v>99</v>
      </c>
      <c r="M80" s="213" t="s">
        <v>99</v>
      </c>
      <c r="N80" s="213" t="s">
        <v>99</v>
      </c>
      <c r="P80" s="213" t="s">
        <v>99</v>
      </c>
      <c r="Q80" s="213" t="s">
        <v>99</v>
      </c>
      <c r="R80" s="213" t="s">
        <v>99</v>
      </c>
      <c r="S80" s="213" t="s">
        <v>99</v>
      </c>
      <c r="T80" s="213" t="s">
        <v>99</v>
      </c>
      <c r="V80" s="213" t="s">
        <v>99</v>
      </c>
      <c r="W80" s="213" t="s">
        <v>99</v>
      </c>
      <c r="X80" s="213" t="s">
        <v>99</v>
      </c>
      <c r="Y80" s="213" t="s">
        <v>99</v>
      </c>
      <c r="Z80" s="213" t="s">
        <v>99</v>
      </c>
      <c r="AB80" s="213" t="s">
        <v>99</v>
      </c>
      <c r="AC80" s="213" t="s">
        <v>99</v>
      </c>
      <c r="AD80" s="213" t="s">
        <v>99</v>
      </c>
      <c r="AE80" s="213" t="s">
        <v>99</v>
      </c>
      <c r="AF80" s="213" t="s">
        <v>99</v>
      </c>
    </row>
    <row r="81" spans="1:32" x14ac:dyDescent="0.25">
      <c r="A81" s="211"/>
      <c r="B81" s="214" t="s">
        <v>141</v>
      </c>
      <c r="C81" s="215">
        <v>1</v>
      </c>
      <c r="D81" s="216">
        <v>15.38</v>
      </c>
      <c r="E81" s="216">
        <v>13.56</v>
      </c>
      <c r="F81" s="216">
        <v>14.29</v>
      </c>
      <c r="G81" s="216">
        <v>12.5</v>
      </c>
      <c r="H81" s="216">
        <v>6.56</v>
      </c>
      <c r="J81" s="216">
        <v>17.23</v>
      </c>
      <c r="K81" s="216">
        <v>12.8</v>
      </c>
      <c r="L81" s="216">
        <v>11.36</v>
      </c>
      <c r="M81" s="216">
        <v>11.96</v>
      </c>
      <c r="N81" s="216">
        <v>12.72</v>
      </c>
      <c r="P81" s="216">
        <v>13.69</v>
      </c>
      <c r="Q81" s="216">
        <v>12</v>
      </c>
      <c r="R81" s="216">
        <v>8.76</v>
      </c>
      <c r="S81" s="216">
        <v>7.86</v>
      </c>
      <c r="T81" s="216">
        <v>13.33</v>
      </c>
      <c r="V81" s="216">
        <v>18.350000000000001</v>
      </c>
      <c r="W81" s="216">
        <v>15.16</v>
      </c>
      <c r="X81" s="216">
        <v>16.010000000000002</v>
      </c>
      <c r="Y81" s="216">
        <v>14.13</v>
      </c>
      <c r="Z81" s="216">
        <v>13.81</v>
      </c>
      <c r="AB81" s="216">
        <v>15.48</v>
      </c>
      <c r="AC81" s="216">
        <v>10.92</v>
      </c>
      <c r="AD81" s="216">
        <v>9.34</v>
      </c>
      <c r="AE81" s="216">
        <v>10.58</v>
      </c>
      <c r="AF81" s="216">
        <v>12.57</v>
      </c>
    </row>
    <row r="82" spans="1:32" x14ac:dyDescent="0.25">
      <c r="A82" s="211"/>
      <c r="B82" s="214" t="s">
        <v>142</v>
      </c>
      <c r="C82" s="215">
        <v>0</v>
      </c>
      <c r="D82" s="216">
        <v>42.74</v>
      </c>
      <c r="E82" s="216">
        <v>36.44</v>
      </c>
      <c r="F82" s="216">
        <v>47.06</v>
      </c>
      <c r="G82" s="216">
        <v>47.5</v>
      </c>
      <c r="H82" s="216">
        <v>49.18</v>
      </c>
      <c r="J82" s="216">
        <v>32.950000000000003</v>
      </c>
      <c r="K82" s="216">
        <v>34.19</v>
      </c>
      <c r="L82" s="216">
        <v>38.28</v>
      </c>
      <c r="M82" s="216">
        <v>41.61</v>
      </c>
      <c r="N82" s="216">
        <v>34.28</v>
      </c>
      <c r="P82" s="216">
        <v>33.840000000000003</v>
      </c>
      <c r="Q82" s="216">
        <v>33.450000000000003</v>
      </c>
      <c r="R82" s="216">
        <v>36.86</v>
      </c>
      <c r="S82" s="216">
        <v>41.07</v>
      </c>
      <c r="T82" s="216">
        <v>41.4</v>
      </c>
      <c r="V82" s="216">
        <v>29.72</v>
      </c>
      <c r="W82" s="216">
        <v>32.520000000000003</v>
      </c>
      <c r="X82" s="216">
        <v>30.86</v>
      </c>
      <c r="Y82" s="216">
        <v>33.700000000000003</v>
      </c>
      <c r="Z82" s="216">
        <v>35.26</v>
      </c>
      <c r="AB82" s="216">
        <v>30.36</v>
      </c>
      <c r="AC82" s="216">
        <v>33.909999999999997</v>
      </c>
      <c r="AD82" s="216">
        <v>41.21</v>
      </c>
      <c r="AE82" s="216">
        <v>38.619999999999997</v>
      </c>
      <c r="AF82" s="216">
        <v>39.270000000000003</v>
      </c>
    </row>
    <row r="83" spans="1:32" x14ac:dyDescent="0.25">
      <c r="A83" s="211"/>
      <c r="B83" s="214" t="s">
        <v>143</v>
      </c>
      <c r="C83" s="215">
        <v>-1</v>
      </c>
      <c r="D83" s="216">
        <v>11.97</v>
      </c>
      <c r="E83" s="216">
        <v>12.71</v>
      </c>
      <c r="F83" s="216">
        <v>5.88</v>
      </c>
      <c r="G83" s="216">
        <v>6.67</v>
      </c>
      <c r="H83" s="216">
        <v>9.02</v>
      </c>
      <c r="J83" s="216">
        <v>13.07</v>
      </c>
      <c r="K83" s="216">
        <v>12.98</v>
      </c>
      <c r="L83" s="216">
        <v>11.17</v>
      </c>
      <c r="M83" s="216">
        <v>7.68</v>
      </c>
      <c r="N83" s="216">
        <v>10.78</v>
      </c>
      <c r="P83" s="216">
        <v>15.21</v>
      </c>
      <c r="Q83" s="216">
        <v>12.73</v>
      </c>
      <c r="R83" s="216">
        <v>12.04</v>
      </c>
      <c r="S83" s="216">
        <v>9.2899999999999991</v>
      </c>
      <c r="T83" s="216">
        <v>5.61</v>
      </c>
      <c r="V83" s="216">
        <v>17.05</v>
      </c>
      <c r="W83" s="216">
        <v>15.16</v>
      </c>
      <c r="X83" s="216">
        <v>11.83</v>
      </c>
      <c r="Y83" s="216">
        <v>9.57</v>
      </c>
      <c r="Z83" s="216">
        <v>8.8699999999999992</v>
      </c>
      <c r="AB83" s="216">
        <v>16.07</v>
      </c>
      <c r="AC83" s="216">
        <v>16.09</v>
      </c>
      <c r="AD83" s="216">
        <v>12.64</v>
      </c>
      <c r="AE83" s="216">
        <v>10.58</v>
      </c>
      <c r="AF83" s="216">
        <v>8.9</v>
      </c>
    </row>
    <row r="84" spans="1:32" x14ac:dyDescent="0.25">
      <c r="A84" s="211"/>
      <c r="B84" s="214" t="s">
        <v>68</v>
      </c>
      <c r="C84" s="215">
        <v>-2</v>
      </c>
      <c r="D84" s="216">
        <v>29.91</v>
      </c>
      <c r="E84" s="216">
        <v>37.29</v>
      </c>
      <c r="F84" s="216">
        <v>32.770000000000003</v>
      </c>
      <c r="G84" s="216">
        <v>33.33</v>
      </c>
      <c r="H84" s="216">
        <v>35.25</v>
      </c>
      <c r="J84" s="216">
        <v>36.74</v>
      </c>
      <c r="K84" s="216">
        <v>40.04</v>
      </c>
      <c r="L84" s="216">
        <v>39.19</v>
      </c>
      <c r="M84" s="216">
        <v>38.75</v>
      </c>
      <c r="N84" s="216">
        <v>42.23</v>
      </c>
      <c r="P84" s="216">
        <v>37.26</v>
      </c>
      <c r="Q84" s="216">
        <v>41.82</v>
      </c>
      <c r="R84" s="216">
        <v>42.34</v>
      </c>
      <c r="S84" s="216">
        <v>41.79</v>
      </c>
      <c r="T84" s="216">
        <v>39.65</v>
      </c>
      <c r="V84" s="216">
        <v>34.880000000000003</v>
      </c>
      <c r="W84" s="216">
        <v>37.159999999999997</v>
      </c>
      <c r="X84" s="216">
        <v>41.3</v>
      </c>
      <c r="Y84" s="216">
        <v>42.61</v>
      </c>
      <c r="Z84" s="216">
        <v>42.06</v>
      </c>
      <c r="AB84" s="216">
        <v>38.1</v>
      </c>
      <c r="AC84" s="216">
        <v>39.08</v>
      </c>
      <c r="AD84" s="216">
        <v>36.81</v>
      </c>
      <c r="AE84" s="216">
        <v>40.21</v>
      </c>
      <c r="AF84" s="216">
        <v>39.270000000000003</v>
      </c>
    </row>
    <row r="85" spans="1:32" x14ac:dyDescent="0.25">
      <c r="A85" s="211"/>
      <c r="B85" s="211"/>
      <c r="C85" s="217"/>
      <c r="D85" s="218"/>
      <c r="E85" s="218"/>
      <c r="F85" s="218"/>
      <c r="G85" s="218"/>
      <c r="H85" s="218"/>
      <c r="J85" s="218"/>
      <c r="K85" s="218"/>
      <c r="L85" s="218"/>
      <c r="M85" s="218"/>
      <c r="N85" s="218"/>
      <c r="P85" s="218"/>
      <c r="Q85" s="218"/>
      <c r="R85" s="218"/>
      <c r="S85" s="218"/>
      <c r="T85" s="218"/>
      <c r="V85" s="218"/>
      <c r="W85" s="218"/>
      <c r="X85" s="218"/>
      <c r="Y85" s="218"/>
      <c r="Z85" s="218"/>
      <c r="AB85" s="218"/>
      <c r="AC85" s="218"/>
      <c r="AD85" s="218"/>
      <c r="AE85" s="218"/>
      <c r="AF85" s="218"/>
    </row>
  </sheetData>
  <mergeCells count="23">
    <mergeCell ref="C16:C17"/>
    <mergeCell ref="B25:B26"/>
    <mergeCell ref="C25:C26"/>
    <mergeCell ref="B34:B35"/>
    <mergeCell ref="C34:C35"/>
    <mergeCell ref="B16:B17"/>
    <mergeCell ref="B79:B80"/>
    <mergeCell ref="C79:C80"/>
    <mergeCell ref="B52:B53"/>
    <mergeCell ref="C52:C53"/>
    <mergeCell ref="B61:B62"/>
    <mergeCell ref="B43:B44"/>
    <mergeCell ref="C43:C44"/>
    <mergeCell ref="C61:C62"/>
    <mergeCell ref="B70:B71"/>
    <mergeCell ref="C70:C71"/>
    <mergeCell ref="AB4:AF4"/>
    <mergeCell ref="J4:N4"/>
    <mergeCell ref="P4:T4"/>
    <mergeCell ref="V4:Z4"/>
    <mergeCell ref="D4:H4"/>
    <mergeCell ref="B7:B8"/>
    <mergeCell ref="C7:C8"/>
  </mergeCells>
  <phoneticPr fontId="0" type="noConversion"/>
  <pageMargins left="0.75" right="0.75" top="1" bottom="1" header="0.5" footer="0.5"/>
  <pageSetup paperSize="9" scale="4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85"/>
  <sheetViews>
    <sheetView workbookViewId="0">
      <selection activeCell="I7" sqref="I7"/>
    </sheetView>
  </sheetViews>
  <sheetFormatPr defaultColWidth="10.77734375" defaultRowHeight="13.2" x14ac:dyDescent="0.25"/>
  <cols>
    <col min="1" max="1" width="6.77734375" style="193" customWidth="1"/>
    <col min="2" max="2" width="35.77734375" style="193" customWidth="1"/>
    <col min="3" max="3" width="6.77734375" style="193" customWidth="1"/>
    <col min="4" max="8" width="10.77734375" style="193"/>
    <col min="9" max="9" width="2" style="193" customWidth="1"/>
    <col min="10" max="14" width="10.77734375" style="193"/>
    <col min="15" max="15" width="2" style="193" customWidth="1"/>
    <col min="16" max="20" width="10.77734375" style="193"/>
    <col min="21" max="21" width="2" style="193" customWidth="1"/>
    <col min="22" max="26" width="10.77734375" style="193"/>
    <col min="27" max="27" width="2" style="193" customWidth="1"/>
    <col min="28" max="16384" width="10.77734375" style="193"/>
  </cols>
  <sheetData>
    <row r="1" spans="1:250" x14ac:dyDescent="0.25">
      <c r="A1" s="192" t="s">
        <v>163</v>
      </c>
      <c r="C1" s="194"/>
      <c r="H1" s="195"/>
      <c r="L1" s="196"/>
      <c r="M1" s="196"/>
      <c r="N1" s="196"/>
    </row>
    <row r="2" spans="1:250" s="201" customFormat="1" ht="14.4" x14ac:dyDescent="0.3">
      <c r="A2" s="197"/>
      <c r="B2" s="198"/>
      <c r="C2" s="199" t="s">
        <v>157</v>
      </c>
      <c r="D2" s="198"/>
      <c r="E2" s="197"/>
      <c r="F2" s="198"/>
      <c r="G2" s="200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  <c r="BI2" s="197"/>
      <c r="BJ2" s="197"/>
      <c r="BK2" s="197"/>
      <c r="BL2" s="197"/>
      <c r="BM2" s="197"/>
      <c r="BN2" s="197"/>
      <c r="BO2" s="197"/>
      <c r="BP2" s="197"/>
      <c r="BQ2" s="197"/>
      <c r="BR2" s="197"/>
      <c r="IC2" s="202"/>
      <c r="ID2" s="202"/>
      <c r="IE2" s="202"/>
      <c r="IF2" s="202"/>
      <c r="IG2" s="202"/>
      <c r="IH2" s="202"/>
      <c r="II2" s="202"/>
      <c r="IJ2" s="202"/>
      <c r="IK2" s="202"/>
      <c r="IL2" s="202"/>
      <c r="IM2" s="202"/>
      <c r="IN2" s="202"/>
      <c r="IO2" s="202"/>
      <c r="IP2" s="202"/>
    </row>
    <row r="3" spans="1:250" x14ac:dyDescent="0.25">
      <c r="A3" s="203"/>
      <c r="B3" s="204"/>
      <c r="C3" s="204"/>
      <c r="D3" s="205"/>
      <c r="E3" s="195"/>
      <c r="F3" s="195"/>
      <c r="G3" s="195"/>
      <c r="H3" s="195"/>
      <c r="I3" s="195"/>
      <c r="J3" s="195"/>
      <c r="K3" s="195"/>
      <c r="L3" s="196"/>
      <c r="M3" s="196"/>
      <c r="N3" s="196"/>
    </row>
    <row r="4" spans="1:250" x14ac:dyDescent="0.25">
      <c r="A4" s="206"/>
      <c r="B4" s="206"/>
      <c r="C4" s="206"/>
      <c r="D4" s="630" t="s">
        <v>36</v>
      </c>
      <c r="E4" s="630"/>
      <c r="F4" s="630"/>
      <c r="G4" s="630"/>
      <c r="H4" s="630"/>
      <c r="J4" s="630" t="s">
        <v>42</v>
      </c>
      <c r="K4" s="630"/>
      <c r="L4" s="630"/>
      <c r="M4" s="630"/>
      <c r="N4" s="630"/>
      <c r="P4" s="630" t="s">
        <v>35</v>
      </c>
      <c r="Q4" s="630"/>
      <c r="R4" s="630"/>
      <c r="S4" s="630"/>
      <c r="T4" s="630"/>
      <c r="V4" s="630" t="s">
        <v>115</v>
      </c>
      <c r="W4" s="630"/>
      <c r="X4" s="630"/>
      <c r="Y4" s="630"/>
      <c r="Z4" s="630"/>
      <c r="AB4" s="630" t="s">
        <v>73</v>
      </c>
      <c r="AC4" s="630"/>
      <c r="AD4" s="630"/>
      <c r="AE4" s="630"/>
      <c r="AF4" s="630"/>
    </row>
    <row r="5" spans="1:250" x14ac:dyDescent="0.25">
      <c r="A5" s="203"/>
      <c r="B5" s="204"/>
      <c r="C5" s="204"/>
      <c r="D5" s="205"/>
      <c r="E5" s="205"/>
      <c r="F5" s="205"/>
      <c r="G5" s="205"/>
      <c r="H5" s="205"/>
      <c r="J5" s="205"/>
      <c r="K5" s="205"/>
      <c r="L5" s="205"/>
      <c r="M5" s="205"/>
      <c r="N5" s="205"/>
      <c r="P5" s="205"/>
      <c r="Q5" s="205"/>
      <c r="R5" s="205"/>
      <c r="S5" s="205"/>
      <c r="T5" s="205"/>
      <c r="V5" s="205"/>
      <c r="W5" s="205"/>
      <c r="X5" s="205"/>
      <c r="Y5" s="205"/>
      <c r="Z5" s="205"/>
      <c r="AB5" s="205"/>
      <c r="AC5" s="205"/>
      <c r="AD5" s="205"/>
      <c r="AE5" s="205"/>
      <c r="AF5" s="205"/>
    </row>
    <row r="6" spans="1:250" x14ac:dyDescent="0.25">
      <c r="A6" s="208">
        <v>32</v>
      </c>
      <c r="B6" s="209" t="s">
        <v>147</v>
      </c>
      <c r="C6" s="210"/>
      <c r="D6" s="210"/>
      <c r="E6" s="210"/>
      <c r="F6" s="210"/>
      <c r="G6" s="210"/>
      <c r="H6" s="210"/>
      <c r="J6" s="210"/>
      <c r="K6" s="210"/>
      <c r="L6" s="210"/>
      <c r="M6" s="210"/>
      <c r="N6" s="210"/>
      <c r="P6" s="210"/>
      <c r="Q6" s="210"/>
      <c r="R6" s="210"/>
      <c r="S6" s="210"/>
      <c r="T6" s="210"/>
      <c r="V6" s="210"/>
      <c r="W6" s="210"/>
      <c r="X6" s="210"/>
      <c r="Y6" s="210"/>
      <c r="Z6" s="210"/>
      <c r="AB6" s="210"/>
      <c r="AC6" s="210"/>
      <c r="AD6" s="210"/>
      <c r="AE6" s="210"/>
      <c r="AF6" s="210"/>
    </row>
    <row r="7" spans="1:250" ht="21" x14ac:dyDescent="0.25">
      <c r="A7" s="211"/>
      <c r="B7" s="627"/>
      <c r="C7" s="629" t="s">
        <v>89</v>
      </c>
      <c r="D7" s="212" t="s">
        <v>201</v>
      </c>
      <c r="E7" s="212" t="s">
        <v>203</v>
      </c>
      <c r="F7" s="212" t="s">
        <v>207</v>
      </c>
      <c r="G7" s="212" t="s">
        <v>209</v>
      </c>
      <c r="H7" s="212" t="s">
        <v>371</v>
      </c>
      <c r="J7" s="212" t="s">
        <v>201</v>
      </c>
      <c r="K7" s="212" t="s">
        <v>203</v>
      </c>
      <c r="L7" s="212" t="s">
        <v>207</v>
      </c>
      <c r="M7" s="212" t="s">
        <v>209</v>
      </c>
      <c r="N7" s="212" t="s">
        <v>371</v>
      </c>
      <c r="P7" s="212" t="s">
        <v>201</v>
      </c>
      <c r="Q7" s="212" t="s">
        <v>203</v>
      </c>
      <c r="R7" s="212" t="s">
        <v>207</v>
      </c>
      <c r="S7" s="212" t="s">
        <v>209</v>
      </c>
      <c r="T7" s="212" t="s">
        <v>371</v>
      </c>
      <c r="V7" s="212" t="s">
        <v>201</v>
      </c>
      <c r="W7" s="212" t="s">
        <v>203</v>
      </c>
      <c r="X7" s="212" t="s">
        <v>207</v>
      </c>
      <c r="Y7" s="212" t="s">
        <v>209</v>
      </c>
      <c r="Z7" s="212" t="s">
        <v>371</v>
      </c>
      <c r="AB7" s="212" t="s">
        <v>201</v>
      </c>
      <c r="AC7" s="212" t="s">
        <v>203</v>
      </c>
      <c r="AD7" s="212" t="s">
        <v>207</v>
      </c>
      <c r="AE7" s="212" t="s">
        <v>209</v>
      </c>
      <c r="AF7" s="212" t="s">
        <v>371</v>
      </c>
    </row>
    <row r="8" spans="1:250" x14ac:dyDescent="0.25">
      <c r="A8" s="211"/>
      <c r="B8" s="628"/>
      <c r="C8" s="620"/>
      <c r="D8" s="213" t="s">
        <v>49</v>
      </c>
      <c r="E8" s="213" t="s">
        <v>49</v>
      </c>
      <c r="F8" s="213" t="s">
        <v>49</v>
      </c>
      <c r="G8" s="213" t="s">
        <v>49</v>
      </c>
      <c r="H8" s="213" t="s">
        <v>49</v>
      </c>
      <c r="J8" s="213" t="s">
        <v>49</v>
      </c>
      <c r="K8" s="213" t="s">
        <v>49</v>
      </c>
      <c r="L8" s="213" t="s">
        <v>49</v>
      </c>
      <c r="M8" s="213" t="s">
        <v>49</v>
      </c>
      <c r="N8" s="213" t="s">
        <v>49</v>
      </c>
      <c r="P8" s="213" t="s">
        <v>49</v>
      </c>
      <c r="Q8" s="213" t="s">
        <v>49</v>
      </c>
      <c r="R8" s="213" t="s">
        <v>49</v>
      </c>
      <c r="S8" s="213" t="s">
        <v>49</v>
      </c>
      <c r="T8" s="213" t="s">
        <v>49</v>
      </c>
      <c r="V8" s="213" t="s">
        <v>49</v>
      </c>
      <c r="W8" s="213" t="s">
        <v>49</v>
      </c>
      <c r="X8" s="213" t="s">
        <v>49</v>
      </c>
      <c r="Y8" s="213" t="s">
        <v>49</v>
      </c>
      <c r="Z8" s="213" t="s">
        <v>49</v>
      </c>
      <c r="AB8" s="213" t="s">
        <v>49</v>
      </c>
      <c r="AC8" s="213" t="s">
        <v>49</v>
      </c>
      <c r="AD8" s="213" t="s">
        <v>49</v>
      </c>
      <c r="AE8" s="213" t="s">
        <v>49</v>
      </c>
      <c r="AF8" s="213" t="s">
        <v>49</v>
      </c>
    </row>
    <row r="9" spans="1:250" x14ac:dyDescent="0.25">
      <c r="A9" s="211"/>
      <c r="B9" s="214" t="s">
        <v>36</v>
      </c>
      <c r="C9" s="215" t="s">
        <v>79</v>
      </c>
      <c r="D9" s="216">
        <v>1523824472.45</v>
      </c>
      <c r="E9" s="216">
        <v>1488196846.3</v>
      </c>
      <c r="F9" s="216">
        <v>1674762627.99</v>
      </c>
      <c r="G9" s="216">
        <v>1570377372.8</v>
      </c>
      <c r="H9" s="216"/>
      <c r="J9" s="216">
        <v>506771929.13</v>
      </c>
      <c r="K9" s="216">
        <v>456081130.26999998</v>
      </c>
      <c r="L9" s="216">
        <v>581131451.49000001</v>
      </c>
      <c r="M9" s="216">
        <v>596022248.57000005</v>
      </c>
      <c r="N9" s="216"/>
      <c r="P9" s="216">
        <v>190170747.28999999</v>
      </c>
      <c r="Q9" s="216">
        <v>70787153.459999993</v>
      </c>
      <c r="R9" s="216">
        <v>147570735.22</v>
      </c>
      <c r="S9" s="216">
        <v>178778975.00999999</v>
      </c>
      <c r="T9" s="216"/>
      <c r="V9" s="216">
        <v>197715414.06</v>
      </c>
      <c r="W9" s="216">
        <v>148817039.61000001</v>
      </c>
      <c r="X9" s="216">
        <v>223416498.97</v>
      </c>
      <c r="Y9" s="216">
        <v>269139211.86000001</v>
      </c>
      <c r="Z9" s="216"/>
      <c r="AB9" s="216">
        <v>417919797.31999999</v>
      </c>
      <c r="AC9" s="216">
        <v>358473852.22000003</v>
      </c>
      <c r="AD9" s="216">
        <v>419854553.18000001</v>
      </c>
      <c r="AE9" s="216">
        <v>478127601.63999999</v>
      </c>
      <c r="AF9" s="216"/>
    </row>
    <row r="10" spans="1:250" x14ac:dyDescent="0.25">
      <c r="A10" s="211"/>
      <c r="B10" s="214" t="s">
        <v>77</v>
      </c>
      <c r="C10" s="215"/>
      <c r="D10" s="216">
        <v>1523824472.45</v>
      </c>
      <c r="E10" s="216">
        <v>1488196846.3</v>
      </c>
      <c r="F10" s="216">
        <v>1674762627.99</v>
      </c>
      <c r="G10" s="216">
        <v>1570377372.8</v>
      </c>
      <c r="H10" s="216"/>
      <c r="J10" s="216">
        <v>506771929.13</v>
      </c>
      <c r="K10" s="216">
        <v>456081130.26999998</v>
      </c>
      <c r="L10" s="216">
        <v>581131451.49000001</v>
      </c>
      <c r="M10" s="216">
        <v>596022248.57000005</v>
      </c>
      <c r="N10" s="216"/>
      <c r="P10" s="216">
        <v>190170747.28999999</v>
      </c>
      <c r="Q10" s="216">
        <v>70787153.459999993</v>
      </c>
      <c r="R10" s="216">
        <v>147570735.22</v>
      </c>
      <c r="S10" s="216">
        <v>178778975.00999999</v>
      </c>
      <c r="T10" s="216"/>
      <c r="V10" s="216">
        <v>197715414.06</v>
      </c>
      <c r="W10" s="216">
        <v>148817039.61000001</v>
      </c>
      <c r="X10" s="216">
        <v>223416498.97</v>
      </c>
      <c r="Y10" s="216">
        <v>269139211.86000001</v>
      </c>
      <c r="Z10" s="216"/>
      <c r="AB10" s="216">
        <v>417919797.31999999</v>
      </c>
      <c r="AC10" s="216">
        <v>358473852.22000003</v>
      </c>
      <c r="AD10" s="216">
        <v>419854553.18000001</v>
      </c>
      <c r="AE10" s="216">
        <v>478127601.63999999</v>
      </c>
      <c r="AF10" s="216"/>
    </row>
    <row r="11" spans="1:250" x14ac:dyDescent="0.25">
      <c r="A11" s="211"/>
      <c r="B11" s="214" t="s">
        <v>71</v>
      </c>
      <c r="C11" s="215"/>
      <c r="D11" s="216">
        <v>3074661797.6900001</v>
      </c>
      <c r="E11" s="216">
        <v>2724496476.6599998</v>
      </c>
      <c r="F11" s="216">
        <v>3263539991.48</v>
      </c>
      <c r="G11" s="216">
        <v>3296012874.2600002</v>
      </c>
      <c r="H11" s="216"/>
      <c r="J11" s="216">
        <v>3074661797.6900001</v>
      </c>
      <c r="K11" s="216">
        <v>2724496476.6599998</v>
      </c>
      <c r="L11" s="216">
        <v>3263539991.48</v>
      </c>
      <c r="M11" s="216">
        <v>3296012874.2600002</v>
      </c>
      <c r="N11" s="216"/>
      <c r="P11" s="216">
        <v>3074661797.6900001</v>
      </c>
      <c r="Q11" s="216">
        <v>2724496476.6599998</v>
      </c>
      <c r="R11" s="216">
        <v>3263539991.48</v>
      </c>
      <c r="S11" s="216">
        <v>3296012874.2600002</v>
      </c>
      <c r="T11" s="216"/>
      <c r="V11" s="216">
        <v>3074661797.6900001</v>
      </c>
      <c r="W11" s="216">
        <v>2724496476.6599998</v>
      </c>
      <c r="X11" s="216">
        <v>3263539991.48</v>
      </c>
      <c r="Y11" s="216">
        <v>3296012874.2600002</v>
      </c>
      <c r="Z11" s="216"/>
      <c r="AB11" s="216">
        <v>3074661797.6900001</v>
      </c>
      <c r="AC11" s="216">
        <v>2724496476.6599998</v>
      </c>
      <c r="AD11" s="216">
        <v>3263539991.48</v>
      </c>
      <c r="AE11" s="216">
        <v>3296012874.2600002</v>
      </c>
      <c r="AF11" s="216"/>
    </row>
    <row r="12" spans="1:250" x14ac:dyDescent="0.25">
      <c r="A12" s="211"/>
      <c r="B12" s="214" t="s">
        <v>30</v>
      </c>
      <c r="C12" s="215"/>
      <c r="D12" s="216">
        <v>3074661797.6900001</v>
      </c>
      <c r="E12" s="216">
        <v>2724496476.6599998</v>
      </c>
      <c r="F12" s="216">
        <v>3263539991.48</v>
      </c>
      <c r="G12" s="216">
        <v>3296012874.2600002</v>
      </c>
      <c r="H12" s="216"/>
      <c r="J12" s="216">
        <v>3074661797.6900001</v>
      </c>
      <c r="K12" s="216">
        <v>2724496476.6599998</v>
      </c>
      <c r="L12" s="216">
        <v>3263539991.48</v>
      </c>
      <c r="M12" s="216">
        <v>3296012874.2600002</v>
      </c>
      <c r="N12" s="216"/>
      <c r="P12" s="216">
        <v>3074661797.6900001</v>
      </c>
      <c r="Q12" s="216">
        <v>2724496476.6599998</v>
      </c>
      <c r="R12" s="216">
        <v>3263539991.48</v>
      </c>
      <c r="S12" s="216">
        <v>3296012874.2600002</v>
      </c>
      <c r="T12" s="216"/>
      <c r="V12" s="216">
        <v>3074661797.6900001</v>
      </c>
      <c r="W12" s="216">
        <v>2724496476.6599998</v>
      </c>
      <c r="X12" s="216">
        <v>3263539991.48</v>
      </c>
      <c r="Y12" s="216">
        <v>3296012874.2600002</v>
      </c>
      <c r="Z12" s="216"/>
      <c r="AB12" s="216">
        <v>3074661797.6900001</v>
      </c>
      <c r="AC12" s="216">
        <v>2724496476.6599998</v>
      </c>
      <c r="AD12" s="216">
        <v>3263539991.48</v>
      </c>
      <c r="AE12" s="216">
        <v>3296012874.2600002</v>
      </c>
      <c r="AF12" s="216"/>
    </row>
    <row r="13" spans="1:250" x14ac:dyDescent="0.25">
      <c r="A13" s="211"/>
      <c r="B13" s="211"/>
      <c r="C13" s="217"/>
      <c r="D13" s="218"/>
      <c r="E13" s="218"/>
      <c r="F13" s="218"/>
      <c r="G13" s="218"/>
      <c r="H13" s="218"/>
      <c r="J13" s="218"/>
      <c r="K13" s="218"/>
      <c r="L13" s="218"/>
      <c r="M13" s="218"/>
      <c r="N13" s="218"/>
      <c r="P13" s="218"/>
      <c r="Q13" s="218"/>
      <c r="R13" s="218"/>
      <c r="S13" s="218"/>
      <c r="T13" s="218"/>
      <c r="V13" s="218"/>
      <c r="W13" s="218"/>
      <c r="X13" s="218"/>
      <c r="Y13" s="218"/>
      <c r="Z13" s="218"/>
      <c r="AB13" s="218"/>
      <c r="AC13" s="218"/>
      <c r="AD13" s="218"/>
      <c r="AE13" s="218"/>
      <c r="AF13" s="218"/>
    </row>
    <row r="14" spans="1:250" x14ac:dyDescent="0.25">
      <c r="A14" s="203"/>
      <c r="B14" s="204"/>
      <c r="C14" s="204"/>
      <c r="D14" s="205"/>
      <c r="E14" s="205"/>
      <c r="F14" s="205"/>
      <c r="G14" s="205"/>
      <c r="H14" s="205"/>
      <c r="J14" s="205"/>
      <c r="K14" s="205"/>
      <c r="L14" s="205"/>
      <c r="M14" s="205"/>
      <c r="N14" s="205"/>
      <c r="P14" s="205"/>
      <c r="Q14" s="205"/>
      <c r="R14" s="205"/>
      <c r="S14" s="205"/>
      <c r="T14" s="205"/>
      <c r="V14" s="205"/>
      <c r="W14" s="205"/>
      <c r="X14" s="205"/>
      <c r="Y14" s="205"/>
      <c r="Z14" s="205"/>
      <c r="AB14" s="205"/>
      <c r="AC14" s="205"/>
      <c r="AD14" s="205"/>
      <c r="AE14" s="205"/>
      <c r="AF14" s="205"/>
    </row>
    <row r="15" spans="1:250" x14ac:dyDescent="0.25">
      <c r="A15" s="208">
        <v>33</v>
      </c>
      <c r="B15" s="209" t="s">
        <v>148</v>
      </c>
      <c r="C15" s="210"/>
      <c r="D15" s="210"/>
      <c r="E15" s="210"/>
      <c r="F15" s="210"/>
      <c r="G15" s="210"/>
      <c r="H15" s="210"/>
      <c r="J15" s="210"/>
      <c r="K15" s="210"/>
      <c r="L15" s="210"/>
      <c r="M15" s="210"/>
      <c r="N15" s="210"/>
      <c r="P15" s="210"/>
      <c r="Q15" s="210"/>
      <c r="R15" s="210"/>
      <c r="S15" s="210"/>
      <c r="T15" s="210"/>
      <c r="V15" s="210"/>
      <c r="W15" s="210"/>
      <c r="X15" s="210"/>
      <c r="Y15" s="210"/>
      <c r="Z15" s="210"/>
      <c r="AB15" s="210"/>
      <c r="AC15" s="210"/>
      <c r="AD15" s="210"/>
      <c r="AE15" s="210"/>
      <c r="AF15" s="210"/>
    </row>
    <row r="16" spans="1:250" ht="21" x14ac:dyDescent="0.25">
      <c r="A16" s="211"/>
      <c r="B16" s="627"/>
      <c r="C16" s="629" t="s">
        <v>89</v>
      </c>
      <c r="D16" s="212" t="s">
        <v>201</v>
      </c>
      <c r="E16" s="212" t="s">
        <v>203</v>
      </c>
      <c r="F16" s="212" t="s">
        <v>207</v>
      </c>
      <c r="G16" s="212" t="s">
        <v>209</v>
      </c>
      <c r="H16" s="212" t="s">
        <v>371</v>
      </c>
      <c r="J16" s="212" t="s">
        <v>201</v>
      </c>
      <c r="K16" s="212" t="s">
        <v>203</v>
      </c>
      <c r="L16" s="212" t="s">
        <v>207</v>
      </c>
      <c r="M16" s="212" t="s">
        <v>209</v>
      </c>
      <c r="N16" s="212" t="s">
        <v>371</v>
      </c>
      <c r="P16" s="212" t="s">
        <v>201</v>
      </c>
      <c r="Q16" s="212" t="s">
        <v>203</v>
      </c>
      <c r="R16" s="212" t="s">
        <v>207</v>
      </c>
      <c r="S16" s="212" t="s">
        <v>209</v>
      </c>
      <c r="T16" s="212" t="s">
        <v>371</v>
      </c>
      <c r="V16" s="212" t="s">
        <v>201</v>
      </c>
      <c r="W16" s="212" t="s">
        <v>203</v>
      </c>
      <c r="X16" s="212" t="s">
        <v>207</v>
      </c>
      <c r="Y16" s="212" t="s">
        <v>209</v>
      </c>
      <c r="Z16" s="212" t="s">
        <v>371</v>
      </c>
      <c r="AB16" s="212" t="s">
        <v>201</v>
      </c>
      <c r="AC16" s="212" t="s">
        <v>203</v>
      </c>
      <c r="AD16" s="212" t="s">
        <v>207</v>
      </c>
      <c r="AE16" s="212" t="s">
        <v>209</v>
      </c>
      <c r="AF16" s="212" t="s">
        <v>371</v>
      </c>
    </row>
    <row r="17" spans="1:32" x14ac:dyDescent="0.25">
      <c r="A17" s="211"/>
      <c r="B17" s="628"/>
      <c r="C17" s="620"/>
      <c r="D17" s="213" t="s">
        <v>49</v>
      </c>
      <c r="E17" s="213" t="s">
        <v>49</v>
      </c>
      <c r="F17" s="213" t="s">
        <v>49</v>
      </c>
      <c r="G17" s="213" t="s">
        <v>49</v>
      </c>
      <c r="H17" s="213" t="s">
        <v>49</v>
      </c>
      <c r="J17" s="213" t="s">
        <v>49</v>
      </c>
      <c r="K17" s="213" t="s">
        <v>49</v>
      </c>
      <c r="L17" s="213" t="s">
        <v>49</v>
      </c>
      <c r="M17" s="213" t="s">
        <v>49</v>
      </c>
      <c r="N17" s="213" t="s">
        <v>49</v>
      </c>
      <c r="P17" s="213" t="s">
        <v>49</v>
      </c>
      <c r="Q17" s="213" t="s">
        <v>49</v>
      </c>
      <c r="R17" s="213" t="s">
        <v>49</v>
      </c>
      <c r="S17" s="213" t="s">
        <v>49</v>
      </c>
      <c r="T17" s="213" t="s">
        <v>49</v>
      </c>
      <c r="V17" s="213" t="s">
        <v>49</v>
      </c>
      <c r="W17" s="213" t="s">
        <v>49</v>
      </c>
      <c r="X17" s="213" t="s">
        <v>49</v>
      </c>
      <c r="Y17" s="213" t="s">
        <v>49</v>
      </c>
      <c r="Z17" s="213" t="s">
        <v>49</v>
      </c>
      <c r="AB17" s="213" t="s">
        <v>49</v>
      </c>
      <c r="AC17" s="213" t="s">
        <v>49</v>
      </c>
      <c r="AD17" s="213" t="s">
        <v>49</v>
      </c>
      <c r="AE17" s="213" t="s">
        <v>49</v>
      </c>
      <c r="AF17" s="213" t="s">
        <v>49</v>
      </c>
    </row>
    <row r="18" spans="1:32" x14ac:dyDescent="0.25">
      <c r="A18" s="211"/>
      <c r="B18" s="214" t="s">
        <v>36</v>
      </c>
      <c r="C18" s="215" t="s">
        <v>79</v>
      </c>
      <c r="D18" s="216">
        <v>526225339.81</v>
      </c>
      <c r="E18" s="216">
        <v>502931512.89999998</v>
      </c>
      <c r="F18" s="216">
        <v>581722745.10000002</v>
      </c>
      <c r="G18" s="216">
        <v>574922068.60000002</v>
      </c>
      <c r="H18" s="216"/>
      <c r="J18" s="216">
        <v>341646019.27999997</v>
      </c>
      <c r="K18" s="216">
        <v>316096354.87</v>
      </c>
      <c r="L18" s="216">
        <v>394613729.50999999</v>
      </c>
      <c r="M18" s="216">
        <v>396901896.33999997</v>
      </c>
      <c r="N18" s="216"/>
      <c r="P18" s="216">
        <v>160421329.52000001</v>
      </c>
      <c r="Q18" s="216">
        <v>64467767.850000001</v>
      </c>
      <c r="R18" s="216">
        <v>146782242.09999999</v>
      </c>
      <c r="S18" s="216">
        <v>148275705.88</v>
      </c>
      <c r="T18" s="216"/>
      <c r="V18" s="216">
        <v>163141872.34999999</v>
      </c>
      <c r="W18" s="216">
        <v>124500498.11</v>
      </c>
      <c r="X18" s="216">
        <v>183581348.94</v>
      </c>
      <c r="Y18" s="216">
        <v>231430489.77000001</v>
      </c>
      <c r="Z18" s="216"/>
      <c r="AB18" s="216">
        <v>312036833.06</v>
      </c>
      <c r="AC18" s="216">
        <v>253435788.09</v>
      </c>
      <c r="AD18" s="216">
        <v>284841059.02999997</v>
      </c>
      <c r="AE18" s="216">
        <v>318454894</v>
      </c>
      <c r="AF18" s="216"/>
    </row>
    <row r="19" spans="1:32" x14ac:dyDescent="0.25">
      <c r="A19" s="211"/>
      <c r="B19" s="214" t="s">
        <v>77</v>
      </c>
      <c r="C19" s="215"/>
      <c r="D19" s="216">
        <v>526225339.81</v>
      </c>
      <c r="E19" s="216">
        <v>502931512.89999998</v>
      </c>
      <c r="F19" s="216">
        <v>581722745.10000002</v>
      </c>
      <c r="G19" s="216">
        <v>574922068.60000002</v>
      </c>
      <c r="H19" s="216"/>
      <c r="J19" s="216">
        <v>341646019.27999997</v>
      </c>
      <c r="K19" s="216">
        <v>316096354.87</v>
      </c>
      <c r="L19" s="216">
        <v>394613729.50999999</v>
      </c>
      <c r="M19" s="216">
        <v>396901896.33999997</v>
      </c>
      <c r="N19" s="216"/>
      <c r="P19" s="216">
        <v>160421329.52000001</v>
      </c>
      <c r="Q19" s="216">
        <v>64467767.850000001</v>
      </c>
      <c r="R19" s="216">
        <v>146782242.09999999</v>
      </c>
      <c r="S19" s="216">
        <v>148275705.88</v>
      </c>
      <c r="T19" s="216"/>
      <c r="V19" s="216">
        <v>163141872.34999999</v>
      </c>
      <c r="W19" s="216">
        <v>124500498.11</v>
      </c>
      <c r="X19" s="216">
        <v>183581348.94</v>
      </c>
      <c r="Y19" s="216">
        <v>231430489.77000001</v>
      </c>
      <c r="Z19" s="216"/>
      <c r="AB19" s="216">
        <v>312036833.06</v>
      </c>
      <c r="AC19" s="216">
        <v>253435788.09</v>
      </c>
      <c r="AD19" s="216">
        <v>284841059.02999997</v>
      </c>
      <c r="AE19" s="216">
        <v>318454894</v>
      </c>
      <c r="AF19" s="216"/>
    </row>
    <row r="20" spans="1:32" x14ac:dyDescent="0.25">
      <c r="A20" s="211"/>
      <c r="B20" s="214" t="s">
        <v>71</v>
      </c>
      <c r="C20" s="215"/>
      <c r="D20" s="216">
        <v>1690007765.4200001</v>
      </c>
      <c r="E20" s="216">
        <v>1400442548.0799999</v>
      </c>
      <c r="F20" s="216">
        <v>1749714899.3099999</v>
      </c>
      <c r="G20" s="216">
        <v>1831088038.96</v>
      </c>
      <c r="H20" s="216"/>
      <c r="J20" s="216">
        <v>1690007765.4200001</v>
      </c>
      <c r="K20" s="216">
        <v>1400442548.0799999</v>
      </c>
      <c r="L20" s="216">
        <v>1749714899.3099999</v>
      </c>
      <c r="M20" s="216">
        <v>1831088038.96</v>
      </c>
      <c r="N20" s="216"/>
      <c r="P20" s="216">
        <v>1690007765.4200001</v>
      </c>
      <c r="Q20" s="216">
        <v>1400442548.0799999</v>
      </c>
      <c r="R20" s="216">
        <v>1749714899.3099999</v>
      </c>
      <c r="S20" s="216">
        <v>1831088038.96</v>
      </c>
      <c r="T20" s="216"/>
      <c r="V20" s="216">
        <v>1690007765.4200001</v>
      </c>
      <c r="W20" s="216">
        <v>1400442548.0799999</v>
      </c>
      <c r="X20" s="216">
        <v>1749714899.3099999</v>
      </c>
      <c r="Y20" s="216">
        <v>1831088038.96</v>
      </c>
      <c r="Z20" s="216"/>
      <c r="AB20" s="216">
        <v>1690007765.4200001</v>
      </c>
      <c r="AC20" s="216">
        <v>1400442548.0799999</v>
      </c>
      <c r="AD20" s="216">
        <v>1749714899.3099999</v>
      </c>
      <c r="AE20" s="216">
        <v>1831088038.96</v>
      </c>
      <c r="AF20" s="216"/>
    </row>
    <row r="21" spans="1:32" x14ac:dyDescent="0.25">
      <c r="A21" s="211"/>
      <c r="B21" s="214" t="s">
        <v>30</v>
      </c>
      <c r="C21" s="215"/>
      <c r="D21" s="216">
        <v>1690007765.4200001</v>
      </c>
      <c r="E21" s="216">
        <v>1400442548.0799999</v>
      </c>
      <c r="F21" s="216">
        <v>1749714899.3099999</v>
      </c>
      <c r="G21" s="216">
        <v>1831088038.96</v>
      </c>
      <c r="H21" s="216"/>
      <c r="J21" s="216">
        <v>1690007765.4200001</v>
      </c>
      <c r="K21" s="216">
        <v>1400442548.0799999</v>
      </c>
      <c r="L21" s="216">
        <v>1749714899.3099999</v>
      </c>
      <c r="M21" s="216">
        <v>1831088038.96</v>
      </c>
      <c r="N21" s="216"/>
      <c r="P21" s="216">
        <v>1690007765.4200001</v>
      </c>
      <c r="Q21" s="216">
        <v>1400442548.0799999</v>
      </c>
      <c r="R21" s="216">
        <v>1749714899.3099999</v>
      </c>
      <c r="S21" s="216">
        <v>1831088038.96</v>
      </c>
      <c r="T21" s="216"/>
      <c r="V21" s="216">
        <v>1690007765.4200001</v>
      </c>
      <c r="W21" s="216">
        <v>1400442548.0799999</v>
      </c>
      <c r="X21" s="216">
        <v>1749714899.3099999</v>
      </c>
      <c r="Y21" s="216">
        <v>1831088038.96</v>
      </c>
      <c r="Z21" s="216"/>
      <c r="AB21" s="216">
        <v>1690007765.4200001</v>
      </c>
      <c r="AC21" s="216">
        <v>1400442548.0799999</v>
      </c>
      <c r="AD21" s="216">
        <v>1749714899.3099999</v>
      </c>
      <c r="AE21" s="216">
        <v>1831088038.96</v>
      </c>
      <c r="AF21" s="216"/>
    </row>
    <row r="22" spans="1:32" x14ac:dyDescent="0.25">
      <c r="A22" s="211"/>
      <c r="B22" s="211"/>
      <c r="C22" s="217"/>
      <c r="D22" s="218"/>
      <c r="E22" s="218"/>
      <c r="F22" s="218"/>
      <c r="G22" s="218"/>
      <c r="H22" s="218"/>
      <c r="J22" s="218"/>
      <c r="K22" s="218"/>
      <c r="L22" s="218"/>
      <c r="M22" s="218"/>
      <c r="N22" s="218"/>
      <c r="P22" s="218"/>
      <c r="Q22" s="218"/>
      <c r="R22" s="218"/>
      <c r="S22" s="218"/>
      <c r="T22" s="218"/>
      <c r="V22" s="218"/>
      <c r="W22" s="218"/>
      <c r="X22" s="218"/>
      <c r="Y22" s="218"/>
      <c r="Z22" s="218"/>
      <c r="AB22" s="218"/>
      <c r="AC22" s="218"/>
      <c r="AD22" s="218"/>
      <c r="AE22" s="218"/>
      <c r="AF22" s="218"/>
    </row>
    <row r="23" spans="1:32" x14ac:dyDescent="0.25">
      <c r="A23" s="203"/>
      <c r="B23" s="204"/>
      <c r="C23" s="204"/>
      <c r="D23" s="205"/>
      <c r="E23" s="205"/>
      <c r="F23" s="205"/>
      <c r="G23" s="205"/>
      <c r="H23" s="205"/>
      <c r="J23" s="205"/>
      <c r="K23" s="205"/>
      <c r="L23" s="205"/>
      <c r="M23" s="205"/>
      <c r="N23" s="205"/>
      <c r="P23" s="205"/>
      <c r="Q23" s="205"/>
      <c r="R23" s="205"/>
      <c r="S23" s="205"/>
      <c r="T23" s="205"/>
      <c r="V23" s="205"/>
      <c r="W23" s="205"/>
      <c r="X23" s="205"/>
      <c r="Y23" s="205"/>
      <c r="Z23" s="205"/>
      <c r="AB23" s="205"/>
      <c r="AC23" s="205"/>
      <c r="AD23" s="205"/>
      <c r="AE23" s="205"/>
      <c r="AF23" s="205"/>
    </row>
    <row r="24" spans="1:32" x14ac:dyDescent="0.25">
      <c r="A24" s="208">
        <v>34</v>
      </c>
      <c r="B24" s="209" t="s">
        <v>149</v>
      </c>
      <c r="C24" s="210"/>
      <c r="D24" s="210"/>
      <c r="E24" s="210"/>
      <c r="F24" s="210"/>
      <c r="G24" s="210"/>
      <c r="H24" s="210"/>
      <c r="J24" s="210"/>
      <c r="K24" s="210"/>
      <c r="L24" s="210"/>
      <c r="M24" s="210"/>
      <c r="N24" s="210"/>
      <c r="P24" s="210"/>
      <c r="Q24" s="210"/>
      <c r="R24" s="210"/>
      <c r="S24" s="210"/>
      <c r="T24" s="210"/>
      <c r="V24" s="210"/>
      <c r="W24" s="210"/>
      <c r="X24" s="210"/>
      <c r="Y24" s="210"/>
      <c r="Z24" s="210"/>
      <c r="AB24" s="210"/>
      <c r="AC24" s="210"/>
      <c r="AD24" s="210"/>
      <c r="AE24" s="210"/>
      <c r="AF24" s="210"/>
    </row>
    <row r="25" spans="1:32" ht="21" x14ac:dyDescent="0.25">
      <c r="A25" s="211"/>
      <c r="B25" s="627"/>
      <c r="C25" s="629" t="s">
        <v>89</v>
      </c>
      <c r="D25" s="212" t="s">
        <v>201</v>
      </c>
      <c r="E25" s="212" t="s">
        <v>203</v>
      </c>
      <c r="F25" s="212" t="s">
        <v>207</v>
      </c>
      <c r="G25" s="212" t="s">
        <v>209</v>
      </c>
      <c r="H25" s="212" t="s">
        <v>371</v>
      </c>
      <c r="J25" s="212" t="s">
        <v>201</v>
      </c>
      <c r="K25" s="212" t="s">
        <v>203</v>
      </c>
      <c r="L25" s="212" t="s">
        <v>207</v>
      </c>
      <c r="M25" s="212" t="s">
        <v>209</v>
      </c>
      <c r="N25" s="212" t="s">
        <v>371</v>
      </c>
      <c r="P25" s="212" t="s">
        <v>201</v>
      </c>
      <c r="Q25" s="212" t="s">
        <v>203</v>
      </c>
      <c r="R25" s="212" t="s">
        <v>207</v>
      </c>
      <c r="S25" s="212" t="s">
        <v>209</v>
      </c>
      <c r="T25" s="212" t="s">
        <v>371</v>
      </c>
      <c r="V25" s="212" t="s">
        <v>201</v>
      </c>
      <c r="W25" s="212" t="s">
        <v>203</v>
      </c>
      <c r="X25" s="212" t="s">
        <v>207</v>
      </c>
      <c r="Y25" s="212" t="s">
        <v>209</v>
      </c>
      <c r="Z25" s="212" t="s">
        <v>371</v>
      </c>
      <c r="AB25" s="212" t="s">
        <v>201</v>
      </c>
      <c r="AC25" s="212" t="s">
        <v>203</v>
      </c>
      <c r="AD25" s="212" t="s">
        <v>207</v>
      </c>
      <c r="AE25" s="212" t="s">
        <v>209</v>
      </c>
      <c r="AF25" s="212" t="s">
        <v>371</v>
      </c>
    </row>
    <row r="26" spans="1:32" x14ac:dyDescent="0.25">
      <c r="A26" s="211"/>
      <c r="B26" s="628"/>
      <c r="C26" s="620"/>
      <c r="D26" s="213" t="s">
        <v>49</v>
      </c>
      <c r="E26" s="213" t="s">
        <v>49</v>
      </c>
      <c r="F26" s="213" t="s">
        <v>49</v>
      </c>
      <c r="G26" s="213" t="s">
        <v>49</v>
      </c>
      <c r="H26" s="213" t="s">
        <v>49</v>
      </c>
      <c r="J26" s="213" t="s">
        <v>49</v>
      </c>
      <c r="K26" s="213" t="s">
        <v>49</v>
      </c>
      <c r="L26" s="213" t="s">
        <v>49</v>
      </c>
      <c r="M26" s="213" t="s">
        <v>49</v>
      </c>
      <c r="N26" s="213" t="s">
        <v>49</v>
      </c>
      <c r="P26" s="213" t="s">
        <v>49</v>
      </c>
      <c r="Q26" s="213" t="s">
        <v>49</v>
      </c>
      <c r="R26" s="213" t="s">
        <v>49</v>
      </c>
      <c r="S26" s="213" t="s">
        <v>49</v>
      </c>
      <c r="T26" s="213" t="s">
        <v>49</v>
      </c>
      <c r="V26" s="213" t="s">
        <v>49</v>
      </c>
      <c r="W26" s="213" t="s">
        <v>49</v>
      </c>
      <c r="X26" s="213" t="s">
        <v>49</v>
      </c>
      <c r="Y26" s="213" t="s">
        <v>49</v>
      </c>
      <c r="Z26" s="213" t="s">
        <v>49</v>
      </c>
      <c r="AB26" s="213" t="s">
        <v>49</v>
      </c>
      <c r="AC26" s="213" t="s">
        <v>49</v>
      </c>
      <c r="AD26" s="213" t="s">
        <v>49</v>
      </c>
      <c r="AE26" s="213" t="s">
        <v>49</v>
      </c>
      <c r="AF26" s="213" t="s">
        <v>49</v>
      </c>
    </row>
    <row r="27" spans="1:32" x14ac:dyDescent="0.25">
      <c r="A27" s="211"/>
      <c r="B27" s="214" t="s">
        <v>36</v>
      </c>
      <c r="C27" s="215" t="s">
        <v>79</v>
      </c>
      <c r="D27" s="216">
        <v>4354974242.1800003</v>
      </c>
      <c r="E27" s="216">
        <v>4555868904.1000004</v>
      </c>
      <c r="F27" s="216">
        <v>4624027089.5</v>
      </c>
      <c r="G27" s="216">
        <v>4549820512.6000004</v>
      </c>
      <c r="H27" s="216"/>
      <c r="J27" s="216">
        <v>2245952314.1300001</v>
      </c>
      <c r="K27" s="216">
        <v>2120517768.1300001</v>
      </c>
      <c r="L27" s="216">
        <v>2192495474.1799998</v>
      </c>
      <c r="M27" s="216">
        <v>2247039098.75</v>
      </c>
      <c r="N27" s="216"/>
      <c r="P27" s="216">
        <v>18206429.260000002</v>
      </c>
      <c r="Q27" s="216">
        <v>40195197.740000002</v>
      </c>
      <c r="R27" s="216">
        <v>19246626</v>
      </c>
      <c r="S27" s="216">
        <v>56743442.390000001</v>
      </c>
      <c r="T27" s="216"/>
      <c r="V27" s="216">
        <v>222384660.80000001</v>
      </c>
      <c r="W27" s="216">
        <v>281635691.41000003</v>
      </c>
      <c r="X27" s="216">
        <v>483329540.10000002</v>
      </c>
      <c r="Y27" s="216">
        <v>459637386.38999999</v>
      </c>
      <c r="Z27" s="216"/>
      <c r="AB27" s="216">
        <v>1499694598.25</v>
      </c>
      <c r="AC27" s="216">
        <v>1598944037.1600001</v>
      </c>
      <c r="AD27" s="216">
        <v>1636846283.71</v>
      </c>
      <c r="AE27" s="216">
        <v>1708127073.05</v>
      </c>
      <c r="AF27" s="216"/>
    </row>
    <row r="28" spans="1:32" x14ac:dyDescent="0.25">
      <c r="A28" s="211"/>
      <c r="B28" s="214" t="s">
        <v>77</v>
      </c>
      <c r="C28" s="215"/>
      <c r="D28" s="216">
        <v>4354974242.1800003</v>
      </c>
      <c r="E28" s="216">
        <v>4555868904.1000004</v>
      </c>
      <c r="F28" s="216">
        <v>4624027089.5</v>
      </c>
      <c r="G28" s="216">
        <v>4549820512.6000004</v>
      </c>
      <c r="H28" s="216"/>
      <c r="J28" s="216">
        <v>2245952314.1300001</v>
      </c>
      <c r="K28" s="216">
        <v>2120517768.1300001</v>
      </c>
      <c r="L28" s="216">
        <v>2192495474.1799998</v>
      </c>
      <c r="M28" s="216">
        <v>2247039098.75</v>
      </c>
      <c r="N28" s="216"/>
      <c r="P28" s="216">
        <v>18206429.260000002</v>
      </c>
      <c r="Q28" s="216">
        <v>40195197.740000002</v>
      </c>
      <c r="R28" s="216">
        <v>19246626</v>
      </c>
      <c r="S28" s="216">
        <v>56743442.390000001</v>
      </c>
      <c r="T28" s="216"/>
      <c r="V28" s="216">
        <v>222384660.80000001</v>
      </c>
      <c r="W28" s="216">
        <v>281635691.41000003</v>
      </c>
      <c r="X28" s="216">
        <v>483329540.10000002</v>
      </c>
      <c r="Y28" s="216">
        <v>459637386.38999999</v>
      </c>
      <c r="Z28" s="216"/>
      <c r="AB28" s="216">
        <v>1499694598.25</v>
      </c>
      <c r="AC28" s="216">
        <v>1598944037.1600001</v>
      </c>
      <c r="AD28" s="216">
        <v>1636846283.71</v>
      </c>
      <c r="AE28" s="216">
        <v>1708127073.05</v>
      </c>
      <c r="AF28" s="216"/>
    </row>
    <row r="29" spans="1:32" x14ac:dyDescent="0.25">
      <c r="A29" s="211"/>
      <c r="B29" s="214" t="s">
        <v>71</v>
      </c>
      <c r="C29" s="215"/>
      <c r="D29" s="216">
        <v>9100515642.1299992</v>
      </c>
      <c r="E29" s="216">
        <v>9395309903.4200001</v>
      </c>
      <c r="F29" s="216">
        <v>9787730786.2800007</v>
      </c>
      <c r="G29" s="216">
        <v>9867308033.0900002</v>
      </c>
      <c r="H29" s="216"/>
      <c r="J29" s="216">
        <v>9100515642.1299992</v>
      </c>
      <c r="K29" s="216">
        <v>9395309903.4200001</v>
      </c>
      <c r="L29" s="216">
        <v>9787730786.2800007</v>
      </c>
      <c r="M29" s="216">
        <v>9867308033.0900002</v>
      </c>
      <c r="N29" s="216"/>
      <c r="P29" s="216">
        <v>9100515642.1299992</v>
      </c>
      <c r="Q29" s="216">
        <v>9395309903.4200001</v>
      </c>
      <c r="R29" s="216">
        <v>9787730786.2800007</v>
      </c>
      <c r="S29" s="216">
        <v>9867308033.0900002</v>
      </c>
      <c r="T29" s="216"/>
      <c r="V29" s="216">
        <v>9100515642.1299992</v>
      </c>
      <c r="W29" s="216">
        <v>9395309903.4200001</v>
      </c>
      <c r="X29" s="216">
        <v>9787730786.2800007</v>
      </c>
      <c r="Y29" s="216">
        <v>9867308033.0900002</v>
      </c>
      <c r="Z29" s="216"/>
      <c r="AB29" s="216">
        <v>9100515642.1299992</v>
      </c>
      <c r="AC29" s="216">
        <v>9395309903.4200001</v>
      </c>
      <c r="AD29" s="216">
        <v>9787730786.2800007</v>
      </c>
      <c r="AE29" s="216">
        <v>9867308033.0900002</v>
      </c>
      <c r="AF29" s="216"/>
    </row>
    <row r="30" spans="1:32" x14ac:dyDescent="0.25">
      <c r="A30" s="211"/>
      <c r="B30" s="214" t="s">
        <v>30</v>
      </c>
      <c r="C30" s="215"/>
      <c r="D30" s="216">
        <v>9100515642.1299992</v>
      </c>
      <c r="E30" s="216">
        <v>9395309903.4200001</v>
      </c>
      <c r="F30" s="216">
        <v>9787730786.2800007</v>
      </c>
      <c r="G30" s="216">
        <v>9867308033.0900002</v>
      </c>
      <c r="H30" s="216"/>
      <c r="J30" s="216">
        <v>9100515642.1299992</v>
      </c>
      <c r="K30" s="216">
        <v>9395309903.4200001</v>
      </c>
      <c r="L30" s="216">
        <v>9787730786.2800007</v>
      </c>
      <c r="M30" s="216">
        <v>9867308033.0900002</v>
      </c>
      <c r="N30" s="216"/>
      <c r="P30" s="216">
        <v>9100515642.1299992</v>
      </c>
      <c r="Q30" s="216">
        <v>9395309903.4200001</v>
      </c>
      <c r="R30" s="216">
        <v>9787730786.2800007</v>
      </c>
      <c r="S30" s="216">
        <v>9867308033.0900002</v>
      </c>
      <c r="T30" s="216"/>
      <c r="V30" s="216">
        <v>9100515642.1299992</v>
      </c>
      <c r="W30" s="216">
        <v>9395309903.4200001</v>
      </c>
      <c r="X30" s="216">
        <v>9787730786.2800007</v>
      </c>
      <c r="Y30" s="216">
        <v>9867308033.0900002</v>
      </c>
      <c r="Z30" s="216"/>
      <c r="AB30" s="216">
        <v>9100515642.1299992</v>
      </c>
      <c r="AC30" s="216">
        <v>9395309903.4200001</v>
      </c>
      <c r="AD30" s="216">
        <v>9787730786.2800007</v>
      </c>
      <c r="AE30" s="216">
        <v>9867308033.0900002</v>
      </c>
      <c r="AF30" s="216"/>
    </row>
    <row r="31" spans="1:32" x14ac:dyDescent="0.25">
      <c r="A31" s="211"/>
      <c r="B31" s="211"/>
      <c r="C31" s="217"/>
      <c r="D31" s="218"/>
      <c r="E31" s="218"/>
      <c r="F31" s="218"/>
      <c r="G31" s="218"/>
      <c r="H31" s="218"/>
      <c r="J31" s="218"/>
      <c r="K31" s="218"/>
      <c r="L31" s="218"/>
      <c r="M31" s="218"/>
      <c r="N31" s="218"/>
      <c r="P31" s="218"/>
      <c r="Q31" s="218"/>
      <c r="R31" s="218"/>
      <c r="S31" s="218"/>
      <c r="T31" s="218"/>
      <c r="V31" s="218"/>
      <c r="W31" s="218"/>
      <c r="X31" s="218"/>
      <c r="Y31" s="218"/>
      <c r="Z31" s="218"/>
      <c r="AB31" s="218"/>
      <c r="AC31" s="218"/>
      <c r="AD31" s="218"/>
      <c r="AE31" s="218"/>
      <c r="AF31" s="218"/>
    </row>
    <row r="32" spans="1:32" x14ac:dyDescent="0.25">
      <c r="A32" s="203"/>
      <c r="B32" s="204"/>
      <c r="C32" s="204"/>
      <c r="D32" s="205"/>
      <c r="E32" s="205"/>
      <c r="F32" s="205"/>
      <c r="G32" s="205"/>
      <c r="H32" s="205"/>
      <c r="J32" s="205"/>
      <c r="K32" s="205"/>
      <c r="L32" s="205"/>
      <c r="M32" s="205"/>
      <c r="N32" s="205"/>
      <c r="P32" s="205"/>
      <c r="Q32" s="205"/>
      <c r="R32" s="205"/>
      <c r="S32" s="205"/>
      <c r="T32" s="205"/>
      <c r="V32" s="205"/>
      <c r="W32" s="205"/>
      <c r="X32" s="205"/>
      <c r="Y32" s="205"/>
      <c r="Z32" s="205"/>
      <c r="AB32" s="205"/>
      <c r="AC32" s="205"/>
      <c r="AD32" s="205"/>
      <c r="AE32" s="205"/>
      <c r="AF32" s="205"/>
    </row>
    <row r="33" spans="1:32" x14ac:dyDescent="0.25">
      <c r="A33" s="208">
        <v>35</v>
      </c>
      <c r="B33" s="209" t="s">
        <v>150</v>
      </c>
      <c r="C33" s="210"/>
      <c r="D33" s="210"/>
      <c r="E33" s="210"/>
      <c r="F33" s="210"/>
      <c r="G33" s="210"/>
      <c r="H33" s="210"/>
      <c r="J33" s="210"/>
      <c r="K33" s="210"/>
      <c r="L33" s="210"/>
      <c r="M33" s="210"/>
      <c r="N33" s="210"/>
      <c r="P33" s="210"/>
      <c r="Q33" s="210"/>
      <c r="R33" s="210"/>
      <c r="S33" s="210"/>
      <c r="T33" s="210"/>
      <c r="V33" s="210"/>
      <c r="W33" s="210"/>
      <c r="X33" s="210"/>
      <c r="Y33" s="210"/>
      <c r="Z33" s="210"/>
      <c r="AB33" s="210"/>
      <c r="AC33" s="210"/>
      <c r="AD33" s="210"/>
      <c r="AE33" s="210"/>
      <c r="AF33" s="210"/>
    </row>
    <row r="34" spans="1:32" ht="21" x14ac:dyDescent="0.25">
      <c r="A34" s="211"/>
      <c r="B34" s="627"/>
      <c r="C34" s="629" t="s">
        <v>89</v>
      </c>
      <c r="D34" s="212" t="s">
        <v>201</v>
      </c>
      <c r="E34" s="212" t="s">
        <v>203</v>
      </c>
      <c r="F34" s="212" t="s">
        <v>207</v>
      </c>
      <c r="G34" s="212" t="s">
        <v>209</v>
      </c>
      <c r="H34" s="212" t="s">
        <v>371</v>
      </c>
      <c r="J34" s="212" t="s">
        <v>201</v>
      </c>
      <c r="K34" s="212" t="s">
        <v>203</v>
      </c>
      <c r="L34" s="212" t="s">
        <v>207</v>
      </c>
      <c r="M34" s="212" t="s">
        <v>209</v>
      </c>
      <c r="N34" s="212" t="s">
        <v>371</v>
      </c>
      <c r="P34" s="212" t="s">
        <v>201</v>
      </c>
      <c r="Q34" s="212" t="s">
        <v>203</v>
      </c>
      <c r="R34" s="212" t="s">
        <v>207</v>
      </c>
      <c r="S34" s="212" t="s">
        <v>209</v>
      </c>
      <c r="T34" s="212" t="s">
        <v>371</v>
      </c>
      <c r="V34" s="212" t="s">
        <v>201</v>
      </c>
      <c r="W34" s="212" t="s">
        <v>203</v>
      </c>
      <c r="X34" s="212" t="s">
        <v>207</v>
      </c>
      <c r="Y34" s="212" t="s">
        <v>209</v>
      </c>
      <c r="Z34" s="212" t="s">
        <v>371</v>
      </c>
      <c r="AB34" s="212" t="s">
        <v>201</v>
      </c>
      <c r="AC34" s="212" t="s">
        <v>203</v>
      </c>
      <c r="AD34" s="212" t="s">
        <v>207</v>
      </c>
      <c r="AE34" s="212" t="s">
        <v>209</v>
      </c>
      <c r="AF34" s="212" t="s">
        <v>371</v>
      </c>
    </row>
    <row r="35" spans="1:32" x14ac:dyDescent="0.25">
      <c r="A35" s="211"/>
      <c r="B35" s="628"/>
      <c r="C35" s="620"/>
      <c r="D35" s="213" t="s">
        <v>49</v>
      </c>
      <c r="E35" s="213" t="s">
        <v>49</v>
      </c>
      <c r="F35" s="213" t="s">
        <v>49</v>
      </c>
      <c r="G35" s="213" t="s">
        <v>49</v>
      </c>
      <c r="H35" s="213" t="s">
        <v>49</v>
      </c>
      <c r="J35" s="213" t="s">
        <v>49</v>
      </c>
      <c r="K35" s="213" t="s">
        <v>49</v>
      </c>
      <c r="L35" s="213" t="s">
        <v>49</v>
      </c>
      <c r="M35" s="213" t="s">
        <v>49</v>
      </c>
      <c r="N35" s="213" t="s">
        <v>49</v>
      </c>
      <c r="P35" s="213" t="s">
        <v>49</v>
      </c>
      <c r="Q35" s="213" t="s">
        <v>49</v>
      </c>
      <c r="R35" s="213" t="s">
        <v>49</v>
      </c>
      <c r="S35" s="213" t="s">
        <v>49</v>
      </c>
      <c r="T35" s="213" t="s">
        <v>49</v>
      </c>
      <c r="V35" s="213" t="s">
        <v>49</v>
      </c>
      <c r="W35" s="213" t="s">
        <v>49</v>
      </c>
      <c r="X35" s="213" t="s">
        <v>49</v>
      </c>
      <c r="Y35" s="213" t="s">
        <v>49</v>
      </c>
      <c r="Z35" s="213" t="s">
        <v>49</v>
      </c>
      <c r="AB35" s="213" t="s">
        <v>49</v>
      </c>
      <c r="AC35" s="213" t="s">
        <v>49</v>
      </c>
      <c r="AD35" s="213" t="s">
        <v>49</v>
      </c>
      <c r="AE35" s="213" t="s">
        <v>49</v>
      </c>
      <c r="AF35" s="213" t="s">
        <v>49</v>
      </c>
    </row>
    <row r="36" spans="1:32" x14ac:dyDescent="0.25">
      <c r="A36" s="211"/>
      <c r="B36" s="214" t="s">
        <v>36</v>
      </c>
      <c r="C36" s="215" t="s">
        <v>79</v>
      </c>
      <c r="D36" s="216">
        <v>1237726671.78</v>
      </c>
      <c r="E36" s="216">
        <v>1252332901.5</v>
      </c>
      <c r="F36" s="216">
        <v>1385845144.24</v>
      </c>
      <c r="G36" s="216">
        <v>1393110846.3</v>
      </c>
      <c r="H36" s="216"/>
      <c r="J36" s="216">
        <v>960199218.22000003</v>
      </c>
      <c r="K36" s="216">
        <v>938056929.38</v>
      </c>
      <c r="L36" s="216">
        <v>944179356.21000004</v>
      </c>
      <c r="M36" s="216">
        <v>998889302.33000004</v>
      </c>
      <c r="N36" s="216"/>
      <c r="P36" s="216">
        <v>506032507.60000002</v>
      </c>
      <c r="Q36" s="216">
        <v>480136900.41000003</v>
      </c>
      <c r="R36" s="216">
        <v>561910278.73000002</v>
      </c>
      <c r="S36" s="216">
        <v>555381744.70000005</v>
      </c>
      <c r="T36" s="216"/>
      <c r="V36" s="216">
        <v>722286781.49000001</v>
      </c>
      <c r="W36" s="216">
        <v>874974675.45000005</v>
      </c>
      <c r="X36" s="216">
        <v>872940373.25999999</v>
      </c>
      <c r="Y36" s="216">
        <v>913194486.13</v>
      </c>
      <c r="Z36" s="216"/>
      <c r="AB36" s="216">
        <v>568503100.25999999</v>
      </c>
      <c r="AC36" s="216">
        <v>544800718.39999998</v>
      </c>
      <c r="AD36" s="216">
        <v>691892299.40999997</v>
      </c>
      <c r="AE36" s="216">
        <v>698410847.78999996</v>
      </c>
      <c r="AF36" s="216"/>
    </row>
    <row r="37" spans="1:32" x14ac:dyDescent="0.25">
      <c r="A37" s="211"/>
      <c r="B37" s="214" t="s">
        <v>77</v>
      </c>
      <c r="C37" s="215"/>
      <c r="D37" s="216">
        <v>1237726671.78</v>
      </c>
      <c r="E37" s="216">
        <v>1252332901.5</v>
      </c>
      <c r="F37" s="216">
        <v>1385845144.24</v>
      </c>
      <c r="G37" s="216">
        <v>1393110846.3</v>
      </c>
      <c r="H37" s="216"/>
      <c r="J37" s="216">
        <v>960199218.22000003</v>
      </c>
      <c r="K37" s="216">
        <v>938056929.38</v>
      </c>
      <c r="L37" s="216">
        <v>944179356.21000004</v>
      </c>
      <c r="M37" s="216">
        <v>998889302.33000004</v>
      </c>
      <c r="N37" s="216"/>
      <c r="P37" s="216">
        <v>506032507.60000002</v>
      </c>
      <c r="Q37" s="216">
        <v>480136900.41000003</v>
      </c>
      <c r="R37" s="216">
        <v>561910278.73000002</v>
      </c>
      <c r="S37" s="216">
        <v>555381744.70000005</v>
      </c>
      <c r="T37" s="216"/>
      <c r="V37" s="216">
        <v>722286781.49000001</v>
      </c>
      <c r="W37" s="216">
        <v>874974675.45000005</v>
      </c>
      <c r="X37" s="216">
        <v>872940373.25999999</v>
      </c>
      <c r="Y37" s="216">
        <v>913194486.13</v>
      </c>
      <c r="Z37" s="216"/>
      <c r="AB37" s="216">
        <v>568503100.25999999</v>
      </c>
      <c r="AC37" s="216">
        <v>544800718.39999998</v>
      </c>
      <c r="AD37" s="216">
        <v>691892299.40999997</v>
      </c>
      <c r="AE37" s="216">
        <v>698410847.78999996</v>
      </c>
      <c r="AF37" s="216"/>
    </row>
    <row r="38" spans="1:32" x14ac:dyDescent="0.25">
      <c r="A38" s="211"/>
      <c r="B38" s="214" t="s">
        <v>71</v>
      </c>
      <c r="C38" s="215"/>
      <c r="D38" s="216">
        <v>4503330620.4399996</v>
      </c>
      <c r="E38" s="216">
        <v>4582287013.04</v>
      </c>
      <c r="F38" s="216">
        <v>5030258471.5600004</v>
      </c>
      <c r="G38" s="216">
        <v>5056895315.7200003</v>
      </c>
      <c r="H38" s="216"/>
      <c r="J38" s="216">
        <v>4503330620.4399996</v>
      </c>
      <c r="K38" s="216">
        <v>4582287013.04</v>
      </c>
      <c r="L38" s="216">
        <v>5030258471.5600004</v>
      </c>
      <c r="M38" s="216">
        <v>5056895315.7200003</v>
      </c>
      <c r="N38" s="216"/>
      <c r="P38" s="216">
        <v>4503330620.4399996</v>
      </c>
      <c r="Q38" s="216">
        <v>4582287013.04</v>
      </c>
      <c r="R38" s="216">
        <v>5030258471.5600004</v>
      </c>
      <c r="S38" s="216">
        <v>5056895315.7200003</v>
      </c>
      <c r="T38" s="216"/>
      <c r="V38" s="216">
        <v>4503330620.4399996</v>
      </c>
      <c r="W38" s="216">
        <v>4582287013.04</v>
      </c>
      <c r="X38" s="216">
        <v>5030258471.5600004</v>
      </c>
      <c r="Y38" s="216">
        <v>5056895315.7200003</v>
      </c>
      <c r="Z38" s="216"/>
      <c r="AB38" s="216">
        <v>4503330620.4399996</v>
      </c>
      <c r="AC38" s="216">
        <v>4582287013.04</v>
      </c>
      <c r="AD38" s="216">
        <v>5030258471.5600004</v>
      </c>
      <c r="AE38" s="216">
        <v>5056895315.7200003</v>
      </c>
      <c r="AF38" s="216"/>
    </row>
    <row r="39" spans="1:32" x14ac:dyDescent="0.25">
      <c r="A39" s="211"/>
      <c r="B39" s="214" t="s">
        <v>30</v>
      </c>
      <c r="C39" s="215"/>
      <c r="D39" s="216">
        <v>4503330620.4399996</v>
      </c>
      <c r="E39" s="216">
        <v>4582287013.04</v>
      </c>
      <c r="F39" s="216">
        <v>5030258471.5600004</v>
      </c>
      <c r="G39" s="216">
        <v>5056895315.7200003</v>
      </c>
      <c r="H39" s="216"/>
      <c r="J39" s="216">
        <v>4503330620.4399996</v>
      </c>
      <c r="K39" s="216">
        <v>4582287013.04</v>
      </c>
      <c r="L39" s="216">
        <v>5030258471.5600004</v>
      </c>
      <c r="M39" s="216">
        <v>5056895315.7200003</v>
      </c>
      <c r="N39" s="216"/>
      <c r="P39" s="216">
        <v>4503330620.4399996</v>
      </c>
      <c r="Q39" s="216">
        <v>4582287013.04</v>
      </c>
      <c r="R39" s="216">
        <v>5030258471.5600004</v>
      </c>
      <c r="S39" s="216">
        <v>5056895315.7200003</v>
      </c>
      <c r="T39" s="216"/>
      <c r="V39" s="216">
        <v>4503330620.4399996</v>
      </c>
      <c r="W39" s="216">
        <v>4582287013.04</v>
      </c>
      <c r="X39" s="216">
        <v>5030258471.5600004</v>
      </c>
      <c r="Y39" s="216">
        <v>5056895315.7200003</v>
      </c>
      <c r="Z39" s="216"/>
      <c r="AB39" s="216">
        <v>4503330620.4399996</v>
      </c>
      <c r="AC39" s="216">
        <v>4582287013.04</v>
      </c>
      <c r="AD39" s="216">
        <v>5030258471.5600004</v>
      </c>
      <c r="AE39" s="216">
        <v>5056895315.7200003</v>
      </c>
      <c r="AF39" s="216"/>
    </row>
    <row r="40" spans="1:32" x14ac:dyDescent="0.25">
      <c r="A40" s="211"/>
      <c r="B40" s="211"/>
      <c r="C40" s="217"/>
      <c r="D40" s="218"/>
      <c r="E40" s="218"/>
      <c r="F40" s="218"/>
      <c r="G40" s="218"/>
      <c r="H40" s="218"/>
      <c r="J40" s="218"/>
      <c r="K40" s="218"/>
      <c r="L40" s="218"/>
      <c r="M40" s="218"/>
      <c r="N40" s="218"/>
      <c r="P40" s="218"/>
      <c r="Q40" s="218"/>
      <c r="R40" s="218"/>
      <c r="S40" s="218"/>
      <c r="T40" s="218"/>
      <c r="V40" s="218"/>
      <c r="W40" s="218"/>
      <c r="X40" s="218"/>
      <c r="Y40" s="218"/>
      <c r="Z40" s="218"/>
      <c r="AB40" s="218"/>
      <c r="AC40" s="218"/>
      <c r="AD40" s="218"/>
      <c r="AE40" s="218"/>
      <c r="AF40" s="218"/>
    </row>
    <row r="41" spans="1:32" x14ac:dyDescent="0.25">
      <c r="A41" s="203"/>
      <c r="B41" s="204"/>
      <c r="C41" s="204"/>
      <c r="D41" s="205"/>
      <c r="E41" s="205"/>
      <c r="F41" s="205"/>
      <c r="G41" s="205"/>
      <c r="H41" s="205"/>
      <c r="J41" s="205"/>
      <c r="K41" s="205"/>
      <c r="L41" s="205"/>
      <c r="M41" s="205"/>
      <c r="N41" s="205"/>
      <c r="P41" s="205"/>
      <c r="Q41" s="205"/>
      <c r="R41" s="205"/>
      <c r="S41" s="205"/>
      <c r="T41" s="205"/>
      <c r="V41" s="205"/>
      <c r="W41" s="205"/>
      <c r="X41" s="205"/>
      <c r="Y41" s="205"/>
      <c r="Z41" s="205"/>
      <c r="AB41" s="205"/>
      <c r="AC41" s="205"/>
      <c r="AD41" s="205"/>
      <c r="AE41" s="205"/>
      <c r="AF41" s="205"/>
    </row>
    <row r="42" spans="1:32" x14ac:dyDescent="0.25">
      <c r="A42" s="208">
        <v>36</v>
      </c>
      <c r="B42" s="209" t="s">
        <v>151</v>
      </c>
      <c r="C42" s="210"/>
      <c r="D42" s="210"/>
      <c r="E42" s="210"/>
      <c r="F42" s="210"/>
      <c r="G42" s="210"/>
      <c r="H42" s="210"/>
      <c r="J42" s="210"/>
      <c r="K42" s="210"/>
      <c r="L42" s="210"/>
      <c r="M42" s="210"/>
      <c r="N42" s="210"/>
      <c r="P42" s="210"/>
      <c r="Q42" s="210"/>
      <c r="R42" s="210"/>
      <c r="S42" s="210"/>
      <c r="T42" s="210"/>
      <c r="V42" s="210"/>
      <c r="W42" s="210"/>
      <c r="X42" s="210"/>
      <c r="Y42" s="210"/>
      <c r="Z42" s="210"/>
      <c r="AB42" s="210"/>
      <c r="AC42" s="210"/>
      <c r="AD42" s="210"/>
      <c r="AE42" s="210"/>
      <c r="AF42" s="210"/>
    </row>
    <row r="43" spans="1:32" ht="21" x14ac:dyDescent="0.25">
      <c r="A43" s="211"/>
      <c r="B43" s="627"/>
      <c r="C43" s="629" t="s">
        <v>89</v>
      </c>
      <c r="D43" s="212" t="s">
        <v>201</v>
      </c>
      <c r="E43" s="212" t="s">
        <v>203</v>
      </c>
      <c r="F43" s="212" t="s">
        <v>207</v>
      </c>
      <c r="G43" s="212" t="s">
        <v>209</v>
      </c>
      <c r="H43" s="212" t="s">
        <v>371</v>
      </c>
      <c r="J43" s="212" t="s">
        <v>201</v>
      </c>
      <c r="K43" s="212" t="s">
        <v>203</v>
      </c>
      <c r="L43" s="212" t="s">
        <v>207</v>
      </c>
      <c r="M43" s="212" t="s">
        <v>209</v>
      </c>
      <c r="N43" s="212" t="s">
        <v>371</v>
      </c>
      <c r="P43" s="212" t="s">
        <v>201</v>
      </c>
      <c r="Q43" s="212" t="s">
        <v>203</v>
      </c>
      <c r="R43" s="212" t="s">
        <v>207</v>
      </c>
      <c r="S43" s="212" t="s">
        <v>209</v>
      </c>
      <c r="T43" s="212" t="s">
        <v>371</v>
      </c>
      <c r="V43" s="212" t="s">
        <v>201</v>
      </c>
      <c r="W43" s="212" t="s">
        <v>203</v>
      </c>
      <c r="X43" s="212" t="s">
        <v>207</v>
      </c>
      <c r="Y43" s="212" t="s">
        <v>209</v>
      </c>
      <c r="Z43" s="212" t="s">
        <v>371</v>
      </c>
      <c r="AB43" s="212" t="s">
        <v>201</v>
      </c>
      <c r="AC43" s="212" t="s">
        <v>203</v>
      </c>
      <c r="AD43" s="212" t="s">
        <v>207</v>
      </c>
      <c r="AE43" s="212" t="s">
        <v>209</v>
      </c>
      <c r="AF43" s="212" t="s">
        <v>371</v>
      </c>
    </row>
    <row r="44" spans="1:32" x14ac:dyDescent="0.25">
      <c r="A44" s="211"/>
      <c r="B44" s="628"/>
      <c r="C44" s="620"/>
      <c r="D44" s="213" t="s">
        <v>49</v>
      </c>
      <c r="E44" s="213" t="s">
        <v>49</v>
      </c>
      <c r="F44" s="213" t="s">
        <v>49</v>
      </c>
      <c r="G44" s="213" t="s">
        <v>49</v>
      </c>
      <c r="H44" s="213" t="s">
        <v>49</v>
      </c>
      <c r="J44" s="213" t="s">
        <v>49</v>
      </c>
      <c r="K44" s="213" t="s">
        <v>49</v>
      </c>
      <c r="L44" s="213" t="s">
        <v>49</v>
      </c>
      <c r="M44" s="213" t="s">
        <v>49</v>
      </c>
      <c r="N44" s="213" t="s">
        <v>49</v>
      </c>
      <c r="P44" s="213" t="s">
        <v>49</v>
      </c>
      <c r="Q44" s="213" t="s">
        <v>49</v>
      </c>
      <c r="R44" s="213" t="s">
        <v>49</v>
      </c>
      <c r="S44" s="213" t="s">
        <v>49</v>
      </c>
      <c r="T44" s="213" t="s">
        <v>49</v>
      </c>
      <c r="V44" s="213" t="s">
        <v>49</v>
      </c>
      <c r="W44" s="213" t="s">
        <v>49</v>
      </c>
      <c r="X44" s="213" t="s">
        <v>49</v>
      </c>
      <c r="Y44" s="213" t="s">
        <v>49</v>
      </c>
      <c r="Z44" s="213" t="s">
        <v>49</v>
      </c>
      <c r="AB44" s="213" t="s">
        <v>49</v>
      </c>
      <c r="AC44" s="213" t="s">
        <v>49</v>
      </c>
      <c r="AD44" s="213" t="s">
        <v>49</v>
      </c>
      <c r="AE44" s="213" t="s">
        <v>49</v>
      </c>
      <c r="AF44" s="213" t="s">
        <v>49</v>
      </c>
    </row>
    <row r="45" spans="1:32" x14ac:dyDescent="0.25">
      <c r="A45" s="211"/>
      <c r="B45" s="214" t="s">
        <v>36</v>
      </c>
      <c r="C45" s="215" t="s">
        <v>79</v>
      </c>
      <c r="D45" s="216">
        <v>4731675218.6599998</v>
      </c>
      <c r="E45" s="216">
        <v>4514785926.3000002</v>
      </c>
      <c r="F45" s="216">
        <v>4495724840.4200001</v>
      </c>
      <c r="G45" s="216">
        <v>4972570299.6999998</v>
      </c>
      <c r="H45" s="216"/>
      <c r="J45" s="216">
        <v>2101374231.47</v>
      </c>
      <c r="K45" s="216">
        <v>2046709553.1900001</v>
      </c>
      <c r="L45" s="216">
        <v>2086644498.5799999</v>
      </c>
      <c r="M45" s="216">
        <v>2148377466.8499999</v>
      </c>
      <c r="N45" s="216"/>
      <c r="P45" s="216">
        <v>208097128.27000001</v>
      </c>
      <c r="Q45" s="216">
        <v>216344332.91999999</v>
      </c>
      <c r="R45" s="216">
        <v>228323420.31</v>
      </c>
      <c r="S45" s="216">
        <v>236125238.16</v>
      </c>
      <c r="T45" s="216"/>
      <c r="V45" s="216">
        <v>241539584.47</v>
      </c>
      <c r="W45" s="216">
        <v>312267177.69999999</v>
      </c>
      <c r="X45" s="216">
        <v>339520341.62</v>
      </c>
      <c r="Y45" s="216">
        <v>310047894.63</v>
      </c>
      <c r="Z45" s="216"/>
      <c r="AB45" s="216">
        <v>2306745112.25</v>
      </c>
      <c r="AC45" s="216">
        <v>2393748698.9200001</v>
      </c>
      <c r="AD45" s="216">
        <v>2435948432.6999998</v>
      </c>
      <c r="AE45" s="216">
        <v>2403940489.5</v>
      </c>
      <c r="AF45" s="216"/>
    </row>
    <row r="46" spans="1:32" x14ac:dyDescent="0.25">
      <c r="A46" s="211"/>
      <c r="B46" s="214" t="s">
        <v>77</v>
      </c>
      <c r="C46" s="215"/>
      <c r="D46" s="216">
        <v>4731675218.6599998</v>
      </c>
      <c r="E46" s="216">
        <v>4514785926.3000002</v>
      </c>
      <c r="F46" s="216">
        <v>4495724840.4200001</v>
      </c>
      <c r="G46" s="216">
        <v>4972570299.6999998</v>
      </c>
      <c r="H46" s="216"/>
      <c r="J46" s="216">
        <v>2101374231.47</v>
      </c>
      <c r="K46" s="216">
        <v>2046709553.1900001</v>
      </c>
      <c r="L46" s="216">
        <v>2086644498.5799999</v>
      </c>
      <c r="M46" s="216">
        <v>2148377466.8499999</v>
      </c>
      <c r="N46" s="216"/>
      <c r="P46" s="216">
        <v>208097128.27000001</v>
      </c>
      <c r="Q46" s="216">
        <v>216344332.91999999</v>
      </c>
      <c r="R46" s="216">
        <v>228323420.31</v>
      </c>
      <c r="S46" s="216">
        <v>236125238.16</v>
      </c>
      <c r="T46" s="216"/>
      <c r="V46" s="216">
        <v>241539584.47</v>
      </c>
      <c r="W46" s="216">
        <v>312267177.69999999</v>
      </c>
      <c r="X46" s="216">
        <v>339520341.62</v>
      </c>
      <c r="Y46" s="216">
        <v>310047894.63</v>
      </c>
      <c r="Z46" s="216"/>
      <c r="AB46" s="216">
        <v>2306745112.25</v>
      </c>
      <c r="AC46" s="216">
        <v>2393748698.9200001</v>
      </c>
      <c r="AD46" s="216">
        <v>2435948432.6999998</v>
      </c>
      <c r="AE46" s="216">
        <v>2403940489.5</v>
      </c>
      <c r="AF46" s="216"/>
    </row>
    <row r="47" spans="1:32" x14ac:dyDescent="0.25">
      <c r="A47" s="211"/>
      <c r="B47" s="214" t="s">
        <v>71</v>
      </c>
      <c r="C47" s="215"/>
      <c r="D47" s="216">
        <v>10806179025.940001</v>
      </c>
      <c r="E47" s="216">
        <v>10721207250.639999</v>
      </c>
      <c r="F47" s="216">
        <v>10877535964.41</v>
      </c>
      <c r="G47" s="216">
        <v>11391311432.23</v>
      </c>
      <c r="H47" s="216"/>
      <c r="J47" s="216">
        <v>10806179025.940001</v>
      </c>
      <c r="K47" s="216">
        <v>10721207250.639999</v>
      </c>
      <c r="L47" s="216">
        <v>10877535964.41</v>
      </c>
      <c r="M47" s="216">
        <v>11391311432.23</v>
      </c>
      <c r="N47" s="216"/>
      <c r="P47" s="216">
        <v>10806179025.940001</v>
      </c>
      <c r="Q47" s="216">
        <v>10721207250.639999</v>
      </c>
      <c r="R47" s="216">
        <v>10877535964.41</v>
      </c>
      <c r="S47" s="216">
        <v>11391311432.23</v>
      </c>
      <c r="T47" s="216"/>
      <c r="V47" s="216">
        <v>10806179025.940001</v>
      </c>
      <c r="W47" s="216">
        <v>10721207250.639999</v>
      </c>
      <c r="X47" s="216">
        <v>10877535964.41</v>
      </c>
      <c r="Y47" s="216">
        <v>11391311432.23</v>
      </c>
      <c r="Z47" s="216"/>
      <c r="AB47" s="216">
        <v>10806179025.940001</v>
      </c>
      <c r="AC47" s="216">
        <v>10721207250.639999</v>
      </c>
      <c r="AD47" s="216">
        <v>10877535964.41</v>
      </c>
      <c r="AE47" s="216">
        <v>11391311432.23</v>
      </c>
      <c r="AF47" s="216"/>
    </row>
    <row r="48" spans="1:32" x14ac:dyDescent="0.25">
      <c r="A48" s="211"/>
      <c r="B48" s="214" t="s">
        <v>30</v>
      </c>
      <c r="C48" s="215"/>
      <c r="D48" s="216">
        <v>10806179025.940001</v>
      </c>
      <c r="E48" s="216">
        <v>10721207250.639999</v>
      </c>
      <c r="F48" s="216">
        <v>10877535964.41</v>
      </c>
      <c r="G48" s="216">
        <v>11391311432.23</v>
      </c>
      <c r="H48" s="216"/>
      <c r="J48" s="216">
        <v>10806179025.940001</v>
      </c>
      <c r="K48" s="216">
        <v>10721207250.639999</v>
      </c>
      <c r="L48" s="216">
        <v>10877535964.41</v>
      </c>
      <c r="M48" s="216">
        <v>11391311432.23</v>
      </c>
      <c r="N48" s="216"/>
      <c r="P48" s="216">
        <v>10806179025.940001</v>
      </c>
      <c r="Q48" s="216">
        <v>10721207250.639999</v>
      </c>
      <c r="R48" s="216">
        <v>10877535964.41</v>
      </c>
      <c r="S48" s="216">
        <v>11391311432.23</v>
      </c>
      <c r="T48" s="216"/>
      <c r="V48" s="216">
        <v>10806179025.940001</v>
      </c>
      <c r="W48" s="216">
        <v>10721207250.639999</v>
      </c>
      <c r="X48" s="216">
        <v>10877535964.41</v>
      </c>
      <c r="Y48" s="216">
        <v>11391311432.23</v>
      </c>
      <c r="Z48" s="216"/>
      <c r="AB48" s="216">
        <v>10806179025.940001</v>
      </c>
      <c r="AC48" s="216">
        <v>10721207250.639999</v>
      </c>
      <c r="AD48" s="216">
        <v>10877535964.41</v>
      </c>
      <c r="AE48" s="216">
        <v>11391311432.23</v>
      </c>
      <c r="AF48" s="216"/>
    </row>
    <row r="49" spans="1:32" x14ac:dyDescent="0.25">
      <c r="A49" s="211"/>
      <c r="B49" s="211"/>
      <c r="C49" s="217"/>
      <c r="D49" s="218"/>
      <c r="E49" s="218"/>
      <c r="F49" s="218"/>
      <c r="G49" s="218"/>
      <c r="H49" s="218"/>
      <c r="J49" s="218"/>
      <c r="K49" s="218"/>
      <c r="L49" s="218"/>
      <c r="M49" s="218"/>
      <c r="N49" s="218"/>
      <c r="P49" s="218"/>
      <c r="Q49" s="218"/>
      <c r="R49" s="218"/>
      <c r="S49" s="218"/>
      <c r="T49" s="218"/>
      <c r="V49" s="218"/>
      <c r="W49" s="218"/>
      <c r="X49" s="218"/>
      <c r="Y49" s="218"/>
      <c r="Z49" s="218"/>
      <c r="AB49" s="218"/>
      <c r="AC49" s="218"/>
      <c r="AD49" s="218"/>
      <c r="AE49" s="218"/>
      <c r="AF49" s="218"/>
    </row>
    <row r="50" spans="1:32" x14ac:dyDescent="0.25">
      <c r="A50" s="203"/>
      <c r="B50" s="204"/>
      <c r="C50" s="204"/>
      <c r="D50" s="205"/>
      <c r="E50" s="205"/>
      <c r="F50" s="205"/>
      <c r="G50" s="205"/>
      <c r="H50" s="205"/>
      <c r="J50" s="205"/>
      <c r="K50" s="205"/>
      <c r="L50" s="205"/>
      <c r="M50" s="205"/>
      <c r="N50" s="205"/>
      <c r="P50" s="205"/>
      <c r="Q50" s="205"/>
      <c r="R50" s="205"/>
      <c r="S50" s="205"/>
      <c r="T50" s="205"/>
      <c r="V50" s="205"/>
      <c r="W50" s="205"/>
      <c r="X50" s="205"/>
      <c r="Y50" s="205"/>
      <c r="Z50" s="205"/>
      <c r="AB50" s="205"/>
      <c r="AC50" s="205"/>
      <c r="AD50" s="205"/>
      <c r="AE50" s="205"/>
      <c r="AF50" s="205"/>
    </row>
    <row r="51" spans="1:32" x14ac:dyDescent="0.25">
      <c r="A51" s="208">
        <v>37</v>
      </c>
      <c r="B51" s="209" t="s">
        <v>152</v>
      </c>
      <c r="C51" s="210"/>
      <c r="D51" s="210"/>
      <c r="E51" s="210"/>
      <c r="F51" s="210"/>
      <c r="G51" s="210"/>
      <c r="H51" s="210"/>
      <c r="J51" s="210"/>
      <c r="K51" s="210"/>
      <c r="L51" s="210"/>
      <c r="M51" s="210"/>
      <c r="N51" s="210"/>
      <c r="P51" s="210"/>
      <c r="Q51" s="210"/>
      <c r="R51" s="210"/>
      <c r="S51" s="210"/>
      <c r="T51" s="210"/>
      <c r="V51" s="210"/>
      <c r="W51" s="210"/>
      <c r="X51" s="210"/>
      <c r="Y51" s="210"/>
      <c r="Z51" s="210"/>
      <c r="AB51" s="210"/>
      <c r="AC51" s="210"/>
      <c r="AD51" s="210"/>
      <c r="AE51" s="210"/>
      <c r="AF51" s="210"/>
    </row>
    <row r="52" spans="1:32" ht="21" x14ac:dyDescent="0.25">
      <c r="A52" s="211"/>
      <c r="B52" s="627"/>
      <c r="C52" s="629" t="s">
        <v>89</v>
      </c>
      <c r="D52" s="212" t="s">
        <v>201</v>
      </c>
      <c r="E52" s="212" t="s">
        <v>203</v>
      </c>
      <c r="F52" s="212" t="s">
        <v>207</v>
      </c>
      <c r="G52" s="212" t="s">
        <v>209</v>
      </c>
      <c r="H52" s="212" t="s">
        <v>371</v>
      </c>
      <c r="J52" s="212" t="s">
        <v>201</v>
      </c>
      <c r="K52" s="212" t="s">
        <v>203</v>
      </c>
      <c r="L52" s="212" t="s">
        <v>207</v>
      </c>
      <c r="M52" s="212" t="s">
        <v>209</v>
      </c>
      <c r="N52" s="212" t="s">
        <v>371</v>
      </c>
      <c r="P52" s="212" t="s">
        <v>201</v>
      </c>
      <c r="Q52" s="212" t="s">
        <v>203</v>
      </c>
      <c r="R52" s="212" t="s">
        <v>207</v>
      </c>
      <c r="S52" s="212" t="s">
        <v>209</v>
      </c>
      <c r="T52" s="212" t="s">
        <v>371</v>
      </c>
      <c r="V52" s="212" t="s">
        <v>201</v>
      </c>
      <c r="W52" s="212" t="s">
        <v>203</v>
      </c>
      <c r="X52" s="212" t="s">
        <v>207</v>
      </c>
      <c r="Y52" s="212" t="s">
        <v>209</v>
      </c>
      <c r="Z52" s="212" t="s">
        <v>371</v>
      </c>
      <c r="AB52" s="212" t="s">
        <v>201</v>
      </c>
      <c r="AC52" s="212" t="s">
        <v>203</v>
      </c>
      <c r="AD52" s="212" t="s">
        <v>207</v>
      </c>
      <c r="AE52" s="212" t="s">
        <v>209</v>
      </c>
      <c r="AF52" s="212" t="s">
        <v>371</v>
      </c>
    </row>
    <row r="53" spans="1:32" x14ac:dyDescent="0.25">
      <c r="A53" s="211"/>
      <c r="B53" s="628"/>
      <c r="C53" s="620"/>
      <c r="D53" s="213" t="s">
        <v>49</v>
      </c>
      <c r="E53" s="213" t="s">
        <v>49</v>
      </c>
      <c r="F53" s="213" t="s">
        <v>49</v>
      </c>
      <c r="G53" s="213" t="s">
        <v>49</v>
      </c>
      <c r="H53" s="213" t="s">
        <v>49</v>
      </c>
      <c r="J53" s="213" t="s">
        <v>49</v>
      </c>
      <c r="K53" s="213" t="s">
        <v>49</v>
      </c>
      <c r="L53" s="213" t="s">
        <v>49</v>
      </c>
      <c r="M53" s="213" t="s">
        <v>49</v>
      </c>
      <c r="N53" s="213" t="s">
        <v>49</v>
      </c>
      <c r="P53" s="213" t="s">
        <v>49</v>
      </c>
      <c r="Q53" s="213" t="s">
        <v>49</v>
      </c>
      <c r="R53" s="213" t="s">
        <v>49</v>
      </c>
      <c r="S53" s="213" t="s">
        <v>49</v>
      </c>
      <c r="T53" s="213" t="s">
        <v>49</v>
      </c>
      <c r="V53" s="213" t="s">
        <v>49</v>
      </c>
      <c r="W53" s="213" t="s">
        <v>49</v>
      </c>
      <c r="X53" s="213" t="s">
        <v>49</v>
      </c>
      <c r="Y53" s="213" t="s">
        <v>49</v>
      </c>
      <c r="Z53" s="213" t="s">
        <v>49</v>
      </c>
      <c r="AB53" s="213" t="s">
        <v>49</v>
      </c>
      <c r="AC53" s="213" t="s">
        <v>49</v>
      </c>
      <c r="AD53" s="213" t="s">
        <v>49</v>
      </c>
      <c r="AE53" s="213" t="s">
        <v>49</v>
      </c>
      <c r="AF53" s="213" t="s">
        <v>49</v>
      </c>
    </row>
    <row r="54" spans="1:32" x14ac:dyDescent="0.25">
      <c r="A54" s="211"/>
      <c r="B54" s="214" t="s">
        <v>36</v>
      </c>
      <c r="C54" s="215" t="s">
        <v>79</v>
      </c>
      <c r="D54" s="216">
        <v>2645585935.3200002</v>
      </c>
      <c r="E54" s="216">
        <v>2997163264.5</v>
      </c>
      <c r="F54" s="216">
        <v>3133077230.8200002</v>
      </c>
      <c r="G54" s="216">
        <v>2471041574.1999998</v>
      </c>
      <c r="H54" s="216"/>
      <c r="J54" s="216">
        <v>1676760794.9200001</v>
      </c>
      <c r="K54" s="216">
        <v>1498715650.1199999</v>
      </c>
      <c r="L54" s="216">
        <v>1580537969.8900001</v>
      </c>
      <c r="M54" s="216">
        <v>1656918840.79</v>
      </c>
      <c r="N54" s="216"/>
      <c r="P54" s="216">
        <v>482245266.26999998</v>
      </c>
      <c r="Q54" s="216">
        <v>457077997.44</v>
      </c>
      <c r="R54" s="216">
        <v>506006710.01999998</v>
      </c>
      <c r="S54" s="216">
        <v>543532949.14999998</v>
      </c>
      <c r="T54" s="216"/>
      <c r="V54" s="216">
        <v>840860552.10000002</v>
      </c>
      <c r="W54" s="216">
        <v>999566548.21000004</v>
      </c>
      <c r="X54" s="216">
        <v>1177283464.1400001</v>
      </c>
      <c r="Y54" s="216">
        <v>1276377980.3900001</v>
      </c>
      <c r="Z54" s="216"/>
      <c r="AB54" s="216">
        <v>623078872.58000004</v>
      </c>
      <c r="AC54" s="216">
        <v>607754513.89999998</v>
      </c>
      <c r="AD54" s="216">
        <v>665412603.92999995</v>
      </c>
      <c r="AE54" s="216">
        <v>787445153.77999997</v>
      </c>
      <c r="AF54" s="216"/>
    </row>
    <row r="55" spans="1:32" x14ac:dyDescent="0.25">
      <c r="A55" s="211"/>
      <c r="B55" s="214" t="s">
        <v>77</v>
      </c>
      <c r="C55" s="215"/>
      <c r="D55" s="216">
        <v>2645585935.3200002</v>
      </c>
      <c r="E55" s="216">
        <v>2997163264.5</v>
      </c>
      <c r="F55" s="216">
        <v>3133077230.8200002</v>
      </c>
      <c r="G55" s="216">
        <v>2471041574.1999998</v>
      </c>
      <c r="H55" s="216"/>
      <c r="J55" s="216">
        <v>1676760794.9200001</v>
      </c>
      <c r="K55" s="216">
        <v>1498715650.1199999</v>
      </c>
      <c r="L55" s="216">
        <v>1580537969.8900001</v>
      </c>
      <c r="M55" s="216">
        <v>1656918840.79</v>
      </c>
      <c r="N55" s="216"/>
      <c r="P55" s="216">
        <v>482245266.26999998</v>
      </c>
      <c r="Q55" s="216">
        <v>457077997.44</v>
      </c>
      <c r="R55" s="216">
        <v>506006710.01999998</v>
      </c>
      <c r="S55" s="216">
        <v>543532949.14999998</v>
      </c>
      <c r="T55" s="216"/>
      <c r="V55" s="216">
        <v>840860552.10000002</v>
      </c>
      <c r="W55" s="216">
        <v>999566548.21000004</v>
      </c>
      <c r="X55" s="216">
        <v>1177283464.1400001</v>
      </c>
      <c r="Y55" s="216">
        <v>1276377980.3900001</v>
      </c>
      <c r="Z55" s="216"/>
      <c r="AB55" s="216">
        <v>623078872.58000004</v>
      </c>
      <c r="AC55" s="216">
        <v>607754513.89999998</v>
      </c>
      <c r="AD55" s="216">
        <v>665412603.92999995</v>
      </c>
      <c r="AE55" s="216">
        <v>787445153.77999997</v>
      </c>
      <c r="AF55" s="216"/>
    </row>
    <row r="56" spans="1:32" x14ac:dyDescent="0.25">
      <c r="A56" s="211"/>
      <c r="B56" s="214" t="s">
        <v>71</v>
      </c>
      <c r="C56" s="215"/>
      <c r="D56" s="216">
        <v>6804904417.0600004</v>
      </c>
      <c r="E56" s="216">
        <v>7131714275.2799997</v>
      </c>
      <c r="F56" s="216">
        <v>7694093257.4300003</v>
      </c>
      <c r="G56" s="216">
        <v>7291225710.71</v>
      </c>
      <c r="H56" s="216"/>
      <c r="J56" s="216">
        <v>6804904417.0600004</v>
      </c>
      <c r="K56" s="216">
        <v>7131714275.2799997</v>
      </c>
      <c r="L56" s="216">
        <v>7694093257.4300003</v>
      </c>
      <c r="M56" s="216">
        <v>7291225710.71</v>
      </c>
      <c r="N56" s="216"/>
      <c r="P56" s="216">
        <v>6804904417.0600004</v>
      </c>
      <c r="Q56" s="216">
        <v>7131714275.2799997</v>
      </c>
      <c r="R56" s="216">
        <v>7694093257.4300003</v>
      </c>
      <c r="S56" s="216">
        <v>7291225710.71</v>
      </c>
      <c r="T56" s="216"/>
      <c r="V56" s="216">
        <v>6804904417.0600004</v>
      </c>
      <c r="W56" s="216">
        <v>7131714275.2799997</v>
      </c>
      <c r="X56" s="216">
        <v>7694093257.4300003</v>
      </c>
      <c r="Y56" s="216">
        <v>7291225710.71</v>
      </c>
      <c r="Z56" s="216"/>
      <c r="AB56" s="216">
        <v>6804904417.0600004</v>
      </c>
      <c r="AC56" s="216">
        <v>7131714275.2799997</v>
      </c>
      <c r="AD56" s="216">
        <v>7694093257.4300003</v>
      </c>
      <c r="AE56" s="216">
        <v>7291225710.71</v>
      </c>
      <c r="AF56" s="216"/>
    </row>
    <row r="57" spans="1:32" x14ac:dyDescent="0.25">
      <c r="A57" s="211"/>
      <c r="B57" s="214" t="s">
        <v>30</v>
      </c>
      <c r="C57" s="215"/>
      <c r="D57" s="216">
        <v>6804904417.0600004</v>
      </c>
      <c r="E57" s="216">
        <v>7131714275.2799997</v>
      </c>
      <c r="F57" s="216">
        <v>7694093257.4300003</v>
      </c>
      <c r="G57" s="216">
        <v>7291225710.71</v>
      </c>
      <c r="H57" s="216"/>
      <c r="J57" s="216">
        <v>6804904417.0600004</v>
      </c>
      <c r="K57" s="216">
        <v>7131714275.2799997</v>
      </c>
      <c r="L57" s="216">
        <v>7694093257.4300003</v>
      </c>
      <c r="M57" s="216">
        <v>7291225710.71</v>
      </c>
      <c r="N57" s="216"/>
      <c r="P57" s="216">
        <v>6804904417.0600004</v>
      </c>
      <c r="Q57" s="216">
        <v>7131714275.2799997</v>
      </c>
      <c r="R57" s="216">
        <v>7694093257.4300003</v>
      </c>
      <c r="S57" s="216">
        <v>7291225710.71</v>
      </c>
      <c r="T57" s="216"/>
      <c r="V57" s="216">
        <v>6804904417.0600004</v>
      </c>
      <c r="W57" s="216">
        <v>7131714275.2799997</v>
      </c>
      <c r="X57" s="216">
        <v>7694093257.4300003</v>
      </c>
      <c r="Y57" s="216">
        <v>7291225710.71</v>
      </c>
      <c r="Z57" s="216"/>
      <c r="AB57" s="216">
        <v>6804904417.0600004</v>
      </c>
      <c r="AC57" s="216">
        <v>7131714275.2799997</v>
      </c>
      <c r="AD57" s="216">
        <v>7694093257.4300003</v>
      </c>
      <c r="AE57" s="216">
        <v>7291225710.71</v>
      </c>
      <c r="AF57" s="216"/>
    </row>
    <row r="58" spans="1:32" x14ac:dyDescent="0.25">
      <c r="A58" s="211"/>
      <c r="B58" s="211"/>
      <c r="C58" s="217"/>
      <c r="D58" s="218"/>
      <c r="E58" s="218"/>
      <c r="F58" s="218"/>
      <c r="G58" s="218"/>
      <c r="H58" s="218"/>
      <c r="J58" s="218"/>
      <c r="K58" s="218"/>
      <c r="L58" s="218"/>
      <c r="M58" s="218"/>
      <c r="N58" s="218"/>
      <c r="P58" s="218"/>
      <c r="Q58" s="218"/>
      <c r="R58" s="218"/>
      <c r="S58" s="218"/>
      <c r="T58" s="218"/>
      <c r="V58" s="218"/>
      <c r="W58" s="218"/>
      <c r="X58" s="218"/>
      <c r="Y58" s="218"/>
      <c r="Z58" s="218"/>
      <c r="AB58" s="218"/>
      <c r="AC58" s="218"/>
      <c r="AD58" s="218"/>
      <c r="AE58" s="218"/>
      <c r="AF58" s="218"/>
    </row>
    <row r="59" spans="1:32" x14ac:dyDescent="0.25">
      <c r="A59" s="203"/>
      <c r="B59" s="204"/>
      <c r="C59" s="204"/>
      <c r="D59" s="205"/>
      <c r="E59" s="205"/>
      <c r="F59" s="205"/>
      <c r="G59" s="205"/>
      <c r="H59" s="205"/>
      <c r="J59" s="205"/>
      <c r="K59" s="205"/>
      <c r="L59" s="205"/>
      <c r="M59" s="205"/>
      <c r="N59" s="205"/>
      <c r="P59" s="205"/>
      <c r="Q59" s="205"/>
      <c r="R59" s="205"/>
      <c r="S59" s="205"/>
      <c r="T59" s="205"/>
      <c r="V59" s="205"/>
      <c r="W59" s="205"/>
      <c r="X59" s="205"/>
      <c r="Y59" s="205"/>
      <c r="Z59" s="205"/>
      <c r="AB59" s="205"/>
      <c r="AC59" s="205"/>
      <c r="AD59" s="205"/>
      <c r="AE59" s="205"/>
      <c r="AF59" s="205"/>
    </row>
    <row r="60" spans="1:32" x14ac:dyDescent="0.25">
      <c r="A60" s="208">
        <v>38</v>
      </c>
      <c r="B60" s="209" t="s">
        <v>153</v>
      </c>
      <c r="C60" s="210"/>
      <c r="D60" s="210"/>
      <c r="E60" s="210"/>
      <c r="F60" s="210"/>
      <c r="G60" s="210"/>
      <c r="H60" s="210"/>
      <c r="J60" s="210"/>
      <c r="K60" s="210"/>
      <c r="L60" s="210"/>
      <c r="M60" s="210"/>
      <c r="N60" s="210"/>
      <c r="P60" s="210"/>
      <c r="Q60" s="210"/>
      <c r="R60" s="210"/>
      <c r="S60" s="210"/>
      <c r="T60" s="210"/>
      <c r="V60" s="210"/>
      <c r="W60" s="210"/>
      <c r="X60" s="210"/>
      <c r="Y60" s="210"/>
      <c r="Z60" s="210"/>
      <c r="AB60" s="210"/>
      <c r="AC60" s="210"/>
      <c r="AD60" s="210"/>
      <c r="AE60" s="210"/>
      <c r="AF60" s="210"/>
    </row>
    <row r="61" spans="1:32" ht="21" x14ac:dyDescent="0.25">
      <c r="A61" s="211"/>
      <c r="B61" s="627"/>
      <c r="C61" s="629" t="s">
        <v>89</v>
      </c>
      <c r="D61" s="212" t="s">
        <v>201</v>
      </c>
      <c r="E61" s="212" t="s">
        <v>203</v>
      </c>
      <c r="F61" s="212" t="s">
        <v>207</v>
      </c>
      <c r="G61" s="212" t="s">
        <v>209</v>
      </c>
      <c r="H61" s="212" t="s">
        <v>371</v>
      </c>
      <c r="J61" s="212" t="s">
        <v>201</v>
      </c>
      <c r="K61" s="212" t="s">
        <v>203</v>
      </c>
      <c r="L61" s="212" t="s">
        <v>207</v>
      </c>
      <c r="M61" s="212" t="s">
        <v>209</v>
      </c>
      <c r="N61" s="212" t="s">
        <v>371</v>
      </c>
      <c r="P61" s="212" t="s">
        <v>201</v>
      </c>
      <c r="Q61" s="212" t="s">
        <v>203</v>
      </c>
      <c r="R61" s="212" t="s">
        <v>207</v>
      </c>
      <c r="S61" s="212" t="s">
        <v>209</v>
      </c>
      <c r="T61" s="212" t="s">
        <v>371</v>
      </c>
      <c r="V61" s="212" t="s">
        <v>201</v>
      </c>
      <c r="W61" s="212" t="s">
        <v>203</v>
      </c>
      <c r="X61" s="212" t="s">
        <v>207</v>
      </c>
      <c r="Y61" s="212" t="s">
        <v>209</v>
      </c>
      <c r="Z61" s="212" t="s">
        <v>371</v>
      </c>
      <c r="AB61" s="212" t="s">
        <v>201</v>
      </c>
      <c r="AC61" s="212" t="s">
        <v>203</v>
      </c>
      <c r="AD61" s="212" t="s">
        <v>207</v>
      </c>
      <c r="AE61" s="212" t="s">
        <v>209</v>
      </c>
      <c r="AF61" s="212" t="s">
        <v>371</v>
      </c>
    </row>
    <row r="62" spans="1:32" x14ac:dyDescent="0.25">
      <c r="A62" s="211"/>
      <c r="B62" s="628"/>
      <c r="C62" s="620"/>
      <c r="D62" s="213" t="s">
        <v>49</v>
      </c>
      <c r="E62" s="213" t="s">
        <v>49</v>
      </c>
      <c r="F62" s="213" t="s">
        <v>49</v>
      </c>
      <c r="G62" s="213" t="s">
        <v>49</v>
      </c>
      <c r="H62" s="213" t="s">
        <v>49</v>
      </c>
      <c r="J62" s="213" t="s">
        <v>49</v>
      </c>
      <c r="K62" s="213" t="s">
        <v>49</v>
      </c>
      <c r="L62" s="213" t="s">
        <v>49</v>
      </c>
      <c r="M62" s="213" t="s">
        <v>49</v>
      </c>
      <c r="N62" s="213" t="s">
        <v>49</v>
      </c>
      <c r="P62" s="213" t="s">
        <v>49</v>
      </c>
      <c r="Q62" s="213" t="s">
        <v>49</v>
      </c>
      <c r="R62" s="213" t="s">
        <v>49</v>
      </c>
      <c r="S62" s="213" t="s">
        <v>49</v>
      </c>
      <c r="T62" s="213" t="s">
        <v>49</v>
      </c>
      <c r="V62" s="213" t="s">
        <v>49</v>
      </c>
      <c r="W62" s="213" t="s">
        <v>49</v>
      </c>
      <c r="X62" s="213" t="s">
        <v>49</v>
      </c>
      <c r="Y62" s="213" t="s">
        <v>49</v>
      </c>
      <c r="Z62" s="213" t="s">
        <v>49</v>
      </c>
      <c r="AB62" s="213" t="s">
        <v>49</v>
      </c>
      <c r="AC62" s="213" t="s">
        <v>49</v>
      </c>
      <c r="AD62" s="213" t="s">
        <v>49</v>
      </c>
      <c r="AE62" s="213" t="s">
        <v>49</v>
      </c>
      <c r="AF62" s="213" t="s">
        <v>49</v>
      </c>
    </row>
    <row r="63" spans="1:32" x14ac:dyDescent="0.25">
      <c r="A63" s="211"/>
      <c r="B63" s="214" t="s">
        <v>36</v>
      </c>
      <c r="C63" s="215" t="s">
        <v>79</v>
      </c>
      <c r="D63" s="216">
        <v>1784560240.02</v>
      </c>
      <c r="E63" s="216">
        <v>1703747385.2</v>
      </c>
      <c r="F63" s="216">
        <v>1618929837.5</v>
      </c>
      <c r="G63" s="216">
        <v>1500680515</v>
      </c>
      <c r="H63" s="216"/>
      <c r="J63" s="216">
        <v>571983494.03999996</v>
      </c>
      <c r="K63" s="216">
        <v>486850505.80000001</v>
      </c>
      <c r="L63" s="216">
        <v>530507638.07999998</v>
      </c>
      <c r="M63" s="216">
        <v>559367906.55999994</v>
      </c>
      <c r="N63" s="216"/>
      <c r="P63" s="216">
        <v>166103457.68000001</v>
      </c>
      <c r="Q63" s="216">
        <v>153090232.21000001</v>
      </c>
      <c r="R63" s="216">
        <v>153173225.59999999</v>
      </c>
      <c r="S63" s="216">
        <v>167533000.22</v>
      </c>
      <c r="T63" s="216"/>
      <c r="V63" s="216">
        <v>137728694.28</v>
      </c>
      <c r="W63" s="216">
        <v>155223359.05000001</v>
      </c>
      <c r="X63" s="216">
        <v>160533892.40000001</v>
      </c>
      <c r="Y63" s="216">
        <v>213594002.5</v>
      </c>
      <c r="Z63" s="216"/>
      <c r="AB63" s="216">
        <v>861626286.32000005</v>
      </c>
      <c r="AC63" s="216">
        <v>857758457.25999999</v>
      </c>
      <c r="AD63" s="216">
        <v>772622453.50999999</v>
      </c>
      <c r="AE63" s="216">
        <v>784847722.44000006</v>
      </c>
      <c r="AF63" s="216"/>
    </row>
    <row r="64" spans="1:32" x14ac:dyDescent="0.25">
      <c r="A64" s="211"/>
      <c r="B64" s="214" t="s">
        <v>77</v>
      </c>
      <c r="C64" s="215"/>
      <c r="D64" s="216">
        <v>1784560240.02</v>
      </c>
      <c r="E64" s="216">
        <v>1703747385.2</v>
      </c>
      <c r="F64" s="216">
        <v>1618929837.5</v>
      </c>
      <c r="G64" s="216">
        <v>1500680515</v>
      </c>
      <c r="H64" s="216"/>
      <c r="J64" s="216">
        <v>571983494.03999996</v>
      </c>
      <c r="K64" s="216">
        <v>486850505.80000001</v>
      </c>
      <c r="L64" s="216">
        <v>530507638.07999998</v>
      </c>
      <c r="M64" s="216">
        <v>559367906.55999994</v>
      </c>
      <c r="N64" s="216"/>
      <c r="P64" s="216">
        <v>166103457.68000001</v>
      </c>
      <c r="Q64" s="216">
        <v>153090232.21000001</v>
      </c>
      <c r="R64" s="216">
        <v>153173225.59999999</v>
      </c>
      <c r="S64" s="216">
        <v>167533000.22</v>
      </c>
      <c r="T64" s="216"/>
      <c r="V64" s="216">
        <v>137728694.28</v>
      </c>
      <c r="W64" s="216">
        <v>155223359.05000001</v>
      </c>
      <c r="X64" s="216">
        <v>160533892.40000001</v>
      </c>
      <c r="Y64" s="216">
        <v>213594002.5</v>
      </c>
      <c r="Z64" s="216"/>
      <c r="AB64" s="216">
        <v>861626286.32000005</v>
      </c>
      <c r="AC64" s="216">
        <v>857758457.25999999</v>
      </c>
      <c r="AD64" s="216">
        <v>772622453.50999999</v>
      </c>
      <c r="AE64" s="216">
        <v>784847722.44000006</v>
      </c>
      <c r="AF64" s="216"/>
    </row>
    <row r="65" spans="1:32" x14ac:dyDescent="0.25">
      <c r="A65" s="211"/>
      <c r="B65" s="214" t="s">
        <v>71</v>
      </c>
      <c r="C65" s="215"/>
      <c r="D65" s="216">
        <v>4007237180.4299998</v>
      </c>
      <c r="E65" s="216">
        <v>3875324609.4499998</v>
      </c>
      <c r="F65" s="216">
        <v>3753639964</v>
      </c>
      <c r="G65" s="216">
        <v>3758333794.1300001</v>
      </c>
      <c r="H65" s="216"/>
      <c r="J65" s="216">
        <v>4007237180.4299998</v>
      </c>
      <c r="K65" s="216">
        <v>3875324609.4499998</v>
      </c>
      <c r="L65" s="216">
        <v>3753639964</v>
      </c>
      <c r="M65" s="216">
        <v>3758333794.1300001</v>
      </c>
      <c r="N65" s="216"/>
      <c r="P65" s="216">
        <v>4007237180.4299998</v>
      </c>
      <c r="Q65" s="216">
        <v>3875324609.4499998</v>
      </c>
      <c r="R65" s="216">
        <v>3753639964</v>
      </c>
      <c r="S65" s="216">
        <v>3758333794.1300001</v>
      </c>
      <c r="T65" s="216"/>
      <c r="V65" s="216">
        <v>4007237180.4299998</v>
      </c>
      <c r="W65" s="216">
        <v>3875324609.4499998</v>
      </c>
      <c r="X65" s="216">
        <v>3753639964</v>
      </c>
      <c r="Y65" s="216">
        <v>3758333794.1300001</v>
      </c>
      <c r="Z65" s="216"/>
      <c r="AB65" s="216">
        <v>4007237180.4299998</v>
      </c>
      <c r="AC65" s="216">
        <v>3875324609.4499998</v>
      </c>
      <c r="AD65" s="216">
        <v>3753639964</v>
      </c>
      <c r="AE65" s="216">
        <v>3758333794.1300001</v>
      </c>
      <c r="AF65" s="216"/>
    </row>
    <row r="66" spans="1:32" x14ac:dyDescent="0.25">
      <c r="A66" s="211"/>
      <c r="B66" s="214" t="s">
        <v>30</v>
      </c>
      <c r="C66" s="215"/>
      <c r="D66" s="216">
        <v>4007237180.4299998</v>
      </c>
      <c r="E66" s="216">
        <v>3875324609.4499998</v>
      </c>
      <c r="F66" s="216">
        <v>3753639964</v>
      </c>
      <c r="G66" s="216">
        <v>3758333794.1300001</v>
      </c>
      <c r="H66" s="216"/>
      <c r="J66" s="216">
        <v>4007237180.4299998</v>
      </c>
      <c r="K66" s="216">
        <v>3875324609.4499998</v>
      </c>
      <c r="L66" s="216">
        <v>3753639964</v>
      </c>
      <c r="M66" s="216">
        <v>3758333794.1300001</v>
      </c>
      <c r="N66" s="216"/>
      <c r="P66" s="216">
        <v>4007237180.4299998</v>
      </c>
      <c r="Q66" s="216">
        <v>3875324609.4499998</v>
      </c>
      <c r="R66" s="216">
        <v>3753639964</v>
      </c>
      <c r="S66" s="216">
        <v>3758333794.1300001</v>
      </c>
      <c r="T66" s="216"/>
      <c r="V66" s="216">
        <v>4007237180.4299998</v>
      </c>
      <c r="W66" s="216">
        <v>3875324609.4499998</v>
      </c>
      <c r="X66" s="216">
        <v>3753639964</v>
      </c>
      <c r="Y66" s="216">
        <v>3758333794.1300001</v>
      </c>
      <c r="Z66" s="216"/>
      <c r="AB66" s="216">
        <v>4007237180.4299998</v>
      </c>
      <c r="AC66" s="216">
        <v>3875324609.4499998</v>
      </c>
      <c r="AD66" s="216">
        <v>3753639964</v>
      </c>
      <c r="AE66" s="216">
        <v>3758333794.1300001</v>
      </c>
      <c r="AF66" s="216"/>
    </row>
    <row r="67" spans="1:32" x14ac:dyDescent="0.25">
      <c r="A67" s="211"/>
      <c r="B67" s="211"/>
      <c r="C67" s="217"/>
      <c r="D67" s="218"/>
      <c r="E67" s="218"/>
      <c r="F67" s="218"/>
      <c r="G67" s="218"/>
      <c r="H67" s="218"/>
      <c r="J67" s="218"/>
      <c r="K67" s="218"/>
      <c r="L67" s="218"/>
      <c r="M67" s="218"/>
      <c r="N67" s="218"/>
      <c r="P67" s="218"/>
      <c r="Q67" s="218"/>
      <c r="R67" s="218"/>
      <c r="S67" s="218"/>
      <c r="T67" s="218"/>
      <c r="V67" s="218"/>
      <c r="W67" s="218"/>
      <c r="X67" s="218"/>
      <c r="Y67" s="218"/>
      <c r="Z67" s="218"/>
      <c r="AB67" s="218"/>
      <c r="AC67" s="218"/>
      <c r="AD67" s="218"/>
      <c r="AE67" s="218"/>
      <c r="AF67" s="218"/>
    </row>
    <row r="68" spans="1:32" x14ac:dyDescent="0.25">
      <c r="A68" s="203"/>
      <c r="B68" s="204"/>
      <c r="C68" s="204"/>
      <c r="D68" s="205"/>
      <c r="E68" s="205"/>
      <c r="F68" s="205"/>
      <c r="G68" s="205"/>
      <c r="H68" s="205"/>
      <c r="J68" s="205"/>
      <c r="K68" s="205"/>
      <c r="L68" s="205"/>
      <c r="M68" s="205"/>
      <c r="N68" s="205"/>
      <c r="P68" s="205"/>
      <c r="Q68" s="205"/>
      <c r="R68" s="205"/>
      <c r="S68" s="205"/>
      <c r="T68" s="205"/>
      <c r="V68" s="205"/>
      <c r="W68" s="205"/>
      <c r="X68" s="205"/>
      <c r="Y68" s="205"/>
      <c r="Z68" s="205"/>
      <c r="AB68" s="205"/>
      <c r="AC68" s="205"/>
      <c r="AD68" s="205"/>
      <c r="AE68" s="205"/>
      <c r="AF68" s="205"/>
    </row>
    <row r="69" spans="1:32" x14ac:dyDescent="0.25">
      <c r="A69" s="208">
        <v>39</v>
      </c>
      <c r="B69" s="209" t="s">
        <v>154</v>
      </c>
      <c r="C69" s="210"/>
      <c r="D69" s="210"/>
      <c r="E69" s="210"/>
      <c r="F69" s="210"/>
      <c r="G69" s="210"/>
      <c r="H69" s="210"/>
      <c r="J69" s="210"/>
      <c r="K69" s="210"/>
      <c r="L69" s="210"/>
      <c r="M69" s="210"/>
      <c r="N69" s="210"/>
      <c r="P69" s="210"/>
      <c r="Q69" s="210"/>
      <c r="R69" s="210"/>
      <c r="S69" s="210"/>
      <c r="T69" s="210"/>
      <c r="V69" s="210"/>
      <c r="W69" s="210"/>
      <c r="X69" s="210"/>
      <c r="Y69" s="210"/>
      <c r="Z69" s="210"/>
      <c r="AB69" s="210"/>
      <c r="AC69" s="210"/>
      <c r="AD69" s="210"/>
      <c r="AE69" s="210"/>
      <c r="AF69" s="210"/>
    </row>
    <row r="70" spans="1:32" ht="21" x14ac:dyDescent="0.25">
      <c r="A70" s="211"/>
      <c r="B70" s="627"/>
      <c r="C70" s="629" t="s">
        <v>89</v>
      </c>
      <c r="D70" s="212" t="s">
        <v>201</v>
      </c>
      <c r="E70" s="212" t="s">
        <v>203</v>
      </c>
      <c r="F70" s="212" t="s">
        <v>207</v>
      </c>
      <c r="G70" s="212" t="s">
        <v>209</v>
      </c>
      <c r="H70" s="212" t="s">
        <v>371</v>
      </c>
      <c r="J70" s="212" t="s">
        <v>201</v>
      </c>
      <c r="K70" s="212" t="s">
        <v>203</v>
      </c>
      <c r="L70" s="212" t="s">
        <v>207</v>
      </c>
      <c r="M70" s="212" t="s">
        <v>209</v>
      </c>
      <c r="N70" s="212" t="s">
        <v>371</v>
      </c>
      <c r="P70" s="212" t="s">
        <v>201</v>
      </c>
      <c r="Q70" s="212" t="s">
        <v>203</v>
      </c>
      <c r="R70" s="212" t="s">
        <v>207</v>
      </c>
      <c r="S70" s="212" t="s">
        <v>209</v>
      </c>
      <c r="T70" s="212" t="s">
        <v>371</v>
      </c>
      <c r="V70" s="212" t="s">
        <v>201</v>
      </c>
      <c r="W70" s="212" t="s">
        <v>203</v>
      </c>
      <c r="X70" s="212" t="s">
        <v>207</v>
      </c>
      <c r="Y70" s="212" t="s">
        <v>209</v>
      </c>
      <c r="Z70" s="212" t="s">
        <v>371</v>
      </c>
      <c r="AB70" s="212" t="s">
        <v>201</v>
      </c>
      <c r="AC70" s="212" t="s">
        <v>203</v>
      </c>
      <c r="AD70" s="212" t="s">
        <v>207</v>
      </c>
      <c r="AE70" s="212" t="s">
        <v>209</v>
      </c>
      <c r="AF70" s="212" t="s">
        <v>371</v>
      </c>
    </row>
    <row r="71" spans="1:32" x14ac:dyDescent="0.25">
      <c r="A71" s="211"/>
      <c r="B71" s="628"/>
      <c r="C71" s="620"/>
      <c r="D71" s="213" t="s">
        <v>49</v>
      </c>
      <c r="E71" s="213" t="s">
        <v>49</v>
      </c>
      <c r="F71" s="213" t="s">
        <v>49</v>
      </c>
      <c r="G71" s="213" t="s">
        <v>49</v>
      </c>
      <c r="H71" s="213" t="s">
        <v>49</v>
      </c>
      <c r="J71" s="213" t="s">
        <v>49</v>
      </c>
      <c r="K71" s="213" t="s">
        <v>49</v>
      </c>
      <c r="L71" s="213" t="s">
        <v>49</v>
      </c>
      <c r="M71" s="213" t="s">
        <v>49</v>
      </c>
      <c r="N71" s="213" t="s">
        <v>49</v>
      </c>
      <c r="P71" s="213" t="s">
        <v>49</v>
      </c>
      <c r="Q71" s="213" t="s">
        <v>49</v>
      </c>
      <c r="R71" s="213" t="s">
        <v>49</v>
      </c>
      <c r="S71" s="213" t="s">
        <v>49</v>
      </c>
      <c r="T71" s="213" t="s">
        <v>49</v>
      </c>
      <c r="V71" s="213" t="s">
        <v>49</v>
      </c>
      <c r="W71" s="213" t="s">
        <v>49</v>
      </c>
      <c r="X71" s="213" t="s">
        <v>49</v>
      </c>
      <c r="Y71" s="213" t="s">
        <v>49</v>
      </c>
      <c r="Z71" s="213" t="s">
        <v>49</v>
      </c>
      <c r="AB71" s="213" t="s">
        <v>49</v>
      </c>
      <c r="AC71" s="213" t="s">
        <v>49</v>
      </c>
      <c r="AD71" s="213" t="s">
        <v>49</v>
      </c>
      <c r="AE71" s="213" t="s">
        <v>49</v>
      </c>
      <c r="AF71" s="213" t="s">
        <v>49</v>
      </c>
    </row>
    <row r="72" spans="1:32" x14ac:dyDescent="0.25">
      <c r="A72" s="211"/>
      <c r="B72" s="214" t="s">
        <v>36</v>
      </c>
      <c r="C72" s="215" t="s">
        <v>79</v>
      </c>
      <c r="D72" s="216">
        <v>98196</v>
      </c>
      <c r="E72" s="216">
        <v>98041</v>
      </c>
      <c r="F72" s="216">
        <v>100002</v>
      </c>
      <c r="G72" s="216">
        <v>103808</v>
      </c>
      <c r="H72" s="216"/>
      <c r="J72" s="216">
        <v>269268</v>
      </c>
      <c r="K72" s="216">
        <v>261601</v>
      </c>
      <c r="L72" s="216">
        <v>261921</v>
      </c>
      <c r="M72" s="216">
        <v>262494</v>
      </c>
      <c r="N72" s="216"/>
      <c r="P72" s="216">
        <v>74594</v>
      </c>
      <c r="Q72" s="216">
        <v>70342</v>
      </c>
      <c r="R72" s="216">
        <v>76772</v>
      </c>
      <c r="S72" s="216">
        <v>78727</v>
      </c>
      <c r="T72" s="216"/>
      <c r="V72" s="216">
        <v>31834</v>
      </c>
      <c r="W72" s="216">
        <v>32803</v>
      </c>
      <c r="X72" s="216">
        <v>34358</v>
      </c>
      <c r="Y72" s="216">
        <v>36796</v>
      </c>
      <c r="Z72" s="216"/>
      <c r="AB72" s="216">
        <v>202302</v>
      </c>
      <c r="AC72" s="216">
        <v>205117</v>
      </c>
      <c r="AD72" s="216">
        <v>205893</v>
      </c>
      <c r="AE72" s="216">
        <v>199986</v>
      </c>
      <c r="AF72" s="216"/>
    </row>
    <row r="73" spans="1:32" x14ac:dyDescent="0.25">
      <c r="A73" s="211"/>
      <c r="B73" s="214" t="s">
        <v>77</v>
      </c>
      <c r="C73" s="215"/>
      <c r="D73" s="216">
        <v>98196</v>
      </c>
      <c r="E73" s="216">
        <v>98041</v>
      </c>
      <c r="F73" s="216">
        <v>100002</v>
      </c>
      <c r="G73" s="216">
        <v>103808</v>
      </c>
      <c r="H73" s="216"/>
      <c r="J73" s="216">
        <v>269268</v>
      </c>
      <c r="K73" s="216">
        <v>261601</v>
      </c>
      <c r="L73" s="216">
        <v>261921</v>
      </c>
      <c r="M73" s="216">
        <v>262494</v>
      </c>
      <c r="N73" s="216"/>
      <c r="P73" s="216">
        <v>74594</v>
      </c>
      <c r="Q73" s="216">
        <v>70342</v>
      </c>
      <c r="R73" s="216">
        <v>76772</v>
      </c>
      <c r="S73" s="216">
        <v>78727</v>
      </c>
      <c r="T73" s="216"/>
      <c r="V73" s="216">
        <v>31834</v>
      </c>
      <c r="W73" s="216">
        <v>32803</v>
      </c>
      <c r="X73" s="216">
        <v>34358</v>
      </c>
      <c r="Y73" s="216">
        <v>36796</v>
      </c>
      <c r="Z73" s="216"/>
      <c r="AB73" s="216">
        <v>202302</v>
      </c>
      <c r="AC73" s="216">
        <v>205117</v>
      </c>
      <c r="AD73" s="216">
        <v>205893</v>
      </c>
      <c r="AE73" s="216">
        <v>199986</v>
      </c>
      <c r="AF73" s="216"/>
    </row>
    <row r="74" spans="1:32" x14ac:dyDescent="0.25">
      <c r="A74" s="211"/>
      <c r="B74" s="214" t="s">
        <v>71</v>
      </c>
      <c r="C74" s="215"/>
      <c r="D74" s="216">
        <v>804661</v>
      </c>
      <c r="E74" s="216">
        <v>790336</v>
      </c>
      <c r="F74" s="216">
        <v>806021</v>
      </c>
      <c r="G74" s="216">
        <v>813634</v>
      </c>
      <c r="H74" s="216"/>
      <c r="J74" s="216">
        <v>804661</v>
      </c>
      <c r="K74" s="216">
        <v>790336</v>
      </c>
      <c r="L74" s="216">
        <v>806021</v>
      </c>
      <c r="M74" s="216">
        <v>813634</v>
      </c>
      <c r="N74" s="216"/>
      <c r="P74" s="216">
        <v>804661</v>
      </c>
      <c r="Q74" s="216">
        <v>790336</v>
      </c>
      <c r="R74" s="216">
        <v>806021</v>
      </c>
      <c r="S74" s="216">
        <v>813634</v>
      </c>
      <c r="T74" s="216"/>
      <c r="V74" s="216">
        <v>804661</v>
      </c>
      <c r="W74" s="216">
        <v>790336</v>
      </c>
      <c r="X74" s="216">
        <v>806021</v>
      </c>
      <c r="Y74" s="216">
        <v>813634</v>
      </c>
      <c r="Z74" s="216"/>
      <c r="AB74" s="216">
        <v>804661</v>
      </c>
      <c r="AC74" s="216">
        <v>790336</v>
      </c>
      <c r="AD74" s="216">
        <v>806021</v>
      </c>
      <c r="AE74" s="216">
        <v>813634</v>
      </c>
      <c r="AF74" s="216"/>
    </row>
    <row r="75" spans="1:32" x14ac:dyDescent="0.25">
      <c r="A75" s="211"/>
      <c r="B75" s="214" t="s">
        <v>30</v>
      </c>
      <c r="C75" s="215"/>
      <c r="D75" s="216">
        <v>804661</v>
      </c>
      <c r="E75" s="216">
        <v>790336</v>
      </c>
      <c r="F75" s="216">
        <v>806021</v>
      </c>
      <c r="G75" s="216">
        <v>813634</v>
      </c>
      <c r="H75" s="216"/>
      <c r="J75" s="216">
        <v>804661</v>
      </c>
      <c r="K75" s="216">
        <v>790336</v>
      </c>
      <c r="L75" s="216">
        <v>806021</v>
      </c>
      <c r="M75" s="216">
        <v>813634</v>
      </c>
      <c r="N75" s="216"/>
      <c r="P75" s="216">
        <v>804661</v>
      </c>
      <c r="Q75" s="216">
        <v>790336</v>
      </c>
      <c r="R75" s="216">
        <v>806021</v>
      </c>
      <c r="S75" s="216">
        <v>813634</v>
      </c>
      <c r="T75" s="216"/>
      <c r="V75" s="216">
        <v>804661</v>
      </c>
      <c r="W75" s="216">
        <v>790336</v>
      </c>
      <c r="X75" s="216">
        <v>806021</v>
      </c>
      <c r="Y75" s="216">
        <v>813634</v>
      </c>
      <c r="Z75" s="216"/>
      <c r="AB75" s="216">
        <v>804661</v>
      </c>
      <c r="AC75" s="216">
        <v>790336</v>
      </c>
      <c r="AD75" s="216">
        <v>806021</v>
      </c>
      <c r="AE75" s="216">
        <v>813634</v>
      </c>
      <c r="AF75" s="216"/>
    </row>
    <row r="76" spans="1:32" x14ac:dyDescent="0.25">
      <c r="A76" s="211"/>
      <c r="B76" s="211"/>
      <c r="C76" s="217"/>
      <c r="D76" s="218"/>
      <c r="E76" s="218"/>
      <c r="F76" s="218"/>
      <c r="G76" s="218"/>
      <c r="H76" s="218"/>
      <c r="J76" s="218"/>
      <c r="K76" s="218"/>
      <c r="L76" s="218"/>
      <c r="M76" s="218"/>
      <c r="N76" s="218"/>
      <c r="P76" s="218"/>
      <c r="Q76" s="218"/>
      <c r="R76" s="218"/>
      <c r="S76" s="218"/>
      <c r="T76" s="218"/>
      <c r="V76" s="218"/>
      <c r="W76" s="218"/>
      <c r="X76" s="218"/>
      <c r="Y76" s="218"/>
      <c r="Z76" s="218"/>
      <c r="AB76" s="218"/>
      <c r="AC76" s="218"/>
      <c r="AD76" s="218"/>
      <c r="AE76" s="218"/>
      <c r="AF76" s="218"/>
    </row>
    <row r="77" spans="1:32" x14ac:dyDescent="0.25">
      <c r="A77" s="203"/>
      <c r="B77" s="204"/>
      <c r="C77" s="204"/>
      <c r="D77" s="205"/>
      <c r="E77" s="205"/>
      <c r="F77" s="205"/>
      <c r="G77" s="205"/>
      <c r="H77" s="205"/>
      <c r="J77" s="205"/>
      <c r="K77" s="205"/>
      <c r="L77" s="205"/>
      <c r="M77" s="205"/>
      <c r="N77" s="205"/>
      <c r="P77" s="205"/>
      <c r="Q77" s="205"/>
      <c r="R77" s="205"/>
      <c r="S77" s="205"/>
      <c r="T77" s="205"/>
      <c r="V77" s="205"/>
      <c r="W77" s="205"/>
      <c r="X77" s="205"/>
      <c r="Y77" s="205"/>
      <c r="Z77" s="205"/>
      <c r="AB77" s="205"/>
      <c r="AC77" s="205"/>
      <c r="AD77" s="205"/>
      <c r="AE77" s="205"/>
      <c r="AF77" s="205"/>
    </row>
    <row r="78" spans="1:32" x14ac:dyDescent="0.25">
      <c r="A78" s="208">
        <v>40</v>
      </c>
      <c r="B78" s="209" t="s">
        <v>155</v>
      </c>
      <c r="C78" s="210"/>
      <c r="D78" s="210"/>
      <c r="E78" s="210"/>
      <c r="F78" s="210"/>
      <c r="G78" s="210"/>
      <c r="H78" s="210"/>
      <c r="J78" s="210"/>
      <c r="K78" s="210"/>
      <c r="L78" s="210"/>
      <c r="M78" s="210"/>
      <c r="N78" s="210"/>
      <c r="P78" s="210"/>
      <c r="Q78" s="210"/>
      <c r="R78" s="210"/>
      <c r="S78" s="210"/>
      <c r="T78" s="210"/>
      <c r="V78" s="210"/>
      <c r="W78" s="210"/>
      <c r="X78" s="210"/>
      <c r="Y78" s="210"/>
      <c r="Z78" s="210"/>
      <c r="AB78" s="210"/>
      <c r="AC78" s="210"/>
      <c r="AD78" s="210"/>
      <c r="AE78" s="210"/>
      <c r="AF78" s="210"/>
    </row>
    <row r="79" spans="1:32" ht="21" x14ac:dyDescent="0.25">
      <c r="A79" s="211"/>
      <c r="B79" s="627"/>
      <c r="C79" s="629" t="s">
        <v>89</v>
      </c>
      <c r="D79" s="212" t="s">
        <v>201</v>
      </c>
      <c r="E79" s="212" t="s">
        <v>203</v>
      </c>
      <c r="F79" s="212" t="s">
        <v>207</v>
      </c>
      <c r="G79" s="212" t="s">
        <v>209</v>
      </c>
      <c r="H79" s="212" t="s">
        <v>371</v>
      </c>
      <c r="J79" s="212" t="s">
        <v>201</v>
      </c>
      <c r="K79" s="212" t="s">
        <v>203</v>
      </c>
      <c r="L79" s="212" t="s">
        <v>207</v>
      </c>
      <c r="M79" s="212" t="s">
        <v>209</v>
      </c>
      <c r="N79" s="212" t="s">
        <v>371</v>
      </c>
      <c r="P79" s="212" t="s">
        <v>201</v>
      </c>
      <c r="Q79" s="212" t="s">
        <v>203</v>
      </c>
      <c r="R79" s="212" t="s">
        <v>207</v>
      </c>
      <c r="S79" s="212" t="s">
        <v>209</v>
      </c>
      <c r="T79" s="212" t="s">
        <v>371</v>
      </c>
      <c r="V79" s="212" t="s">
        <v>201</v>
      </c>
      <c r="W79" s="212" t="s">
        <v>203</v>
      </c>
      <c r="X79" s="212" t="s">
        <v>207</v>
      </c>
      <c r="Y79" s="212" t="s">
        <v>209</v>
      </c>
      <c r="Z79" s="212" t="s">
        <v>371</v>
      </c>
      <c r="AB79" s="212" t="s">
        <v>201</v>
      </c>
      <c r="AC79" s="212" t="s">
        <v>203</v>
      </c>
      <c r="AD79" s="212" t="s">
        <v>207</v>
      </c>
      <c r="AE79" s="212" t="s">
        <v>209</v>
      </c>
      <c r="AF79" s="212" t="s">
        <v>371</v>
      </c>
    </row>
    <row r="80" spans="1:32" x14ac:dyDescent="0.25">
      <c r="A80" s="211"/>
      <c r="B80" s="628"/>
      <c r="C80" s="620"/>
      <c r="D80" s="213" t="s">
        <v>49</v>
      </c>
      <c r="E80" s="213" t="s">
        <v>49</v>
      </c>
      <c r="F80" s="213" t="s">
        <v>49</v>
      </c>
      <c r="G80" s="213" t="s">
        <v>49</v>
      </c>
      <c r="H80" s="213" t="s">
        <v>49</v>
      </c>
      <c r="J80" s="213" t="s">
        <v>49</v>
      </c>
      <c r="K80" s="213" t="s">
        <v>49</v>
      </c>
      <c r="L80" s="213" t="s">
        <v>49</v>
      </c>
      <c r="M80" s="213" t="s">
        <v>49</v>
      </c>
      <c r="N80" s="213" t="s">
        <v>49</v>
      </c>
      <c r="P80" s="213" t="s">
        <v>49</v>
      </c>
      <c r="Q80" s="213" t="s">
        <v>49</v>
      </c>
      <c r="R80" s="213" t="s">
        <v>49</v>
      </c>
      <c r="S80" s="213" t="s">
        <v>49</v>
      </c>
      <c r="T80" s="213" t="s">
        <v>49</v>
      </c>
      <c r="V80" s="213" t="s">
        <v>49</v>
      </c>
      <c r="W80" s="213" t="s">
        <v>49</v>
      </c>
      <c r="X80" s="213" t="s">
        <v>49</v>
      </c>
      <c r="Y80" s="213" t="s">
        <v>49</v>
      </c>
      <c r="Z80" s="213" t="s">
        <v>49</v>
      </c>
      <c r="AB80" s="213" t="s">
        <v>49</v>
      </c>
      <c r="AC80" s="213" t="s">
        <v>49</v>
      </c>
      <c r="AD80" s="213" t="s">
        <v>49</v>
      </c>
      <c r="AE80" s="213" t="s">
        <v>49</v>
      </c>
      <c r="AF80" s="213" t="s">
        <v>49</v>
      </c>
    </row>
    <row r="81" spans="1:32" x14ac:dyDescent="0.25">
      <c r="A81" s="211"/>
      <c r="B81" s="214" t="s">
        <v>36</v>
      </c>
      <c r="C81" s="215" t="s">
        <v>79</v>
      </c>
      <c r="D81" s="216">
        <v>745177094.80999994</v>
      </c>
      <c r="E81" s="216">
        <v>650901587.10000002</v>
      </c>
      <c r="F81" s="216">
        <v>744534495.01999998</v>
      </c>
      <c r="G81" s="216">
        <v>718715791.70000005</v>
      </c>
      <c r="H81" s="216"/>
      <c r="J81" s="216">
        <v>448732637.85000002</v>
      </c>
      <c r="K81" s="216">
        <v>408603262.81999999</v>
      </c>
      <c r="L81" s="216">
        <v>500347909.97000003</v>
      </c>
      <c r="M81" s="216">
        <v>514139587.88</v>
      </c>
      <c r="N81" s="216"/>
      <c r="P81" s="216">
        <v>168829705.28999999</v>
      </c>
      <c r="Q81" s="216">
        <v>74589511.379999995</v>
      </c>
      <c r="R81" s="216">
        <v>118712252.34</v>
      </c>
      <c r="S81" s="216">
        <v>171110355.28999999</v>
      </c>
      <c r="T81" s="216"/>
      <c r="V81" s="216">
        <v>108288326.62</v>
      </c>
      <c r="W81" s="216">
        <v>70123966.510000005</v>
      </c>
      <c r="X81" s="216">
        <v>100314122.40000001</v>
      </c>
      <c r="Y81" s="216">
        <v>114359162.79000001</v>
      </c>
      <c r="Z81" s="216"/>
      <c r="AB81" s="216">
        <v>240268223.52000001</v>
      </c>
      <c r="AC81" s="216">
        <v>239359784.81999999</v>
      </c>
      <c r="AD81" s="216">
        <v>277124635.24000001</v>
      </c>
      <c r="AE81" s="216">
        <v>286917865.54000002</v>
      </c>
      <c r="AF81" s="216"/>
    </row>
    <row r="82" spans="1:32" x14ac:dyDescent="0.25">
      <c r="A82" s="211"/>
      <c r="B82" s="214" t="s">
        <v>77</v>
      </c>
      <c r="C82" s="215"/>
      <c r="D82" s="216">
        <v>745177094.80999994</v>
      </c>
      <c r="E82" s="216">
        <v>650901587.10000002</v>
      </c>
      <c r="F82" s="216">
        <v>744534495.01999998</v>
      </c>
      <c r="G82" s="216">
        <v>718715791.70000005</v>
      </c>
      <c r="H82" s="216"/>
      <c r="J82" s="216">
        <v>448732637.85000002</v>
      </c>
      <c r="K82" s="216">
        <v>408603262.81999999</v>
      </c>
      <c r="L82" s="216">
        <v>500347909.97000003</v>
      </c>
      <c r="M82" s="216">
        <v>514139587.88</v>
      </c>
      <c r="N82" s="216"/>
      <c r="P82" s="216">
        <v>168829705.28999999</v>
      </c>
      <c r="Q82" s="216">
        <v>74589511.379999995</v>
      </c>
      <c r="R82" s="216">
        <v>118712252.34</v>
      </c>
      <c r="S82" s="216">
        <v>171110355.28999999</v>
      </c>
      <c r="T82" s="216"/>
      <c r="V82" s="216">
        <v>108288326.62</v>
      </c>
      <c r="W82" s="216">
        <v>70123966.510000005</v>
      </c>
      <c r="X82" s="216">
        <v>100314122.40000001</v>
      </c>
      <c r="Y82" s="216">
        <v>114359162.79000001</v>
      </c>
      <c r="Z82" s="216"/>
      <c r="AB82" s="216">
        <v>240268223.52000001</v>
      </c>
      <c r="AC82" s="216">
        <v>239359784.81999999</v>
      </c>
      <c r="AD82" s="216">
        <v>277124635.24000001</v>
      </c>
      <c r="AE82" s="216">
        <v>286917865.54000002</v>
      </c>
      <c r="AF82" s="216"/>
    </row>
    <row r="83" spans="1:32" x14ac:dyDescent="0.25">
      <c r="A83" s="211"/>
      <c r="B83" s="214" t="s">
        <v>71</v>
      </c>
      <c r="C83" s="215"/>
      <c r="D83" s="216">
        <v>1869794338.29</v>
      </c>
      <c r="E83" s="216">
        <v>1614043678.79</v>
      </c>
      <c r="F83" s="216">
        <v>1922246626.3499999</v>
      </c>
      <c r="G83" s="216">
        <v>1973878997.6900001</v>
      </c>
      <c r="H83" s="216"/>
      <c r="J83" s="216">
        <v>1869794338.29</v>
      </c>
      <c r="K83" s="216">
        <v>1614043678.79</v>
      </c>
      <c r="L83" s="216">
        <v>1922246626.3499999</v>
      </c>
      <c r="M83" s="216">
        <v>1973878997.6900001</v>
      </c>
      <c r="N83" s="216"/>
      <c r="P83" s="216">
        <v>1869794338.29</v>
      </c>
      <c r="Q83" s="216">
        <v>1614043678.79</v>
      </c>
      <c r="R83" s="216">
        <v>1922246626.3499999</v>
      </c>
      <c r="S83" s="216">
        <v>1973878997.6900001</v>
      </c>
      <c r="T83" s="216"/>
      <c r="V83" s="216">
        <v>1869794338.29</v>
      </c>
      <c r="W83" s="216">
        <v>1614043678.79</v>
      </c>
      <c r="X83" s="216">
        <v>1922246626.3499999</v>
      </c>
      <c r="Y83" s="216">
        <v>1973878997.6900001</v>
      </c>
      <c r="Z83" s="216"/>
      <c r="AB83" s="216">
        <v>1869794338.29</v>
      </c>
      <c r="AC83" s="216">
        <v>1614043678.79</v>
      </c>
      <c r="AD83" s="216">
        <v>1922246626.3499999</v>
      </c>
      <c r="AE83" s="216">
        <v>1973878997.6900001</v>
      </c>
      <c r="AF83" s="216"/>
    </row>
    <row r="84" spans="1:32" x14ac:dyDescent="0.25">
      <c r="A84" s="211"/>
      <c r="B84" s="214" t="s">
        <v>30</v>
      </c>
      <c r="C84" s="215"/>
      <c r="D84" s="216">
        <v>1869794338.29</v>
      </c>
      <c r="E84" s="216">
        <v>1614043678.79</v>
      </c>
      <c r="F84" s="216">
        <v>1922246626.3499999</v>
      </c>
      <c r="G84" s="216">
        <v>1973878997.6900001</v>
      </c>
      <c r="H84" s="216"/>
      <c r="J84" s="216">
        <v>1869794338.29</v>
      </c>
      <c r="K84" s="216">
        <v>1614043678.79</v>
      </c>
      <c r="L84" s="216">
        <v>1922246626.3499999</v>
      </c>
      <c r="M84" s="216">
        <v>1973878997.6900001</v>
      </c>
      <c r="N84" s="216"/>
      <c r="P84" s="216">
        <v>1869794338.29</v>
      </c>
      <c r="Q84" s="216">
        <v>1614043678.79</v>
      </c>
      <c r="R84" s="216">
        <v>1922246626.3499999</v>
      </c>
      <c r="S84" s="216">
        <v>1973878997.6900001</v>
      </c>
      <c r="T84" s="216"/>
      <c r="V84" s="216">
        <v>1869794338.29</v>
      </c>
      <c r="W84" s="216">
        <v>1614043678.79</v>
      </c>
      <c r="X84" s="216">
        <v>1922246626.3499999</v>
      </c>
      <c r="Y84" s="216">
        <v>1973878997.6900001</v>
      </c>
      <c r="Z84" s="216"/>
      <c r="AB84" s="216">
        <v>1869794338.29</v>
      </c>
      <c r="AC84" s="216">
        <v>1614043678.79</v>
      </c>
      <c r="AD84" s="216">
        <v>1922246626.3499999</v>
      </c>
      <c r="AE84" s="216">
        <v>1973878997.6900001</v>
      </c>
      <c r="AF84" s="216"/>
    </row>
    <row r="85" spans="1:32" x14ac:dyDescent="0.25">
      <c r="A85" s="211"/>
      <c r="B85" s="211"/>
      <c r="C85" s="217"/>
      <c r="D85" s="218"/>
      <c r="E85" s="218"/>
      <c r="F85" s="218"/>
      <c r="G85" s="218"/>
      <c r="H85" s="218"/>
      <c r="J85" s="218"/>
      <c r="K85" s="218"/>
      <c r="L85" s="218"/>
      <c r="M85" s="218"/>
      <c r="N85" s="218"/>
      <c r="P85" s="218"/>
      <c r="Q85" s="218"/>
      <c r="R85" s="218"/>
      <c r="S85" s="218"/>
      <c r="T85" s="218"/>
      <c r="V85" s="218"/>
      <c r="W85" s="218"/>
      <c r="X85" s="218"/>
      <c r="Y85" s="218"/>
      <c r="Z85" s="218"/>
      <c r="AB85" s="218"/>
      <c r="AC85" s="218"/>
      <c r="AD85" s="218"/>
      <c r="AE85" s="218"/>
      <c r="AF85" s="218"/>
    </row>
  </sheetData>
  <mergeCells count="23">
    <mergeCell ref="C16:C17"/>
    <mergeCell ref="B25:B26"/>
    <mergeCell ref="C25:C26"/>
    <mergeCell ref="B34:B35"/>
    <mergeCell ref="C34:C35"/>
    <mergeCell ref="B16:B17"/>
    <mergeCell ref="B79:B80"/>
    <mergeCell ref="C79:C80"/>
    <mergeCell ref="B52:B53"/>
    <mergeCell ref="C52:C53"/>
    <mergeCell ref="B61:B62"/>
    <mergeCell ref="B43:B44"/>
    <mergeCell ref="C43:C44"/>
    <mergeCell ref="C61:C62"/>
    <mergeCell ref="B70:B71"/>
    <mergeCell ref="C70:C71"/>
    <mergeCell ref="AB4:AF4"/>
    <mergeCell ref="J4:N4"/>
    <mergeCell ref="P4:T4"/>
    <mergeCell ref="V4:Z4"/>
    <mergeCell ref="D4:H4"/>
    <mergeCell ref="B7:B8"/>
    <mergeCell ref="C7:C8"/>
  </mergeCells>
  <phoneticPr fontId="0" type="noConversion"/>
  <pageMargins left="0.75" right="0.75" top="1" bottom="1" header="0.5" footer="0.5"/>
  <pageSetup paperSize="9" scale="56" orientation="landscape" r:id="rId1"/>
  <headerFooter alignWithMargins="0"/>
  <colBreaks count="1" manualBreakCount="1">
    <brk id="2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"/>
  <sheetViews>
    <sheetView workbookViewId="0">
      <selection activeCell="I7" sqref="I7"/>
    </sheetView>
  </sheetViews>
  <sheetFormatPr defaultRowHeight="13.2" x14ac:dyDescent="0.25"/>
  <cols>
    <col min="3" max="3" width="6.109375" customWidth="1"/>
    <col min="4" max="4" width="6.44140625" customWidth="1"/>
    <col min="5" max="5" width="6.109375" customWidth="1"/>
    <col min="6" max="6" width="7" customWidth="1"/>
    <col min="7" max="7" width="6.33203125" customWidth="1"/>
    <col min="8" max="8" width="6" customWidth="1"/>
    <col min="9" max="9" width="6.109375" customWidth="1"/>
    <col min="10" max="10" width="5.77734375" customWidth="1"/>
    <col min="11" max="11" width="7" customWidth="1"/>
    <col min="12" max="12" width="7.109375" customWidth="1"/>
    <col min="13" max="14" width="6.33203125" customWidth="1"/>
    <col min="15" max="15" width="5.44140625" customWidth="1"/>
    <col min="16" max="16" width="7.109375" customWidth="1"/>
    <col min="17" max="17" width="5" customWidth="1"/>
    <col min="18" max="18" width="7.44140625" customWidth="1"/>
    <col min="19" max="19" width="6.109375" customWidth="1"/>
    <col min="20" max="20" width="7.44140625" customWidth="1"/>
    <col min="21" max="21" width="5" customWidth="1"/>
    <col min="22" max="22" width="6.77734375" customWidth="1"/>
    <col min="23" max="23" width="5.109375" customWidth="1"/>
  </cols>
  <sheetData>
    <row r="1" spans="1:26" x14ac:dyDescent="0.25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531"/>
      <c r="Z1" s="531"/>
    </row>
    <row r="2" spans="1:26" ht="15.6" x14ac:dyDescent="0.3">
      <c r="A2" s="177" t="s">
        <v>212</v>
      </c>
      <c r="B2" s="643" t="s">
        <v>214</v>
      </c>
      <c r="C2" s="643"/>
      <c r="D2" s="643"/>
      <c r="E2" s="643"/>
      <c r="F2" s="643"/>
      <c r="G2" s="643"/>
      <c r="H2" s="643"/>
      <c r="I2" s="643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531"/>
      <c r="Z2" s="531"/>
    </row>
    <row r="3" spans="1:26" x14ac:dyDescent="0.25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531"/>
      <c r="Z3" s="531"/>
    </row>
    <row r="4" spans="1:26" ht="15.6" x14ac:dyDescent="0.3">
      <c r="A4" s="178" t="s">
        <v>173</v>
      </c>
      <c r="B4" s="640">
        <v>2009</v>
      </c>
      <c r="C4" s="642"/>
      <c r="D4" s="646" t="s">
        <v>174</v>
      </c>
      <c r="E4" s="646"/>
      <c r="F4" s="646"/>
      <c r="G4" s="640">
        <v>4</v>
      </c>
      <c r="H4" s="641"/>
      <c r="I4" s="642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531"/>
      <c r="Z4" s="531"/>
    </row>
    <row r="5" spans="1:26" ht="15.6" x14ac:dyDescent="0.3">
      <c r="A5" s="178" t="s">
        <v>173</v>
      </c>
      <c r="B5" s="640">
        <v>2010</v>
      </c>
      <c r="C5" s="642"/>
      <c r="D5" s="646" t="s">
        <v>174</v>
      </c>
      <c r="E5" s="646"/>
      <c r="F5" s="646"/>
      <c r="G5" s="646">
        <v>4</v>
      </c>
      <c r="H5" s="646"/>
      <c r="I5" s="64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531"/>
      <c r="Z5" s="531"/>
    </row>
    <row r="6" spans="1:26" ht="15.6" x14ac:dyDescent="0.3">
      <c r="A6" s="640" t="s">
        <v>215</v>
      </c>
      <c r="B6" s="641"/>
      <c r="C6" s="641"/>
      <c r="D6" s="641"/>
      <c r="E6" s="641"/>
      <c r="F6" s="641"/>
      <c r="G6" s="641"/>
      <c r="H6" s="641"/>
      <c r="I6" s="642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531"/>
      <c r="Z6" s="531"/>
    </row>
    <row r="7" spans="1:26" ht="15.6" x14ac:dyDescent="0.3">
      <c r="A7" s="637" t="s">
        <v>41</v>
      </c>
      <c r="B7" s="638"/>
      <c r="C7" s="638"/>
      <c r="D7" s="638"/>
      <c r="E7" s="638"/>
      <c r="F7" s="638"/>
      <c r="G7" s="638"/>
      <c r="H7" s="638"/>
      <c r="I7" s="63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531"/>
      <c r="Z7" s="531"/>
    </row>
    <row r="8" spans="1:26" ht="15.6" x14ac:dyDescent="0.3">
      <c r="A8" s="637" t="s">
        <v>36</v>
      </c>
      <c r="B8" s="638"/>
      <c r="C8" s="638"/>
      <c r="D8" s="638"/>
      <c r="E8" s="638"/>
      <c r="F8" s="638"/>
      <c r="G8" s="638"/>
      <c r="H8" s="638"/>
      <c r="I8" s="63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531"/>
      <c r="Z8" s="531"/>
    </row>
    <row r="9" spans="1:26" ht="15.6" x14ac:dyDescent="0.3">
      <c r="A9" s="637" t="s">
        <v>42</v>
      </c>
      <c r="B9" s="638"/>
      <c r="C9" s="638"/>
      <c r="D9" s="638"/>
      <c r="E9" s="638"/>
      <c r="F9" s="638"/>
      <c r="G9" s="638"/>
      <c r="H9" s="638"/>
      <c r="I9" s="63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531"/>
      <c r="Z9" s="531"/>
    </row>
    <row r="10" spans="1:26" ht="15.6" x14ac:dyDescent="0.3">
      <c r="A10" s="637" t="s">
        <v>76</v>
      </c>
      <c r="B10" s="638"/>
      <c r="C10" s="638"/>
      <c r="D10" s="638"/>
      <c r="E10" s="638"/>
      <c r="F10" s="638"/>
      <c r="G10" s="638"/>
      <c r="H10" s="638"/>
      <c r="I10" s="63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531"/>
      <c r="Z10" s="531"/>
    </row>
    <row r="11" spans="1:26" ht="15.6" x14ac:dyDescent="0.3">
      <c r="A11" s="637" t="s">
        <v>35</v>
      </c>
      <c r="B11" s="638"/>
      <c r="C11" s="638"/>
      <c r="D11" s="638"/>
      <c r="E11" s="638"/>
      <c r="F11" s="638"/>
      <c r="G11" s="638"/>
      <c r="H11" s="638"/>
      <c r="I11" s="63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531"/>
      <c r="Z11" s="531"/>
    </row>
    <row r="12" spans="1:26" ht="15.6" x14ac:dyDescent="0.3">
      <c r="A12" s="637" t="s">
        <v>115</v>
      </c>
      <c r="B12" s="638"/>
      <c r="C12" s="638"/>
      <c r="D12" s="638"/>
      <c r="E12" s="638"/>
      <c r="F12" s="638"/>
      <c r="G12" s="638"/>
      <c r="H12" s="638"/>
      <c r="I12" s="63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531"/>
      <c r="Z12" s="531"/>
    </row>
    <row r="13" spans="1:26" ht="15.6" x14ac:dyDescent="0.3">
      <c r="A13" s="637" t="s">
        <v>72</v>
      </c>
      <c r="B13" s="638"/>
      <c r="C13" s="638"/>
      <c r="D13" s="638"/>
      <c r="E13" s="638"/>
      <c r="F13" s="638"/>
      <c r="G13" s="638"/>
      <c r="H13" s="638"/>
      <c r="I13" s="63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531"/>
      <c r="Z13" s="531"/>
    </row>
    <row r="14" spans="1:26" ht="15.6" x14ac:dyDescent="0.3">
      <c r="A14" s="637" t="s">
        <v>73</v>
      </c>
      <c r="B14" s="638"/>
      <c r="C14" s="638"/>
      <c r="D14" s="638"/>
      <c r="E14" s="638"/>
      <c r="F14" s="638"/>
      <c r="G14" s="638"/>
      <c r="H14" s="638"/>
      <c r="I14" s="63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531"/>
      <c r="Z14" s="531"/>
    </row>
    <row r="15" spans="1:26" ht="15.6" x14ac:dyDescent="0.3">
      <c r="A15" s="637" t="s">
        <v>74</v>
      </c>
      <c r="B15" s="638"/>
      <c r="C15" s="638"/>
      <c r="D15" s="638"/>
      <c r="E15" s="638"/>
      <c r="F15" s="638"/>
      <c r="G15" s="638"/>
      <c r="H15" s="638"/>
      <c r="I15" s="63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531"/>
      <c r="Z15" s="531"/>
    </row>
    <row r="16" spans="1:26" ht="15.6" x14ac:dyDescent="0.3">
      <c r="A16" s="637" t="s">
        <v>75</v>
      </c>
      <c r="B16" s="638"/>
      <c r="C16" s="638"/>
      <c r="D16" s="638"/>
      <c r="E16" s="638"/>
      <c r="F16" s="638"/>
      <c r="G16" s="638"/>
      <c r="H16" s="638"/>
      <c r="I16" s="63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531"/>
      <c r="Z16" s="531"/>
    </row>
    <row r="17" spans="1:26" ht="15.6" x14ac:dyDescent="0.3">
      <c r="A17" s="637" t="s">
        <v>70</v>
      </c>
      <c r="B17" s="638"/>
      <c r="C17" s="638"/>
      <c r="D17" s="638"/>
      <c r="E17" s="638"/>
      <c r="F17" s="638"/>
      <c r="G17" s="638"/>
      <c r="H17" s="638"/>
      <c r="I17" s="63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</row>
    <row r="18" spans="1:26" ht="15.6" x14ac:dyDescent="0.3">
      <c r="A18" s="640" t="s">
        <v>175</v>
      </c>
      <c r="B18" s="641"/>
      <c r="C18" s="641"/>
      <c r="D18" s="641"/>
      <c r="E18" s="641"/>
      <c r="F18" s="641"/>
      <c r="G18" s="641"/>
      <c r="H18" s="641"/>
      <c r="I18" s="642"/>
      <c r="J18" s="180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532"/>
      <c r="Z18" s="532"/>
    </row>
    <row r="19" spans="1:26" ht="15.6" x14ac:dyDescent="0.3">
      <c r="A19" s="640" t="s">
        <v>216</v>
      </c>
      <c r="B19" s="641"/>
      <c r="C19" s="641"/>
      <c r="D19" s="641"/>
      <c r="E19" s="641"/>
      <c r="F19" s="641"/>
      <c r="G19" s="641"/>
      <c r="H19" s="641"/>
      <c r="I19" s="642"/>
      <c r="J19" s="180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532"/>
      <c r="Z19" s="532"/>
    </row>
    <row r="20" spans="1:26" ht="15.6" x14ac:dyDescent="0.3">
      <c r="A20" s="640" t="s">
        <v>217</v>
      </c>
      <c r="B20" s="641"/>
      <c r="C20" s="641"/>
      <c r="D20" s="641"/>
      <c r="E20" s="641"/>
      <c r="F20" s="641"/>
      <c r="G20" s="641"/>
      <c r="H20" s="641"/>
      <c r="I20" s="642"/>
      <c r="J20" s="180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532"/>
      <c r="Z20" s="532"/>
    </row>
    <row r="21" spans="1:26" ht="15.6" x14ac:dyDescent="0.3">
      <c r="A21" s="640" t="s">
        <v>176</v>
      </c>
      <c r="B21" s="641"/>
      <c r="C21" s="641"/>
      <c r="D21" s="641"/>
      <c r="E21" s="641"/>
      <c r="F21" s="641"/>
      <c r="G21" s="641"/>
      <c r="H21" s="641"/>
      <c r="I21" s="642"/>
      <c r="J21" s="180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532"/>
      <c r="Z21" s="532"/>
    </row>
    <row r="22" spans="1:26" ht="15.6" x14ac:dyDescent="0.3">
      <c r="A22" s="181"/>
      <c r="B22" s="181"/>
      <c r="C22" s="181"/>
      <c r="D22" s="181"/>
      <c r="E22" s="180"/>
      <c r="F22" s="180"/>
      <c r="G22" s="180"/>
      <c r="H22" s="180"/>
      <c r="I22" s="180"/>
      <c r="J22" s="532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532"/>
    </row>
    <row r="23" spans="1:26" ht="12.75" customHeight="1" x14ac:dyDescent="0.25">
      <c r="A23" s="644" t="s">
        <v>213</v>
      </c>
      <c r="B23" s="635" t="s">
        <v>41</v>
      </c>
      <c r="C23" s="636"/>
      <c r="D23" s="635" t="s">
        <v>36</v>
      </c>
      <c r="E23" s="636"/>
      <c r="F23" s="635" t="s">
        <v>42</v>
      </c>
      <c r="G23" s="636"/>
      <c r="H23" s="635" t="s">
        <v>76</v>
      </c>
      <c r="I23" s="636"/>
      <c r="J23" s="635" t="s">
        <v>35</v>
      </c>
      <c r="K23" s="636"/>
      <c r="L23" s="635" t="s">
        <v>115</v>
      </c>
      <c r="M23" s="636"/>
      <c r="N23" s="635" t="s">
        <v>72</v>
      </c>
      <c r="O23" s="636"/>
      <c r="P23" s="635" t="s">
        <v>73</v>
      </c>
      <c r="Q23" s="636"/>
      <c r="R23" s="635" t="s">
        <v>74</v>
      </c>
      <c r="S23" s="636"/>
      <c r="T23" s="635" t="s">
        <v>75</v>
      </c>
      <c r="U23" s="636"/>
      <c r="V23" s="635" t="s">
        <v>70</v>
      </c>
      <c r="W23" s="636"/>
      <c r="X23" s="635" t="s">
        <v>220</v>
      </c>
      <c r="Y23" s="636"/>
      <c r="Z23" s="532"/>
    </row>
    <row r="24" spans="1:26" ht="177" x14ac:dyDescent="0.25">
      <c r="A24" s="645"/>
      <c r="B24" s="182" t="s">
        <v>218</v>
      </c>
      <c r="C24" s="183" t="s">
        <v>219</v>
      </c>
      <c r="D24" s="182" t="s">
        <v>218</v>
      </c>
      <c r="E24" s="183" t="s">
        <v>219</v>
      </c>
      <c r="F24" s="182" t="s">
        <v>218</v>
      </c>
      <c r="G24" s="183" t="s">
        <v>219</v>
      </c>
      <c r="H24" s="182" t="s">
        <v>218</v>
      </c>
      <c r="I24" s="183" t="s">
        <v>219</v>
      </c>
      <c r="J24" s="182" t="s">
        <v>218</v>
      </c>
      <c r="K24" s="183" t="s">
        <v>219</v>
      </c>
      <c r="L24" s="182" t="s">
        <v>218</v>
      </c>
      <c r="M24" s="183" t="s">
        <v>219</v>
      </c>
      <c r="N24" s="182" t="s">
        <v>218</v>
      </c>
      <c r="O24" s="183" t="s">
        <v>219</v>
      </c>
      <c r="P24" s="182" t="s">
        <v>218</v>
      </c>
      <c r="Q24" s="183" t="s">
        <v>219</v>
      </c>
      <c r="R24" s="182" t="s">
        <v>218</v>
      </c>
      <c r="S24" s="183" t="s">
        <v>219</v>
      </c>
      <c r="T24" s="182" t="s">
        <v>218</v>
      </c>
      <c r="U24" s="183" t="s">
        <v>219</v>
      </c>
      <c r="V24" s="182" t="s">
        <v>218</v>
      </c>
      <c r="W24" s="183" t="s">
        <v>219</v>
      </c>
      <c r="X24" s="182" t="s">
        <v>218</v>
      </c>
      <c r="Y24" s="183" t="s">
        <v>219</v>
      </c>
      <c r="Z24" s="532"/>
    </row>
    <row r="25" spans="1:26" x14ac:dyDescent="0.25">
      <c r="A25" s="631" t="s">
        <v>238</v>
      </c>
      <c r="B25" s="632"/>
      <c r="C25" s="633"/>
      <c r="D25" s="632"/>
      <c r="E25" s="633"/>
      <c r="F25" s="632"/>
      <c r="G25" s="633"/>
      <c r="H25" s="632"/>
      <c r="I25" s="633"/>
      <c r="J25" s="632"/>
      <c r="K25" s="633"/>
      <c r="L25" s="632"/>
      <c r="M25" s="633"/>
      <c r="N25" s="632"/>
      <c r="O25" s="633"/>
      <c r="P25" s="632"/>
      <c r="Q25" s="633"/>
      <c r="R25" s="632"/>
      <c r="S25" s="633"/>
      <c r="T25" s="632"/>
      <c r="U25" s="633"/>
      <c r="V25" s="632"/>
      <c r="W25" s="633"/>
      <c r="X25" s="632"/>
      <c r="Y25" s="634"/>
      <c r="Z25" s="533"/>
    </row>
    <row r="26" spans="1:26" x14ac:dyDescent="0.25">
      <c r="A26" s="184" t="s">
        <v>221</v>
      </c>
      <c r="B26" s="185">
        <v>0</v>
      </c>
      <c r="C26" s="186">
        <v>0</v>
      </c>
      <c r="D26" s="187">
        <v>139.218346800776</v>
      </c>
      <c r="E26" s="186">
        <v>0</v>
      </c>
      <c r="F26" s="188">
        <v>35.177547803797601</v>
      </c>
      <c r="G26" s="186">
        <v>1</v>
      </c>
      <c r="H26" s="188">
        <v>22.302096387664175</v>
      </c>
      <c r="I26" s="186">
        <v>0</v>
      </c>
      <c r="J26" s="188">
        <v>26.711076864403168</v>
      </c>
      <c r="K26" s="186">
        <v>0</v>
      </c>
      <c r="L26" s="188">
        <v>2.7502084663575164</v>
      </c>
      <c r="M26" s="186">
        <v>0</v>
      </c>
      <c r="N26" s="188">
        <v>13.826024879615233</v>
      </c>
      <c r="O26" s="186">
        <v>0</v>
      </c>
      <c r="P26" s="188">
        <v>29.652136357862204</v>
      </c>
      <c r="Q26" s="186">
        <v>1</v>
      </c>
      <c r="R26" s="188">
        <v>0.84960282651283325</v>
      </c>
      <c r="S26" s="186">
        <v>2</v>
      </c>
      <c r="T26" s="185">
        <v>0</v>
      </c>
      <c r="U26" s="186">
        <v>0</v>
      </c>
      <c r="V26" s="185">
        <v>0</v>
      </c>
      <c r="W26" s="186">
        <v>0</v>
      </c>
      <c r="X26" s="188">
        <v>13.037961179149583</v>
      </c>
      <c r="Y26" s="186">
        <v>4</v>
      </c>
      <c r="Z26" s="533"/>
    </row>
    <row r="27" spans="1:26" x14ac:dyDescent="0.25">
      <c r="A27" s="184" t="s">
        <v>222</v>
      </c>
      <c r="B27" s="190">
        <v>57.078297943221493</v>
      </c>
      <c r="C27" s="186">
        <v>0</v>
      </c>
      <c r="D27" s="187">
        <v>96.291790552603501</v>
      </c>
      <c r="E27" s="186">
        <v>0</v>
      </c>
      <c r="F27" s="188">
        <v>24.43827905349173</v>
      </c>
      <c r="G27" s="186">
        <v>2</v>
      </c>
      <c r="H27" s="190">
        <v>61.532500971722698</v>
      </c>
      <c r="I27" s="186">
        <v>0</v>
      </c>
      <c r="J27" s="188">
        <v>19.204915312729874</v>
      </c>
      <c r="K27" s="186">
        <v>1</v>
      </c>
      <c r="L27" s="188">
        <v>39.109603421589384</v>
      </c>
      <c r="M27" s="186">
        <v>0</v>
      </c>
      <c r="N27" s="188">
        <v>9.2083496988271314</v>
      </c>
      <c r="O27" s="186">
        <v>0</v>
      </c>
      <c r="P27" s="187">
        <v>90.574214682840051</v>
      </c>
      <c r="Q27" s="186">
        <v>0</v>
      </c>
      <c r="R27" s="188">
        <v>20.651311731917723</v>
      </c>
      <c r="S27" s="186">
        <v>9</v>
      </c>
      <c r="T27" s="185">
        <v>0</v>
      </c>
      <c r="U27" s="186">
        <v>0</v>
      </c>
      <c r="V27" s="185">
        <v>0</v>
      </c>
      <c r="W27" s="186">
        <v>0</v>
      </c>
      <c r="X27" s="190">
        <v>60.926605458732382</v>
      </c>
      <c r="Y27" s="186">
        <v>12</v>
      </c>
      <c r="Z27" s="533"/>
    </row>
    <row r="28" spans="1:26" x14ac:dyDescent="0.25">
      <c r="A28" s="184" t="s">
        <v>223</v>
      </c>
      <c r="B28" s="188">
        <v>19.064054222198731</v>
      </c>
      <c r="C28" s="186">
        <v>0</v>
      </c>
      <c r="D28" s="190">
        <v>70.348019477316583</v>
      </c>
      <c r="E28" s="186">
        <v>0</v>
      </c>
      <c r="F28" s="187">
        <v>176.96695035891426</v>
      </c>
      <c r="G28" s="186">
        <v>0</v>
      </c>
      <c r="H28" s="188">
        <v>25.03102870367087</v>
      </c>
      <c r="I28" s="186">
        <v>0</v>
      </c>
      <c r="J28" s="188">
        <v>12.949578812637251</v>
      </c>
      <c r="K28" s="186">
        <v>0</v>
      </c>
      <c r="L28" s="188">
        <v>12.228058179256546</v>
      </c>
      <c r="M28" s="186">
        <v>0</v>
      </c>
      <c r="N28" s="188">
        <v>4.1030127644300878</v>
      </c>
      <c r="O28" s="186">
        <v>0</v>
      </c>
      <c r="P28" s="188">
        <v>4.0428560007974679E-2</v>
      </c>
      <c r="Q28" s="186">
        <v>0</v>
      </c>
      <c r="R28" s="188">
        <v>36.082849772077175</v>
      </c>
      <c r="S28" s="186">
        <v>0</v>
      </c>
      <c r="T28" s="185">
        <v>0</v>
      </c>
      <c r="U28" s="186">
        <v>0</v>
      </c>
      <c r="V28" s="185">
        <v>0</v>
      </c>
      <c r="W28" s="186">
        <v>0</v>
      </c>
      <c r="X28" s="190">
        <v>60.942288731542369</v>
      </c>
      <c r="Y28" s="186">
        <v>0</v>
      </c>
      <c r="Z28" s="533"/>
    </row>
    <row r="29" spans="1:26" x14ac:dyDescent="0.25">
      <c r="A29" s="184" t="s">
        <v>224</v>
      </c>
      <c r="B29" s="188">
        <v>3.5766667906275145</v>
      </c>
      <c r="C29" s="186">
        <v>0</v>
      </c>
      <c r="D29" s="188">
        <v>18.097200652450141</v>
      </c>
      <c r="E29" s="186">
        <v>0</v>
      </c>
      <c r="F29" s="188">
        <v>46.21873608793365</v>
      </c>
      <c r="G29" s="186">
        <v>1</v>
      </c>
      <c r="H29" s="188">
        <v>43.951482753077613</v>
      </c>
      <c r="I29" s="186">
        <v>0</v>
      </c>
      <c r="J29" s="188">
        <v>6.3904844867940396</v>
      </c>
      <c r="K29" s="186">
        <v>0</v>
      </c>
      <c r="L29" s="188">
        <v>7.699827754718279</v>
      </c>
      <c r="M29" s="186">
        <v>1</v>
      </c>
      <c r="N29" s="185">
        <v>0</v>
      </c>
      <c r="O29" s="186">
        <v>0</v>
      </c>
      <c r="P29" s="188">
        <v>5.0470757170253675</v>
      </c>
      <c r="Q29" s="186">
        <v>1</v>
      </c>
      <c r="R29" s="188">
        <v>1.9603273999146857</v>
      </c>
      <c r="S29" s="186">
        <v>0</v>
      </c>
      <c r="T29" s="185">
        <v>0</v>
      </c>
      <c r="U29" s="186">
        <v>0</v>
      </c>
      <c r="V29" s="185">
        <v>0</v>
      </c>
      <c r="W29" s="186">
        <v>0</v>
      </c>
      <c r="X29" s="188">
        <v>15.816957383174008</v>
      </c>
      <c r="Y29" s="186">
        <v>3</v>
      </c>
      <c r="Z29" s="533"/>
    </row>
    <row r="30" spans="1:26" x14ac:dyDescent="0.25">
      <c r="A30" s="184" t="s">
        <v>225</v>
      </c>
      <c r="B30" s="188">
        <v>11.941021443654924</v>
      </c>
      <c r="C30" s="186">
        <v>1</v>
      </c>
      <c r="D30" s="187">
        <v>92.182298496868469</v>
      </c>
      <c r="E30" s="186">
        <v>0</v>
      </c>
      <c r="F30" s="187">
        <v>94.638984152441822</v>
      </c>
      <c r="G30" s="186">
        <v>1</v>
      </c>
      <c r="H30" s="190">
        <v>67.370735258424659</v>
      </c>
      <c r="I30" s="186">
        <v>0</v>
      </c>
      <c r="J30" s="188">
        <v>12.578463377940187</v>
      </c>
      <c r="K30" s="186">
        <v>1</v>
      </c>
      <c r="L30" s="188">
        <v>8.3926922755893578</v>
      </c>
      <c r="M30" s="186">
        <v>1</v>
      </c>
      <c r="N30" s="188">
        <v>12.814006529464141</v>
      </c>
      <c r="O30" s="186">
        <v>0</v>
      </c>
      <c r="P30" s="188">
        <v>31.841801652841571</v>
      </c>
      <c r="Q30" s="186">
        <v>3</v>
      </c>
      <c r="R30" s="188">
        <v>7.1547377959248992</v>
      </c>
      <c r="S30" s="186">
        <v>0</v>
      </c>
      <c r="T30" s="185">
        <v>0</v>
      </c>
      <c r="U30" s="186">
        <v>0</v>
      </c>
      <c r="V30" s="188">
        <v>2.9320301027169653</v>
      </c>
      <c r="W30" s="186">
        <v>0</v>
      </c>
      <c r="X30" s="190">
        <v>51.354326110062665</v>
      </c>
      <c r="Y30" s="186">
        <v>7</v>
      </c>
      <c r="Z30" s="533"/>
    </row>
    <row r="31" spans="1:26" x14ac:dyDescent="0.25">
      <c r="A31" s="184" t="s">
        <v>226</v>
      </c>
      <c r="B31" s="188">
        <v>33.534524023215461</v>
      </c>
      <c r="C31" s="186">
        <v>0</v>
      </c>
      <c r="D31" s="187">
        <v>96.321458780244967</v>
      </c>
      <c r="E31" s="186">
        <v>0</v>
      </c>
      <c r="F31" s="187">
        <v>122.92179974732524</v>
      </c>
      <c r="G31" s="186">
        <v>0</v>
      </c>
      <c r="H31" s="188">
        <v>47.331443927762336</v>
      </c>
      <c r="I31" s="186">
        <v>0</v>
      </c>
      <c r="J31" s="188">
        <v>12.964928918040362</v>
      </c>
      <c r="K31" s="186">
        <v>4</v>
      </c>
      <c r="L31" s="188">
        <v>33.612983322347574</v>
      </c>
      <c r="M31" s="186">
        <v>0</v>
      </c>
      <c r="N31" s="190">
        <v>58.86002171081266</v>
      </c>
      <c r="O31" s="186">
        <v>0</v>
      </c>
      <c r="P31" s="190">
        <v>67.071099347257544</v>
      </c>
      <c r="Q31" s="186">
        <v>3</v>
      </c>
      <c r="R31" s="188">
        <v>16.22723074329739</v>
      </c>
      <c r="S31" s="186">
        <v>0</v>
      </c>
      <c r="T31" s="188">
        <v>34.868228926687131</v>
      </c>
      <c r="U31" s="186">
        <v>0</v>
      </c>
      <c r="V31" s="190">
        <v>58.564080166160039</v>
      </c>
      <c r="W31" s="186">
        <v>0</v>
      </c>
      <c r="X31" s="190">
        <v>76.464470598723764</v>
      </c>
      <c r="Y31" s="186">
        <v>7</v>
      </c>
      <c r="Z31" s="533"/>
    </row>
    <row r="32" spans="1:26" x14ac:dyDescent="0.25">
      <c r="A32" s="184" t="s">
        <v>227</v>
      </c>
      <c r="B32" s="188">
        <v>39.289832084651678</v>
      </c>
      <c r="C32" s="186">
        <v>1</v>
      </c>
      <c r="D32" s="190">
        <v>65.70178901556001</v>
      </c>
      <c r="E32" s="186">
        <v>0</v>
      </c>
      <c r="F32" s="187">
        <v>96.231131584604043</v>
      </c>
      <c r="G32" s="186">
        <v>0</v>
      </c>
      <c r="H32" s="190">
        <v>70.421816764395203</v>
      </c>
      <c r="I32" s="186">
        <v>0</v>
      </c>
      <c r="J32" s="188">
        <v>17.54528189967235</v>
      </c>
      <c r="K32" s="186">
        <v>1</v>
      </c>
      <c r="L32" s="188">
        <v>32.043849059248281</v>
      </c>
      <c r="M32" s="186">
        <v>4</v>
      </c>
      <c r="N32" s="188">
        <v>13.018823948779115</v>
      </c>
      <c r="O32" s="186">
        <v>0</v>
      </c>
      <c r="P32" s="190">
        <v>58.504699487863746</v>
      </c>
      <c r="Q32" s="186">
        <v>0</v>
      </c>
      <c r="R32" s="188">
        <v>15.175509707250587</v>
      </c>
      <c r="S32" s="186">
        <v>0</v>
      </c>
      <c r="T32" s="185">
        <v>0</v>
      </c>
      <c r="U32" s="186">
        <v>0</v>
      </c>
      <c r="V32" s="185">
        <v>0</v>
      </c>
      <c r="W32" s="186">
        <v>0</v>
      </c>
      <c r="X32" s="188">
        <v>48.245794323679632</v>
      </c>
      <c r="Y32" s="186">
        <v>6</v>
      </c>
      <c r="Z32" s="533"/>
    </row>
    <row r="33" spans="1:26" x14ac:dyDescent="0.25">
      <c r="A33" s="184" t="s">
        <v>228</v>
      </c>
      <c r="B33" s="188">
        <v>15.715654752469266</v>
      </c>
      <c r="C33" s="186">
        <v>1</v>
      </c>
      <c r="D33" s="188">
        <v>31.878633905242449</v>
      </c>
      <c r="E33" s="186">
        <v>0</v>
      </c>
      <c r="F33" s="187">
        <v>88.145780579456797</v>
      </c>
      <c r="G33" s="186">
        <v>0</v>
      </c>
      <c r="H33" s="188">
        <v>21.534401990174189</v>
      </c>
      <c r="I33" s="186">
        <v>0</v>
      </c>
      <c r="J33" s="188">
        <v>6.2144125081764434</v>
      </c>
      <c r="K33" s="186">
        <v>4</v>
      </c>
      <c r="L33" s="188">
        <v>16.072625696886085</v>
      </c>
      <c r="M33" s="186">
        <v>1</v>
      </c>
      <c r="N33" s="188">
        <v>20.746699174149683</v>
      </c>
      <c r="O33" s="186">
        <v>0</v>
      </c>
      <c r="P33" s="188">
        <v>37.16060434569831</v>
      </c>
      <c r="Q33" s="186">
        <v>2</v>
      </c>
      <c r="R33" s="188">
        <v>20.470100368598647</v>
      </c>
      <c r="S33" s="186">
        <v>2</v>
      </c>
      <c r="T33" s="190">
        <v>53.879099906795084</v>
      </c>
      <c r="U33" s="186">
        <v>0</v>
      </c>
      <c r="V33" s="188">
        <v>0.93487384617403946</v>
      </c>
      <c r="W33" s="186">
        <v>0</v>
      </c>
      <c r="X33" s="190">
        <v>54.983765830807201</v>
      </c>
      <c r="Y33" s="186">
        <v>10</v>
      </c>
      <c r="Z33" s="533"/>
    </row>
    <row r="34" spans="1:26" x14ac:dyDescent="0.25">
      <c r="A34" s="184" t="s">
        <v>229</v>
      </c>
      <c r="B34" s="188">
        <v>14.005855151072634</v>
      </c>
      <c r="C34" s="186">
        <v>0</v>
      </c>
      <c r="D34" s="187">
        <v>97.268357186656431</v>
      </c>
      <c r="E34" s="186">
        <v>0</v>
      </c>
      <c r="F34" s="190">
        <v>58.775051088789105</v>
      </c>
      <c r="G34" s="186">
        <v>0</v>
      </c>
      <c r="H34" s="188">
        <v>9.6983081278763468</v>
      </c>
      <c r="I34" s="186">
        <v>0</v>
      </c>
      <c r="J34" s="190">
        <v>65.970679082366402</v>
      </c>
      <c r="K34" s="186">
        <v>1</v>
      </c>
      <c r="L34" s="188">
        <v>18.938729223735717</v>
      </c>
      <c r="M34" s="186">
        <v>3</v>
      </c>
      <c r="N34" s="188">
        <v>14.021716081638834</v>
      </c>
      <c r="O34" s="186">
        <v>0</v>
      </c>
      <c r="P34" s="188">
        <v>22.200050423714512</v>
      </c>
      <c r="Q34" s="186">
        <v>0</v>
      </c>
      <c r="R34" s="190">
        <v>78.886233086934155</v>
      </c>
      <c r="S34" s="186">
        <v>1</v>
      </c>
      <c r="T34" s="187">
        <v>643.54761385922859</v>
      </c>
      <c r="U34" s="186">
        <v>0</v>
      </c>
      <c r="V34" s="188">
        <v>7.4705980311756699</v>
      </c>
      <c r="W34" s="186">
        <v>0</v>
      </c>
      <c r="X34" s="189">
        <v>83.618955506330764</v>
      </c>
      <c r="Y34" s="186">
        <v>5</v>
      </c>
      <c r="Z34" s="533"/>
    </row>
    <row r="35" spans="1:26" x14ac:dyDescent="0.25">
      <c r="A35" s="184" t="s">
        <v>230</v>
      </c>
      <c r="B35" s="188">
        <v>44.809708228353173</v>
      </c>
      <c r="C35" s="186">
        <v>0</v>
      </c>
      <c r="D35" s="187">
        <v>101.16777050747682</v>
      </c>
      <c r="E35" s="186">
        <v>1</v>
      </c>
      <c r="F35" s="190">
        <v>58.204520371432402</v>
      </c>
      <c r="G35" s="186">
        <v>1</v>
      </c>
      <c r="H35" s="188">
        <v>37.106931856542367</v>
      </c>
      <c r="I35" s="186">
        <v>0</v>
      </c>
      <c r="J35" s="188">
        <v>25.604822903024854</v>
      </c>
      <c r="K35" s="186">
        <v>2</v>
      </c>
      <c r="L35" s="188">
        <v>13.345874656952244</v>
      </c>
      <c r="M35" s="186">
        <v>3</v>
      </c>
      <c r="N35" s="188">
        <v>2.9055006535085064</v>
      </c>
      <c r="O35" s="186">
        <v>0</v>
      </c>
      <c r="P35" s="188">
        <v>24.986457899142628</v>
      </c>
      <c r="Q35" s="186">
        <v>0</v>
      </c>
      <c r="R35" s="188">
        <v>24.274051287468108</v>
      </c>
      <c r="S35" s="186">
        <v>0</v>
      </c>
      <c r="T35" s="185">
        <v>0</v>
      </c>
      <c r="U35" s="186">
        <v>0</v>
      </c>
      <c r="V35" s="185">
        <v>0</v>
      </c>
      <c r="W35" s="186">
        <v>0</v>
      </c>
      <c r="X35" s="188">
        <v>42.554706128853901</v>
      </c>
      <c r="Y35" s="186">
        <v>7</v>
      </c>
      <c r="Z35" s="533"/>
    </row>
    <row r="36" spans="1:26" x14ac:dyDescent="0.25">
      <c r="A36" s="184" t="s">
        <v>231</v>
      </c>
      <c r="B36" s="185">
        <v>0</v>
      </c>
      <c r="C36" s="186">
        <v>0</v>
      </c>
      <c r="D36" s="188">
        <v>32.488303924153584</v>
      </c>
      <c r="E36" s="186">
        <v>0</v>
      </c>
      <c r="F36" s="188">
        <v>35.903254185693804</v>
      </c>
      <c r="G36" s="186">
        <v>2</v>
      </c>
      <c r="H36" s="190">
        <v>72.459090707923778</v>
      </c>
      <c r="I36" s="186">
        <v>0</v>
      </c>
      <c r="J36" s="188">
        <v>9.0924904240178677</v>
      </c>
      <c r="K36" s="186">
        <v>0</v>
      </c>
      <c r="L36" s="188">
        <v>4.0059632053283414</v>
      </c>
      <c r="M36" s="186">
        <v>0</v>
      </c>
      <c r="N36" s="188">
        <v>7.8406671504983674</v>
      </c>
      <c r="O36" s="186">
        <v>0</v>
      </c>
      <c r="P36" s="188">
        <v>43.666804232400906</v>
      </c>
      <c r="Q36" s="186">
        <v>0</v>
      </c>
      <c r="R36" s="188">
        <v>32.966371290666146</v>
      </c>
      <c r="S36" s="186">
        <v>0</v>
      </c>
      <c r="T36" s="187">
        <v>100</v>
      </c>
      <c r="U36" s="186">
        <v>0</v>
      </c>
      <c r="V36" s="185">
        <v>0</v>
      </c>
      <c r="W36" s="186">
        <v>0</v>
      </c>
      <c r="X36" s="188">
        <v>29.74032508978798</v>
      </c>
      <c r="Y36" s="186">
        <v>2</v>
      </c>
      <c r="Z36" s="533"/>
    </row>
    <row r="37" spans="1:26" x14ac:dyDescent="0.25">
      <c r="A37" s="184" t="s">
        <v>232</v>
      </c>
      <c r="B37" s="188">
        <v>30.614407875953248</v>
      </c>
      <c r="C37" s="186">
        <v>0</v>
      </c>
      <c r="D37" s="190">
        <v>59.52835873599809</v>
      </c>
      <c r="E37" s="186">
        <v>1</v>
      </c>
      <c r="F37" s="188">
        <v>26.522567466869209</v>
      </c>
      <c r="G37" s="186">
        <v>6</v>
      </c>
      <c r="H37" s="187">
        <v>88.625967696006029</v>
      </c>
      <c r="I37" s="186">
        <v>0</v>
      </c>
      <c r="J37" s="188">
        <v>8.9997313862750126</v>
      </c>
      <c r="K37" s="186">
        <v>0</v>
      </c>
      <c r="L37" s="188">
        <v>16.39822581728383</v>
      </c>
      <c r="M37" s="186">
        <v>2</v>
      </c>
      <c r="N37" s="188">
        <v>18.809828937001882</v>
      </c>
      <c r="O37" s="186">
        <v>0</v>
      </c>
      <c r="P37" s="188">
        <v>50.615988092785742</v>
      </c>
      <c r="Q37" s="186">
        <v>1</v>
      </c>
      <c r="R37" s="188">
        <v>3.8105987497748122</v>
      </c>
      <c r="S37" s="186">
        <v>0</v>
      </c>
      <c r="T37" s="188">
        <v>9.720246562351825</v>
      </c>
      <c r="U37" s="186">
        <v>1</v>
      </c>
      <c r="V37" s="188">
        <v>12.038429422632968</v>
      </c>
      <c r="W37" s="186">
        <v>1</v>
      </c>
      <c r="X37" s="188">
        <v>40.790123183423468</v>
      </c>
      <c r="Y37" s="186">
        <v>12</v>
      </c>
      <c r="Z37" s="533"/>
    </row>
    <row r="38" spans="1:26" x14ac:dyDescent="0.25">
      <c r="A38" s="184" t="s">
        <v>233</v>
      </c>
      <c r="B38" s="188">
        <v>26.810827866760526</v>
      </c>
      <c r="C38" s="186">
        <v>0</v>
      </c>
      <c r="D38" s="188">
        <v>37.286620407815754</v>
      </c>
      <c r="E38" s="186">
        <v>0</v>
      </c>
      <c r="F38" s="190">
        <v>62.662367764525015</v>
      </c>
      <c r="G38" s="186">
        <v>2</v>
      </c>
      <c r="H38" s="190">
        <v>57.582000937317979</v>
      </c>
      <c r="I38" s="186">
        <v>0</v>
      </c>
      <c r="J38" s="188">
        <v>30.338462231283323</v>
      </c>
      <c r="K38" s="186">
        <v>0</v>
      </c>
      <c r="L38" s="188">
        <v>19.9225560366698</v>
      </c>
      <c r="M38" s="186">
        <v>7</v>
      </c>
      <c r="N38" s="185">
        <v>0</v>
      </c>
      <c r="O38" s="186">
        <v>0</v>
      </c>
      <c r="P38" s="190">
        <v>65.43426331277827</v>
      </c>
      <c r="Q38" s="186">
        <v>0</v>
      </c>
      <c r="R38" s="188">
        <v>7.9974909471904114</v>
      </c>
      <c r="S38" s="186">
        <v>1</v>
      </c>
      <c r="T38" s="185">
        <v>0</v>
      </c>
      <c r="U38" s="186">
        <v>0</v>
      </c>
      <c r="V38" s="185">
        <v>0</v>
      </c>
      <c r="W38" s="186">
        <v>0</v>
      </c>
      <c r="X38" s="188">
        <v>31.123664650304512</v>
      </c>
      <c r="Y38" s="186">
        <v>10</v>
      </c>
      <c r="Z38" s="533"/>
    </row>
    <row r="39" spans="1:26" x14ac:dyDescent="0.25">
      <c r="A39" s="184" t="s">
        <v>234</v>
      </c>
      <c r="B39" s="190">
        <v>62.6928830385487</v>
      </c>
      <c r="C39" s="186">
        <v>0</v>
      </c>
      <c r="D39" s="187">
        <v>97.186899496486689</v>
      </c>
      <c r="E39" s="186">
        <v>0</v>
      </c>
      <c r="F39" s="190">
        <v>67.561881295106645</v>
      </c>
      <c r="G39" s="186">
        <v>0</v>
      </c>
      <c r="H39" s="187">
        <v>110.22839344730022</v>
      </c>
      <c r="I39" s="186">
        <v>0</v>
      </c>
      <c r="J39" s="190">
        <v>56.010917332857197</v>
      </c>
      <c r="K39" s="186">
        <v>0</v>
      </c>
      <c r="L39" s="188">
        <v>7.2318229416123687</v>
      </c>
      <c r="M39" s="186">
        <v>0</v>
      </c>
      <c r="N39" s="190">
        <v>80.229366251745176</v>
      </c>
      <c r="O39" s="186">
        <v>0</v>
      </c>
      <c r="P39" s="188">
        <v>42.139746035322432</v>
      </c>
      <c r="Q39" s="186">
        <v>0</v>
      </c>
      <c r="R39" s="188">
        <v>16.089115307634149</v>
      </c>
      <c r="S39" s="186">
        <v>0</v>
      </c>
      <c r="T39" s="185">
        <v>0</v>
      </c>
      <c r="U39" s="186">
        <v>0</v>
      </c>
      <c r="V39" s="185">
        <v>0</v>
      </c>
      <c r="W39" s="186">
        <v>0</v>
      </c>
      <c r="X39" s="190">
        <v>77.401268867021926</v>
      </c>
      <c r="Y39" s="186">
        <v>0</v>
      </c>
      <c r="Z39" s="533"/>
    </row>
    <row r="40" spans="1:26" x14ac:dyDescent="0.25">
      <c r="A40" s="184" t="s">
        <v>235</v>
      </c>
      <c r="B40" s="188">
        <v>37.438742992002716</v>
      </c>
      <c r="C40" s="186">
        <v>4</v>
      </c>
      <c r="D40" s="188">
        <v>16.447591779457696</v>
      </c>
      <c r="E40" s="186">
        <v>0</v>
      </c>
      <c r="F40" s="188">
        <v>49.634755878251624</v>
      </c>
      <c r="G40" s="186">
        <v>0</v>
      </c>
      <c r="H40" s="188">
        <v>49.374305599375674</v>
      </c>
      <c r="I40" s="186">
        <v>0</v>
      </c>
      <c r="J40" s="187">
        <v>102.84449704595247</v>
      </c>
      <c r="K40" s="186">
        <v>4</v>
      </c>
      <c r="L40" s="188">
        <v>12.91730063893961</v>
      </c>
      <c r="M40" s="186">
        <v>5</v>
      </c>
      <c r="N40" s="188">
        <v>46.581198828410514</v>
      </c>
      <c r="O40" s="186">
        <v>0</v>
      </c>
      <c r="P40" s="188">
        <v>45.134681130297245</v>
      </c>
      <c r="Q40" s="186">
        <v>0</v>
      </c>
      <c r="R40" s="188">
        <v>18.009157644489264</v>
      </c>
      <c r="S40" s="186">
        <v>4</v>
      </c>
      <c r="T40" s="190">
        <v>71.929824561403507</v>
      </c>
      <c r="U40" s="186">
        <v>1</v>
      </c>
      <c r="V40" s="187">
        <v>138.93689271425208</v>
      </c>
      <c r="W40" s="186">
        <v>0</v>
      </c>
      <c r="X40" s="188">
        <v>34.862420145320371</v>
      </c>
      <c r="Y40" s="186">
        <v>18</v>
      </c>
      <c r="Z40" s="533"/>
    </row>
    <row r="41" spans="1:26" x14ac:dyDescent="0.25">
      <c r="A41" s="184" t="s">
        <v>236</v>
      </c>
      <c r="B41" s="188">
        <v>17.616122413665241</v>
      </c>
      <c r="C41" s="186">
        <v>1</v>
      </c>
      <c r="D41" s="190">
        <v>67.149028492477669</v>
      </c>
      <c r="E41" s="186">
        <v>0</v>
      </c>
      <c r="F41" s="190">
        <v>54.390941162557326</v>
      </c>
      <c r="G41" s="186">
        <v>3</v>
      </c>
      <c r="H41" s="190">
        <v>51.047135828631518</v>
      </c>
      <c r="I41" s="186">
        <v>0</v>
      </c>
      <c r="J41" s="188">
        <v>16.926383019842696</v>
      </c>
      <c r="K41" s="186">
        <v>0</v>
      </c>
      <c r="L41" s="188">
        <v>7.7026008331318332</v>
      </c>
      <c r="M41" s="186">
        <v>1</v>
      </c>
      <c r="N41" s="185">
        <v>0</v>
      </c>
      <c r="O41" s="186">
        <v>0</v>
      </c>
      <c r="P41" s="188">
        <v>18.058324199042289</v>
      </c>
      <c r="Q41" s="186">
        <v>0</v>
      </c>
      <c r="R41" s="188">
        <v>31.395476267823103</v>
      </c>
      <c r="S41" s="186">
        <v>0</v>
      </c>
      <c r="T41" s="185">
        <v>0</v>
      </c>
      <c r="U41" s="186">
        <v>0</v>
      </c>
      <c r="V41" s="185">
        <v>0</v>
      </c>
      <c r="W41" s="186">
        <v>0</v>
      </c>
      <c r="X41" s="188">
        <v>41.762638344992865</v>
      </c>
      <c r="Y41" s="186">
        <v>5</v>
      </c>
      <c r="Z41" s="533"/>
    </row>
    <row r="42" spans="1:26" x14ac:dyDescent="0.25">
      <c r="A42" s="184" t="s">
        <v>220</v>
      </c>
      <c r="B42" s="188">
        <v>31.495411486925516</v>
      </c>
      <c r="C42" s="186">
        <v>8</v>
      </c>
      <c r="D42" s="189">
        <v>82.226969187364901</v>
      </c>
      <c r="E42" s="186">
        <v>2</v>
      </c>
      <c r="F42" s="190">
        <v>64.293297220979909</v>
      </c>
      <c r="G42" s="186">
        <v>19</v>
      </c>
      <c r="H42" s="188">
        <v>50.854298955853139</v>
      </c>
      <c r="I42" s="186">
        <v>0</v>
      </c>
      <c r="J42" s="188">
        <v>22.254882269221476</v>
      </c>
      <c r="K42" s="186">
        <v>18</v>
      </c>
      <c r="L42" s="188">
        <v>11.41957756599307</v>
      </c>
      <c r="M42" s="186">
        <v>28</v>
      </c>
      <c r="N42" s="188">
        <v>26.739919052325384</v>
      </c>
      <c r="O42" s="186">
        <v>0</v>
      </c>
      <c r="P42" s="190">
        <v>65.987624958520072</v>
      </c>
      <c r="Q42" s="186">
        <v>11</v>
      </c>
      <c r="R42" s="188">
        <v>13.843062428915946</v>
      </c>
      <c r="S42" s="186">
        <v>19</v>
      </c>
      <c r="T42" s="188">
        <v>27.18707197770453</v>
      </c>
      <c r="U42" s="186">
        <v>2</v>
      </c>
      <c r="V42" s="188">
        <v>4.3894833423846409</v>
      </c>
      <c r="W42" s="186">
        <v>1</v>
      </c>
      <c r="X42" s="188">
        <v>45.776875177214151</v>
      </c>
      <c r="Y42" s="186">
        <v>108</v>
      </c>
      <c r="Z42" s="533"/>
    </row>
    <row r="43" spans="1:26" x14ac:dyDescent="0.25">
      <c r="A43" s="184" t="s">
        <v>237</v>
      </c>
      <c r="B43" s="185">
        <v>0</v>
      </c>
      <c r="C43" s="186">
        <v>8</v>
      </c>
      <c r="D43" s="185">
        <v>0</v>
      </c>
      <c r="E43" s="186">
        <v>2</v>
      </c>
      <c r="F43" s="185">
        <v>0</v>
      </c>
      <c r="G43" s="186">
        <v>19</v>
      </c>
      <c r="H43" s="185">
        <v>0</v>
      </c>
      <c r="I43" s="186">
        <v>0</v>
      </c>
      <c r="J43" s="185">
        <v>0</v>
      </c>
      <c r="K43" s="186">
        <v>18</v>
      </c>
      <c r="L43" s="185">
        <v>0</v>
      </c>
      <c r="M43" s="186">
        <v>28</v>
      </c>
      <c r="N43" s="185">
        <v>0</v>
      </c>
      <c r="O43" s="186">
        <v>0</v>
      </c>
      <c r="P43" s="185">
        <v>0</v>
      </c>
      <c r="Q43" s="186">
        <v>11</v>
      </c>
      <c r="R43" s="185">
        <v>0</v>
      </c>
      <c r="S43" s="186">
        <v>19</v>
      </c>
      <c r="T43" s="185">
        <v>0</v>
      </c>
      <c r="U43" s="186">
        <v>2</v>
      </c>
      <c r="V43" s="185">
        <v>0</v>
      </c>
      <c r="W43" s="186">
        <v>1</v>
      </c>
      <c r="X43" s="185">
        <v>0</v>
      </c>
      <c r="Y43" s="186">
        <v>108</v>
      </c>
      <c r="Z43" s="533"/>
    </row>
    <row r="44" spans="1:26" x14ac:dyDescent="0.25">
      <c r="A44" s="631" t="s">
        <v>239</v>
      </c>
      <c r="B44" s="632"/>
      <c r="C44" s="633"/>
      <c r="D44" s="632"/>
      <c r="E44" s="633"/>
      <c r="F44" s="632"/>
      <c r="G44" s="633"/>
      <c r="H44" s="632"/>
      <c r="I44" s="633"/>
      <c r="J44" s="632"/>
      <c r="K44" s="633"/>
      <c r="L44" s="632"/>
      <c r="M44" s="633"/>
      <c r="N44" s="632"/>
      <c r="O44" s="633"/>
      <c r="P44" s="632"/>
      <c r="Q44" s="633"/>
      <c r="R44" s="632"/>
      <c r="S44" s="633"/>
      <c r="T44" s="632"/>
      <c r="U44" s="633"/>
      <c r="V44" s="632"/>
      <c r="W44" s="633"/>
      <c r="X44" s="632"/>
      <c r="Y44" s="634"/>
      <c r="Z44" s="533"/>
    </row>
    <row r="45" spans="1:26" x14ac:dyDescent="0.25">
      <c r="A45" s="184" t="s">
        <v>221</v>
      </c>
      <c r="B45" s="185">
        <v>0</v>
      </c>
      <c r="C45" s="186">
        <v>0</v>
      </c>
      <c r="D45" s="187">
        <v>1324.9763373738115</v>
      </c>
      <c r="E45" s="186">
        <v>0</v>
      </c>
      <c r="F45" s="188">
        <v>41.776997696984481</v>
      </c>
      <c r="G45" s="186">
        <v>0</v>
      </c>
      <c r="H45" s="188">
        <v>38.512783588172049</v>
      </c>
      <c r="I45" s="186">
        <v>0</v>
      </c>
      <c r="J45" s="188">
        <v>16.671245039407257</v>
      </c>
      <c r="K45" s="186">
        <v>1</v>
      </c>
      <c r="L45" s="188">
        <v>2.7682995295913995</v>
      </c>
      <c r="M45" s="186">
        <v>2</v>
      </c>
      <c r="N45" s="188">
        <v>16.515577990062543</v>
      </c>
      <c r="O45" s="186">
        <v>1</v>
      </c>
      <c r="P45" s="188">
        <v>49.970738216308519</v>
      </c>
      <c r="Q45" s="186">
        <v>2</v>
      </c>
      <c r="R45" s="188">
        <v>1.0223541493202009</v>
      </c>
      <c r="S45" s="186">
        <v>1</v>
      </c>
      <c r="T45" s="185">
        <v>0</v>
      </c>
      <c r="U45" s="186">
        <v>0</v>
      </c>
      <c r="V45" s="185">
        <v>0</v>
      </c>
      <c r="W45" s="186">
        <v>0</v>
      </c>
      <c r="X45" s="188">
        <v>15.545432104972244</v>
      </c>
      <c r="Y45" s="186">
        <v>7</v>
      </c>
      <c r="Z45" s="533"/>
    </row>
    <row r="46" spans="1:26" x14ac:dyDescent="0.25">
      <c r="A46" s="184" t="s">
        <v>222</v>
      </c>
      <c r="B46" s="187">
        <v>94.238727194729137</v>
      </c>
      <c r="C46" s="186">
        <v>0</v>
      </c>
      <c r="D46" s="187">
        <v>97.644594977515368</v>
      </c>
      <c r="E46" s="186">
        <v>0</v>
      </c>
      <c r="F46" s="188">
        <v>19.890151188660681</v>
      </c>
      <c r="G46" s="186">
        <v>0</v>
      </c>
      <c r="H46" s="188">
        <v>45.209942586887358</v>
      </c>
      <c r="I46" s="186">
        <v>0</v>
      </c>
      <c r="J46" s="188">
        <v>5.5926634473693575</v>
      </c>
      <c r="K46" s="186">
        <v>0</v>
      </c>
      <c r="L46" s="188">
        <v>9.662031743656966</v>
      </c>
      <c r="M46" s="186">
        <v>0</v>
      </c>
      <c r="N46" s="188">
        <v>10.099746501789083</v>
      </c>
      <c r="O46" s="186">
        <v>0</v>
      </c>
      <c r="P46" s="190">
        <v>74.622488238450472</v>
      </c>
      <c r="Q46" s="186">
        <v>0</v>
      </c>
      <c r="R46" s="188">
        <v>6.5993701218371141</v>
      </c>
      <c r="S46" s="186">
        <v>0</v>
      </c>
      <c r="T46" s="185">
        <v>0</v>
      </c>
      <c r="U46" s="186">
        <v>0</v>
      </c>
      <c r="V46" s="185">
        <v>0</v>
      </c>
      <c r="W46" s="186">
        <v>0</v>
      </c>
      <c r="X46" s="188">
        <v>41.371182930723521</v>
      </c>
      <c r="Y46" s="186">
        <v>0</v>
      </c>
      <c r="Z46" s="533"/>
    </row>
    <row r="47" spans="1:26" x14ac:dyDescent="0.25">
      <c r="A47" s="184" t="s">
        <v>223</v>
      </c>
      <c r="B47" s="188">
        <v>0.13383576424908242</v>
      </c>
      <c r="C47" s="186">
        <v>0</v>
      </c>
      <c r="D47" s="187">
        <v>100.59763777818905</v>
      </c>
      <c r="E47" s="186">
        <v>0</v>
      </c>
      <c r="F47" s="187">
        <v>96.77508901456217</v>
      </c>
      <c r="G47" s="186">
        <v>0</v>
      </c>
      <c r="H47" s="188">
        <v>26.288799074980833</v>
      </c>
      <c r="I47" s="186">
        <v>0</v>
      </c>
      <c r="J47" s="188">
        <v>15.221326461732854</v>
      </c>
      <c r="K47" s="186">
        <v>0</v>
      </c>
      <c r="L47" s="188">
        <v>10.521840696428194</v>
      </c>
      <c r="M47" s="186">
        <v>1</v>
      </c>
      <c r="N47" s="188">
        <v>2.164639536517809</v>
      </c>
      <c r="O47" s="186">
        <v>0</v>
      </c>
      <c r="P47" s="188">
        <v>4.2929909934214208E-2</v>
      </c>
      <c r="Q47" s="186">
        <v>0</v>
      </c>
      <c r="R47" s="188">
        <v>36.509570666275025</v>
      </c>
      <c r="S47" s="186">
        <v>0</v>
      </c>
      <c r="T47" s="185">
        <v>0</v>
      </c>
      <c r="U47" s="186">
        <v>0</v>
      </c>
      <c r="V47" s="185">
        <v>0</v>
      </c>
      <c r="W47" s="186">
        <v>0</v>
      </c>
      <c r="X47" s="190">
        <v>73.960997536744031</v>
      </c>
      <c r="Y47" s="186">
        <v>1</v>
      </c>
      <c r="Z47" s="533"/>
    </row>
    <row r="48" spans="1:26" x14ac:dyDescent="0.25">
      <c r="A48" s="184" t="s">
        <v>224</v>
      </c>
      <c r="B48" s="188">
        <v>6.7723978401979839</v>
      </c>
      <c r="C48" s="186">
        <v>0</v>
      </c>
      <c r="D48" s="188">
        <v>7.8415446350561631</v>
      </c>
      <c r="E48" s="186">
        <v>0</v>
      </c>
      <c r="F48" s="190">
        <v>55.985838855226696</v>
      </c>
      <c r="G48" s="186">
        <v>3</v>
      </c>
      <c r="H48" s="188">
        <v>41.826958470877265</v>
      </c>
      <c r="I48" s="186">
        <v>0</v>
      </c>
      <c r="J48" s="188">
        <v>6.3708847645792606</v>
      </c>
      <c r="K48" s="186">
        <v>3</v>
      </c>
      <c r="L48" s="188">
        <v>12.630468522318479</v>
      </c>
      <c r="M48" s="186">
        <v>2</v>
      </c>
      <c r="N48" s="185">
        <v>0</v>
      </c>
      <c r="O48" s="186">
        <v>0</v>
      </c>
      <c r="P48" s="188">
        <v>7.308068668500951</v>
      </c>
      <c r="Q48" s="186">
        <v>1</v>
      </c>
      <c r="R48" s="188">
        <v>3.1686619726342831</v>
      </c>
      <c r="S48" s="186">
        <v>0</v>
      </c>
      <c r="T48" s="185">
        <v>0</v>
      </c>
      <c r="U48" s="186">
        <v>0</v>
      </c>
      <c r="V48" s="185">
        <v>0</v>
      </c>
      <c r="W48" s="186">
        <v>0</v>
      </c>
      <c r="X48" s="188">
        <v>24.976612493630711</v>
      </c>
      <c r="Y48" s="186">
        <v>9</v>
      </c>
      <c r="Z48" s="533"/>
    </row>
    <row r="49" spans="1:26" x14ac:dyDescent="0.25">
      <c r="A49" s="184" t="s">
        <v>225</v>
      </c>
      <c r="B49" s="188">
        <v>13.71921438014747</v>
      </c>
      <c r="C49" s="186">
        <v>0</v>
      </c>
      <c r="D49" s="189">
        <v>85.59937371687441</v>
      </c>
      <c r="E49" s="186">
        <v>0</v>
      </c>
      <c r="F49" s="187">
        <v>106.51342663861895</v>
      </c>
      <c r="G49" s="186">
        <v>4</v>
      </c>
      <c r="H49" s="188">
        <v>47.803322772966503</v>
      </c>
      <c r="I49" s="186">
        <v>0</v>
      </c>
      <c r="J49" s="188">
        <v>14.004895601398538</v>
      </c>
      <c r="K49" s="186">
        <v>0</v>
      </c>
      <c r="L49" s="188">
        <v>8.1011200062170037</v>
      </c>
      <c r="M49" s="186">
        <v>5</v>
      </c>
      <c r="N49" s="188">
        <v>11.397175559822792</v>
      </c>
      <c r="O49" s="186">
        <v>0</v>
      </c>
      <c r="P49" s="188">
        <v>44.251358331087964</v>
      </c>
      <c r="Q49" s="186">
        <v>1</v>
      </c>
      <c r="R49" s="188">
        <v>9.4259895296906802</v>
      </c>
      <c r="S49" s="186">
        <v>0</v>
      </c>
      <c r="T49" s="185">
        <v>0</v>
      </c>
      <c r="U49" s="186">
        <v>0</v>
      </c>
      <c r="V49" s="188">
        <v>0.37447419251725522</v>
      </c>
      <c r="W49" s="186">
        <v>0</v>
      </c>
      <c r="X49" s="190">
        <v>62.450617307099328</v>
      </c>
      <c r="Y49" s="186">
        <v>10</v>
      </c>
      <c r="Z49" s="533"/>
    </row>
    <row r="50" spans="1:26" x14ac:dyDescent="0.25">
      <c r="A50" s="184" t="s">
        <v>226</v>
      </c>
      <c r="B50" s="190">
        <v>51.410894668346799</v>
      </c>
      <c r="C50" s="186">
        <v>0</v>
      </c>
      <c r="D50" s="187">
        <v>96.306825377542083</v>
      </c>
      <c r="E50" s="186">
        <v>0</v>
      </c>
      <c r="F50" s="187">
        <v>119.41867707495489</v>
      </c>
      <c r="G50" s="186">
        <v>0</v>
      </c>
      <c r="H50" s="188">
        <v>41.000992215167813</v>
      </c>
      <c r="I50" s="186">
        <v>0</v>
      </c>
      <c r="J50" s="188">
        <v>21.760048553801283</v>
      </c>
      <c r="K50" s="186">
        <v>1</v>
      </c>
      <c r="L50" s="188">
        <v>30.585977725340722</v>
      </c>
      <c r="M50" s="186">
        <v>0</v>
      </c>
      <c r="N50" s="187">
        <v>90.920485809441061</v>
      </c>
      <c r="O50" s="186">
        <v>0</v>
      </c>
      <c r="P50" s="190">
        <v>72.989526951771097</v>
      </c>
      <c r="Q50" s="186">
        <v>3</v>
      </c>
      <c r="R50" s="188">
        <v>14.24045719906599</v>
      </c>
      <c r="S50" s="186">
        <v>0</v>
      </c>
      <c r="T50" s="187">
        <v>120.93144134310513</v>
      </c>
      <c r="U50" s="186">
        <v>0</v>
      </c>
      <c r="V50" s="188">
        <v>16.055344721069986</v>
      </c>
      <c r="W50" s="186">
        <v>0</v>
      </c>
      <c r="X50" s="189">
        <v>82.433198394034136</v>
      </c>
      <c r="Y50" s="186">
        <v>4</v>
      </c>
      <c r="Z50" s="533"/>
    </row>
    <row r="51" spans="1:26" x14ac:dyDescent="0.25">
      <c r="A51" s="184" t="s">
        <v>227</v>
      </c>
      <c r="B51" s="189">
        <v>85.611033492300123</v>
      </c>
      <c r="C51" s="186">
        <v>0</v>
      </c>
      <c r="D51" s="190">
        <v>58.508494842464223</v>
      </c>
      <c r="E51" s="186">
        <v>0</v>
      </c>
      <c r="F51" s="187">
        <v>93.607278468098357</v>
      </c>
      <c r="G51" s="186">
        <v>0</v>
      </c>
      <c r="H51" s="190">
        <v>64.505993047684782</v>
      </c>
      <c r="I51" s="186">
        <v>0</v>
      </c>
      <c r="J51" s="187">
        <v>86.031159383525022</v>
      </c>
      <c r="K51" s="186">
        <v>1</v>
      </c>
      <c r="L51" s="190">
        <v>56.46643179609493</v>
      </c>
      <c r="M51" s="186">
        <v>2</v>
      </c>
      <c r="N51" s="188">
        <v>16.164536008874922</v>
      </c>
      <c r="O51" s="186">
        <v>0</v>
      </c>
      <c r="P51" s="190">
        <v>75.144979757543283</v>
      </c>
      <c r="Q51" s="186">
        <v>0</v>
      </c>
      <c r="R51" s="188">
        <v>28.202620842514072</v>
      </c>
      <c r="S51" s="186">
        <v>0</v>
      </c>
      <c r="T51" s="185">
        <v>0</v>
      </c>
      <c r="U51" s="186">
        <v>0</v>
      </c>
      <c r="V51" s="185">
        <v>0</v>
      </c>
      <c r="W51" s="186">
        <v>0</v>
      </c>
      <c r="X51" s="190">
        <v>69.184003105254092</v>
      </c>
      <c r="Y51" s="186">
        <v>3</v>
      </c>
      <c r="Z51" s="533"/>
    </row>
    <row r="52" spans="1:26" x14ac:dyDescent="0.25">
      <c r="A52" s="184" t="s">
        <v>228</v>
      </c>
      <c r="B52" s="188">
        <v>22.183351081854614</v>
      </c>
      <c r="C52" s="186">
        <v>0</v>
      </c>
      <c r="D52" s="188">
        <v>35.11192926546201</v>
      </c>
      <c r="E52" s="186">
        <v>0</v>
      </c>
      <c r="F52" s="187">
        <v>92.525838201259191</v>
      </c>
      <c r="G52" s="186">
        <v>3</v>
      </c>
      <c r="H52" s="188">
        <v>27.562367944191912</v>
      </c>
      <c r="I52" s="186">
        <v>0</v>
      </c>
      <c r="J52" s="188">
        <v>9.5084316095577694</v>
      </c>
      <c r="K52" s="186">
        <v>1</v>
      </c>
      <c r="L52" s="188">
        <v>24.17836733369084</v>
      </c>
      <c r="M52" s="186">
        <v>3</v>
      </c>
      <c r="N52" s="188">
        <v>13.096532655171274</v>
      </c>
      <c r="O52" s="186">
        <v>0</v>
      </c>
      <c r="P52" s="190">
        <v>55.775870677798089</v>
      </c>
      <c r="Q52" s="186">
        <v>4</v>
      </c>
      <c r="R52" s="188">
        <v>15.451092775347627</v>
      </c>
      <c r="S52" s="186">
        <v>2</v>
      </c>
      <c r="T52" s="185">
        <v>0</v>
      </c>
      <c r="U52" s="186">
        <v>0</v>
      </c>
      <c r="V52" s="188">
        <v>1.1575501557081727</v>
      </c>
      <c r="W52" s="186">
        <v>0</v>
      </c>
      <c r="X52" s="190">
        <v>68.336741823436896</v>
      </c>
      <c r="Y52" s="186">
        <v>13</v>
      </c>
      <c r="Z52" s="533"/>
    </row>
    <row r="53" spans="1:26" x14ac:dyDescent="0.25">
      <c r="A53" s="184" t="s">
        <v>229</v>
      </c>
      <c r="B53" s="188">
        <v>46.91384896262057</v>
      </c>
      <c r="C53" s="186">
        <v>1</v>
      </c>
      <c r="D53" s="187">
        <v>96.881323091261237</v>
      </c>
      <c r="E53" s="186">
        <v>0</v>
      </c>
      <c r="F53" s="187">
        <v>99.471730072669246</v>
      </c>
      <c r="G53" s="186">
        <v>0</v>
      </c>
      <c r="H53" s="188">
        <v>20.158494251165269</v>
      </c>
      <c r="I53" s="186">
        <v>1</v>
      </c>
      <c r="J53" s="190">
        <v>59.750058977506512</v>
      </c>
      <c r="K53" s="186">
        <v>1</v>
      </c>
      <c r="L53" s="188">
        <v>30.950353758093271</v>
      </c>
      <c r="M53" s="186">
        <v>2</v>
      </c>
      <c r="N53" s="188">
        <v>4.0863696417717001</v>
      </c>
      <c r="O53" s="186">
        <v>0</v>
      </c>
      <c r="P53" s="188">
        <v>40.706409884256459</v>
      </c>
      <c r="Q53" s="186">
        <v>2</v>
      </c>
      <c r="R53" s="187">
        <v>100.49969196575469</v>
      </c>
      <c r="S53" s="186">
        <v>0</v>
      </c>
      <c r="T53" s="187">
        <v>573.27166504381694</v>
      </c>
      <c r="U53" s="186">
        <v>0</v>
      </c>
      <c r="V53" s="188">
        <v>5.906886652619594</v>
      </c>
      <c r="W53" s="186">
        <v>0</v>
      </c>
      <c r="X53" s="187">
        <v>91.271516206177225</v>
      </c>
      <c r="Y53" s="186">
        <v>7</v>
      </c>
      <c r="Z53" s="533"/>
    </row>
    <row r="54" spans="1:26" x14ac:dyDescent="0.25">
      <c r="A54" s="184" t="s">
        <v>230</v>
      </c>
      <c r="B54" s="190">
        <v>51.65844809490644</v>
      </c>
      <c r="C54" s="186">
        <v>0</v>
      </c>
      <c r="D54" s="187">
        <v>100.36741977873604</v>
      </c>
      <c r="E54" s="186">
        <v>0</v>
      </c>
      <c r="F54" s="190">
        <v>61.945460087052091</v>
      </c>
      <c r="G54" s="186">
        <v>1</v>
      </c>
      <c r="H54" s="188">
        <v>42.738961329471927</v>
      </c>
      <c r="I54" s="186">
        <v>0</v>
      </c>
      <c r="J54" s="188">
        <v>42.19882740820244</v>
      </c>
      <c r="K54" s="186">
        <v>1</v>
      </c>
      <c r="L54" s="188">
        <v>22.777549440080104</v>
      </c>
      <c r="M54" s="186">
        <v>1</v>
      </c>
      <c r="N54" s="188">
        <v>5.8212599016912119</v>
      </c>
      <c r="O54" s="186">
        <v>1</v>
      </c>
      <c r="P54" s="188">
        <v>28.085247251098735</v>
      </c>
      <c r="Q54" s="186">
        <v>0</v>
      </c>
      <c r="R54" s="188">
        <v>14.666305741518611</v>
      </c>
      <c r="S54" s="186">
        <v>0</v>
      </c>
      <c r="T54" s="185">
        <v>0</v>
      </c>
      <c r="U54" s="186">
        <v>0</v>
      </c>
      <c r="V54" s="185">
        <v>0</v>
      </c>
      <c r="W54" s="186">
        <v>0</v>
      </c>
      <c r="X54" s="190">
        <v>56.59438499673567</v>
      </c>
      <c r="Y54" s="186">
        <v>4</v>
      </c>
      <c r="Z54" s="533"/>
    </row>
    <row r="55" spans="1:26" x14ac:dyDescent="0.25">
      <c r="A55" s="184" t="s">
        <v>231</v>
      </c>
      <c r="B55" s="185">
        <v>0</v>
      </c>
      <c r="C55" s="186">
        <v>0</v>
      </c>
      <c r="D55" s="188">
        <v>32.155327951484672</v>
      </c>
      <c r="E55" s="186">
        <v>0</v>
      </c>
      <c r="F55" s="190">
        <v>60.797480836443668</v>
      </c>
      <c r="G55" s="186">
        <v>0</v>
      </c>
      <c r="H55" s="190">
        <v>69.000108986713272</v>
      </c>
      <c r="I55" s="186">
        <v>0</v>
      </c>
      <c r="J55" s="188">
        <v>5.7635467695280411</v>
      </c>
      <c r="K55" s="186">
        <v>0</v>
      </c>
      <c r="L55" s="188">
        <v>1.294461093060431</v>
      </c>
      <c r="M55" s="186">
        <v>0</v>
      </c>
      <c r="N55" s="188">
        <v>7.1400306314022446</v>
      </c>
      <c r="O55" s="186">
        <v>0</v>
      </c>
      <c r="P55" s="188">
        <v>28.456012138134497</v>
      </c>
      <c r="Q55" s="186">
        <v>1</v>
      </c>
      <c r="R55" s="188">
        <v>23.094831819474226</v>
      </c>
      <c r="S55" s="186">
        <v>0</v>
      </c>
      <c r="T55" s="190">
        <v>72.52412392077197</v>
      </c>
      <c r="U55" s="186">
        <v>0</v>
      </c>
      <c r="V55" s="185">
        <v>0</v>
      </c>
      <c r="W55" s="186">
        <v>0</v>
      </c>
      <c r="X55" s="188">
        <v>30.173733681703055</v>
      </c>
      <c r="Y55" s="186">
        <v>1</v>
      </c>
      <c r="Z55" s="533"/>
    </row>
    <row r="56" spans="1:26" x14ac:dyDescent="0.25">
      <c r="A56" s="184" t="s">
        <v>232</v>
      </c>
      <c r="B56" s="188">
        <v>28.018712270526994</v>
      </c>
      <c r="C56" s="186">
        <v>1</v>
      </c>
      <c r="D56" s="190">
        <v>55.961673158695135</v>
      </c>
      <c r="E56" s="186">
        <v>0</v>
      </c>
      <c r="F56" s="188">
        <v>17.339633390918827</v>
      </c>
      <c r="G56" s="186">
        <v>2</v>
      </c>
      <c r="H56" s="189">
        <v>83.387748871656314</v>
      </c>
      <c r="I56" s="186">
        <v>0</v>
      </c>
      <c r="J56" s="190">
        <v>56.994224493101527</v>
      </c>
      <c r="K56" s="186">
        <v>1</v>
      </c>
      <c r="L56" s="188">
        <v>18.430445077112363</v>
      </c>
      <c r="M56" s="186">
        <v>5</v>
      </c>
      <c r="N56" s="188">
        <v>24.944049318980667</v>
      </c>
      <c r="O56" s="186">
        <v>1</v>
      </c>
      <c r="P56" s="190">
        <v>58.697764447705744</v>
      </c>
      <c r="Q56" s="186">
        <v>0</v>
      </c>
      <c r="R56" s="188">
        <v>1.7850275276150207</v>
      </c>
      <c r="S56" s="186">
        <v>0</v>
      </c>
      <c r="T56" s="187">
        <v>212.29050279329607</v>
      </c>
      <c r="U56" s="186">
        <v>0</v>
      </c>
      <c r="V56" s="188">
        <v>1.441560199717312</v>
      </c>
      <c r="W56" s="186">
        <v>0</v>
      </c>
      <c r="X56" s="188">
        <v>40.741694961063153</v>
      </c>
      <c r="Y56" s="186">
        <v>10</v>
      </c>
      <c r="Z56" s="533"/>
    </row>
    <row r="57" spans="1:26" x14ac:dyDescent="0.25">
      <c r="A57" s="184" t="s">
        <v>233</v>
      </c>
      <c r="B57" s="188">
        <v>25.054041939008663</v>
      </c>
      <c r="C57" s="186">
        <v>1</v>
      </c>
      <c r="D57" s="188">
        <v>10.150904944441747</v>
      </c>
      <c r="E57" s="186">
        <v>0</v>
      </c>
      <c r="F57" s="190">
        <v>79.327262025012118</v>
      </c>
      <c r="G57" s="186">
        <v>1</v>
      </c>
      <c r="H57" s="190">
        <v>62.085235034307367</v>
      </c>
      <c r="I57" s="186">
        <v>0</v>
      </c>
      <c r="J57" s="188">
        <v>33.210483876159635</v>
      </c>
      <c r="K57" s="186">
        <v>1</v>
      </c>
      <c r="L57" s="188">
        <v>29.656978630177502</v>
      </c>
      <c r="M57" s="186">
        <v>7</v>
      </c>
      <c r="N57" s="185">
        <v>0</v>
      </c>
      <c r="O57" s="186">
        <v>0</v>
      </c>
      <c r="P57" s="190">
        <v>73.299544423032827</v>
      </c>
      <c r="Q57" s="186">
        <v>0</v>
      </c>
      <c r="R57" s="188">
        <v>10.649418567138431</v>
      </c>
      <c r="S57" s="186">
        <v>0</v>
      </c>
      <c r="T57" s="185">
        <v>0</v>
      </c>
      <c r="U57" s="186">
        <v>0</v>
      </c>
      <c r="V57" s="188">
        <v>3.5280189156091093</v>
      </c>
      <c r="W57" s="186">
        <v>1</v>
      </c>
      <c r="X57" s="188">
        <v>43.721351509090859</v>
      </c>
      <c r="Y57" s="186">
        <v>11</v>
      </c>
      <c r="Z57" s="533"/>
    </row>
    <row r="58" spans="1:26" x14ac:dyDescent="0.25">
      <c r="A58" s="184" t="s">
        <v>234</v>
      </c>
      <c r="B58" s="190">
        <v>72.658089034685517</v>
      </c>
      <c r="C58" s="186">
        <v>0</v>
      </c>
      <c r="D58" s="187">
        <v>98.318636702996599</v>
      </c>
      <c r="E58" s="186">
        <v>0</v>
      </c>
      <c r="F58" s="190">
        <v>55.764615719456167</v>
      </c>
      <c r="G58" s="186">
        <v>2</v>
      </c>
      <c r="H58" s="190">
        <v>80.890473867178585</v>
      </c>
      <c r="I58" s="186">
        <v>0</v>
      </c>
      <c r="J58" s="188">
        <v>41.480626027670581</v>
      </c>
      <c r="K58" s="186">
        <v>2</v>
      </c>
      <c r="L58" s="188">
        <v>5.2791356009300676</v>
      </c>
      <c r="M58" s="186">
        <v>0</v>
      </c>
      <c r="N58" s="190">
        <v>64.416435901425714</v>
      </c>
      <c r="O58" s="186">
        <v>0</v>
      </c>
      <c r="P58" s="188">
        <v>25.098980984365756</v>
      </c>
      <c r="Q58" s="186">
        <v>0</v>
      </c>
      <c r="R58" s="188">
        <v>23.267385040080804</v>
      </c>
      <c r="S58" s="186">
        <v>0</v>
      </c>
      <c r="T58" s="185">
        <v>0</v>
      </c>
      <c r="U58" s="186">
        <v>0</v>
      </c>
      <c r="V58" s="185">
        <v>0</v>
      </c>
      <c r="W58" s="186">
        <v>0</v>
      </c>
      <c r="X58" s="190">
        <v>76.992926383824255</v>
      </c>
      <c r="Y58" s="186">
        <v>4</v>
      </c>
      <c r="Z58" s="533"/>
    </row>
    <row r="59" spans="1:26" x14ac:dyDescent="0.25">
      <c r="A59" s="184" t="s">
        <v>235</v>
      </c>
      <c r="B59" s="188">
        <v>16.833698136934139</v>
      </c>
      <c r="C59" s="186">
        <v>0</v>
      </c>
      <c r="D59" s="190">
        <v>71.352876625579071</v>
      </c>
      <c r="E59" s="186">
        <v>1</v>
      </c>
      <c r="F59" s="190">
        <v>57.263371798617655</v>
      </c>
      <c r="G59" s="186">
        <v>0</v>
      </c>
      <c r="H59" s="188">
        <v>49.302289994540885</v>
      </c>
      <c r="I59" s="186">
        <v>1</v>
      </c>
      <c r="J59" s="187">
        <v>126.25009259026265</v>
      </c>
      <c r="K59" s="186">
        <v>0</v>
      </c>
      <c r="L59" s="188">
        <v>13.247430329961569</v>
      </c>
      <c r="M59" s="186">
        <v>0</v>
      </c>
      <c r="N59" s="187">
        <v>132.91648057168379</v>
      </c>
      <c r="O59" s="186">
        <v>1</v>
      </c>
      <c r="P59" s="190">
        <v>67.790158831776893</v>
      </c>
      <c r="Q59" s="186">
        <v>0</v>
      </c>
      <c r="R59" s="188">
        <v>14.347826995089038</v>
      </c>
      <c r="S59" s="186">
        <v>0</v>
      </c>
      <c r="T59" s="185">
        <v>0</v>
      </c>
      <c r="U59" s="186">
        <v>0</v>
      </c>
      <c r="V59" s="187">
        <v>239.47088616489549</v>
      </c>
      <c r="W59" s="186">
        <v>0</v>
      </c>
      <c r="X59" s="188">
        <v>41.333699017628554</v>
      </c>
      <c r="Y59" s="186">
        <v>3</v>
      </c>
      <c r="Z59" s="533"/>
    </row>
    <row r="60" spans="1:26" x14ac:dyDescent="0.25">
      <c r="A60" s="184" t="s">
        <v>236</v>
      </c>
      <c r="B60" s="188">
        <v>28.24305523758537</v>
      </c>
      <c r="C60" s="186">
        <v>0</v>
      </c>
      <c r="D60" s="190">
        <v>73.244041134803069</v>
      </c>
      <c r="E60" s="186">
        <v>0</v>
      </c>
      <c r="F60" s="190">
        <v>59.33717206687836</v>
      </c>
      <c r="G60" s="186">
        <v>2</v>
      </c>
      <c r="H60" s="190">
        <v>54.454467873393838</v>
      </c>
      <c r="I60" s="186">
        <v>0</v>
      </c>
      <c r="J60" s="188">
        <v>16.093218700430256</v>
      </c>
      <c r="K60" s="186">
        <v>0</v>
      </c>
      <c r="L60" s="188">
        <v>13.747715456230623</v>
      </c>
      <c r="M60" s="186">
        <v>4</v>
      </c>
      <c r="N60" s="185">
        <v>0</v>
      </c>
      <c r="O60" s="186">
        <v>0</v>
      </c>
      <c r="P60" s="188">
        <v>34.66955011829004</v>
      </c>
      <c r="Q60" s="186">
        <v>0</v>
      </c>
      <c r="R60" s="188">
        <v>48.484953112280898</v>
      </c>
      <c r="S60" s="186">
        <v>1</v>
      </c>
      <c r="T60" s="185">
        <v>0</v>
      </c>
      <c r="U60" s="186">
        <v>0</v>
      </c>
      <c r="V60" s="185">
        <v>0</v>
      </c>
      <c r="W60" s="186">
        <v>0</v>
      </c>
      <c r="X60" s="188">
        <v>44.100798147804298</v>
      </c>
      <c r="Y60" s="186">
        <v>7</v>
      </c>
      <c r="Z60" s="533"/>
    </row>
    <row r="61" spans="1:26" x14ac:dyDescent="0.25">
      <c r="A61" s="184" t="s">
        <v>220</v>
      </c>
      <c r="B61" s="188">
        <v>29.13646243996174</v>
      </c>
      <c r="C61" s="186">
        <v>3</v>
      </c>
      <c r="D61" s="187">
        <v>87.941692469633523</v>
      </c>
      <c r="E61" s="186">
        <v>1</v>
      </c>
      <c r="F61" s="190">
        <v>68.410265477580964</v>
      </c>
      <c r="G61" s="186">
        <v>18</v>
      </c>
      <c r="H61" s="190">
        <v>53.300539209161521</v>
      </c>
      <c r="I61" s="186">
        <v>2</v>
      </c>
      <c r="J61" s="188">
        <v>18.184133928379932</v>
      </c>
      <c r="K61" s="186">
        <v>13</v>
      </c>
      <c r="L61" s="188">
        <v>8.7881835879568069</v>
      </c>
      <c r="M61" s="186">
        <v>34</v>
      </c>
      <c r="N61" s="188">
        <v>30.397366641342494</v>
      </c>
      <c r="O61" s="186">
        <v>4</v>
      </c>
      <c r="P61" s="190">
        <v>62.845506600263192</v>
      </c>
      <c r="Q61" s="186">
        <v>14</v>
      </c>
      <c r="R61" s="188">
        <v>14.479307169128717</v>
      </c>
      <c r="S61" s="186">
        <v>4</v>
      </c>
      <c r="T61" s="187">
        <v>101.51642096954002</v>
      </c>
      <c r="U61" s="186">
        <v>0</v>
      </c>
      <c r="V61" s="188">
        <v>6.0534957449134206</v>
      </c>
      <c r="W61" s="186">
        <v>1</v>
      </c>
      <c r="X61" s="188">
        <v>48.360537266862814</v>
      </c>
      <c r="Y61" s="186">
        <v>94</v>
      </c>
      <c r="Z61" s="533"/>
    </row>
    <row r="62" spans="1:26" x14ac:dyDescent="0.25">
      <c r="A62" s="184" t="s">
        <v>237</v>
      </c>
      <c r="B62" s="185">
        <v>0</v>
      </c>
      <c r="C62" s="186">
        <v>3</v>
      </c>
      <c r="D62" s="185">
        <v>0</v>
      </c>
      <c r="E62" s="186">
        <v>1</v>
      </c>
      <c r="F62" s="185">
        <v>0</v>
      </c>
      <c r="G62" s="186">
        <v>18</v>
      </c>
      <c r="H62" s="185">
        <v>0</v>
      </c>
      <c r="I62" s="186">
        <v>2</v>
      </c>
      <c r="J62" s="185">
        <v>0</v>
      </c>
      <c r="K62" s="186">
        <v>13</v>
      </c>
      <c r="L62" s="185">
        <v>0</v>
      </c>
      <c r="M62" s="186">
        <v>34</v>
      </c>
      <c r="N62" s="185">
        <v>0</v>
      </c>
      <c r="O62" s="186">
        <v>4</v>
      </c>
      <c r="P62" s="185">
        <v>0</v>
      </c>
      <c r="Q62" s="186">
        <v>14</v>
      </c>
      <c r="R62" s="185">
        <v>0</v>
      </c>
      <c r="S62" s="186">
        <v>4</v>
      </c>
      <c r="T62" s="185">
        <v>0</v>
      </c>
      <c r="U62" s="186">
        <v>0</v>
      </c>
      <c r="V62" s="185">
        <v>0</v>
      </c>
      <c r="W62" s="186">
        <v>1</v>
      </c>
      <c r="X62" s="185">
        <v>0</v>
      </c>
      <c r="Y62" s="186">
        <v>94</v>
      </c>
      <c r="Z62" s="533"/>
    </row>
    <row r="63" spans="1:26" x14ac:dyDescent="0.25">
      <c r="A63" s="631" t="s">
        <v>240</v>
      </c>
      <c r="B63" s="632"/>
      <c r="C63" s="633"/>
      <c r="D63" s="632"/>
      <c r="E63" s="633"/>
      <c r="F63" s="632"/>
      <c r="G63" s="633"/>
      <c r="H63" s="632"/>
      <c r="I63" s="633"/>
      <c r="J63" s="632"/>
      <c r="K63" s="633"/>
      <c r="L63" s="632"/>
      <c r="M63" s="633"/>
      <c r="N63" s="632"/>
      <c r="O63" s="633"/>
      <c r="P63" s="632"/>
      <c r="Q63" s="633"/>
      <c r="R63" s="632"/>
      <c r="S63" s="633"/>
      <c r="T63" s="632"/>
      <c r="U63" s="633"/>
      <c r="V63" s="632"/>
      <c r="W63" s="633"/>
      <c r="X63" s="632"/>
      <c r="Y63" s="634"/>
      <c r="Z63" s="533"/>
    </row>
    <row r="64" spans="1:26" x14ac:dyDescent="0.25">
      <c r="A64" s="184" t="s">
        <v>221</v>
      </c>
      <c r="B64" s="185">
        <v>0</v>
      </c>
      <c r="C64" s="186">
        <v>0</v>
      </c>
      <c r="D64" s="187">
        <v>616.30770536148987</v>
      </c>
      <c r="E64" s="186">
        <v>0</v>
      </c>
      <c r="F64" s="188">
        <v>40.390653117729478</v>
      </c>
      <c r="G64" s="186">
        <v>1</v>
      </c>
      <c r="H64" s="188">
        <v>40.135098033827532</v>
      </c>
      <c r="I64" s="186">
        <v>0</v>
      </c>
      <c r="J64" s="188">
        <v>12.606762424194487</v>
      </c>
      <c r="K64" s="186">
        <v>1</v>
      </c>
      <c r="L64" s="188">
        <v>5.2625768055668258</v>
      </c>
      <c r="M64" s="186">
        <v>1</v>
      </c>
      <c r="N64" s="188">
        <v>16.660854322271518</v>
      </c>
      <c r="O64" s="186">
        <v>0</v>
      </c>
      <c r="P64" s="190">
        <v>51.702119140482843</v>
      </c>
      <c r="Q64" s="186">
        <v>1</v>
      </c>
      <c r="R64" s="188">
        <v>1.1850567320106442</v>
      </c>
      <c r="S64" s="186">
        <v>1</v>
      </c>
      <c r="T64" s="185">
        <v>0</v>
      </c>
      <c r="U64" s="186">
        <v>0</v>
      </c>
      <c r="V64" s="185">
        <v>0</v>
      </c>
      <c r="W64" s="186">
        <v>0</v>
      </c>
      <c r="X64" s="188">
        <v>17.577426292037579</v>
      </c>
      <c r="Y64" s="186">
        <v>5</v>
      </c>
      <c r="Z64" s="533"/>
    </row>
    <row r="65" spans="1:26" x14ac:dyDescent="0.25">
      <c r="A65" s="184" t="s">
        <v>222</v>
      </c>
      <c r="B65" s="190">
        <v>72.919795256815874</v>
      </c>
      <c r="C65" s="186">
        <v>0</v>
      </c>
      <c r="D65" s="187">
        <v>97.186880824734871</v>
      </c>
      <c r="E65" s="186">
        <v>0</v>
      </c>
      <c r="F65" s="188">
        <v>14.991720293303612</v>
      </c>
      <c r="G65" s="186">
        <v>1</v>
      </c>
      <c r="H65" s="188">
        <v>48.582303180945829</v>
      </c>
      <c r="I65" s="186">
        <v>0</v>
      </c>
      <c r="J65" s="188">
        <v>19.225116487682467</v>
      </c>
      <c r="K65" s="186">
        <v>8</v>
      </c>
      <c r="L65" s="188">
        <v>11.843921657381825</v>
      </c>
      <c r="M65" s="186">
        <v>1</v>
      </c>
      <c r="N65" s="188">
        <v>8.9148653786829861</v>
      </c>
      <c r="O65" s="186">
        <v>0</v>
      </c>
      <c r="P65" s="187">
        <v>87.033087647785166</v>
      </c>
      <c r="Q65" s="186">
        <v>0</v>
      </c>
      <c r="R65" s="188">
        <v>24.957587919715095</v>
      </c>
      <c r="S65" s="186">
        <v>0</v>
      </c>
      <c r="T65" s="185">
        <v>0</v>
      </c>
      <c r="U65" s="186">
        <v>0</v>
      </c>
      <c r="V65" s="185">
        <v>0</v>
      </c>
      <c r="W65" s="186">
        <v>0</v>
      </c>
      <c r="X65" s="188">
        <v>40.676651564235534</v>
      </c>
      <c r="Y65" s="186">
        <v>10</v>
      </c>
      <c r="Z65" s="533"/>
    </row>
    <row r="66" spans="1:26" x14ac:dyDescent="0.25">
      <c r="A66" s="184" t="s">
        <v>223</v>
      </c>
      <c r="B66" s="188">
        <v>19.844945973132432</v>
      </c>
      <c r="C66" s="186">
        <v>0</v>
      </c>
      <c r="D66" s="190">
        <v>61.316266103382638</v>
      </c>
      <c r="E66" s="186">
        <v>0</v>
      </c>
      <c r="F66" s="187">
        <v>97.089377709898201</v>
      </c>
      <c r="G66" s="186">
        <v>0</v>
      </c>
      <c r="H66" s="188">
        <v>15.952201458575194</v>
      </c>
      <c r="I66" s="186">
        <v>0</v>
      </c>
      <c r="J66" s="188">
        <v>27.167166605727118</v>
      </c>
      <c r="K66" s="186">
        <v>0</v>
      </c>
      <c r="L66" s="188">
        <v>9.2274110450657894</v>
      </c>
      <c r="M66" s="186">
        <v>0</v>
      </c>
      <c r="N66" s="188">
        <v>3.4538153904656328</v>
      </c>
      <c r="O66" s="186">
        <v>0</v>
      </c>
      <c r="P66" s="188">
        <v>0.128631535797053</v>
      </c>
      <c r="Q66" s="186">
        <v>0</v>
      </c>
      <c r="R66" s="188">
        <v>28.56860524882017</v>
      </c>
      <c r="S66" s="186">
        <v>0</v>
      </c>
      <c r="T66" s="185">
        <v>0</v>
      </c>
      <c r="U66" s="186">
        <v>0</v>
      </c>
      <c r="V66" s="185">
        <v>0</v>
      </c>
      <c r="W66" s="186">
        <v>0</v>
      </c>
      <c r="X66" s="188">
        <v>50.994289399450203</v>
      </c>
      <c r="Y66" s="186">
        <v>0</v>
      </c>
      <c r="Z66" s="533"/>
    </row>
    <row r="67" spans="1:26" x14ac:dyDescent="0.25">
      <c r="A67" s="184" t="s">
        <v>224</v>
      </c>
      <c r="B67" s="188">
        <v>3.6604029992441398</v>
      </c>
      <c r="C67" s="186">
        <v>0</v>
      </c>
      <c r="D67" s="188">
        <v>12.629587783075976</v>
      </c>
      <c r="E67" s="186">
        <v>0</v>
      </c>
      <c r="F67" s="185">
        <v>0</v>
      </c>
      <c r="G67" s="186">
        <v>2</v>
      </c>
      <c r="H67" s="188">
        <v>42.827799966458166</v>
      </c>
      <c r="I67" s="186">
        <v>0</v>
      </c>
      <c r="J67" s="188">
        <v>7.1029432069538991</v>
      </c>
      <c r="K67" s="186">
        <v>0</v>
      </c>
      <c r="L67" s="188">
        <v>7.9455618958738361</v>
      </c>
      <c r="M67" s="186">
        <v>2</v>
      </c>
      <c r="N67" s="185">
        <v>0</v>
      </c>
      <c r="O67" s="186">
        <v>0</v>
      </c>
      <c r="P67" s="188">
        <v>5.6600950659560727</v>
      </c>
      <c r="Q67" s="186">
        <v>1</v>
      </c>
      <c r="R67" s="188">
        <v>4.5289525471608352</v>
      </c>
      <c r="S67" s="186">
        <v>1</v>
      </c>
      <c r="T67" s="185">
        <v>0</v>
      </c>
      <c r="U67" s="186">
        <v>0</v>
      </c>
      <c r="V67" s="185">
        <v>0</v>
      </c>
      <c r="W67" s="186">
        <v>0</v>
      </c>
      <c r="X67" s="188">
        <v>5.6957323928869146</v>
      </c>
      <c r="Y67" s="186">
        <v>6</v>
      </c>
      <c r="Z67" s="533"/>
    </row>
    <row r="68" spans="1:26" x14ac:dyDescent="0.25">
      <c r="A68" s="184" t="s">
        <v>225</v>
      </c>
      <c r="B68" s="188">
        <v>7.4600028348250742</v>
      </c>
      <c r="C68" s="186">
        <v>0</v>
      </c>
      <c r="D68" s="190">
        <v>61.519911226463208</v>
      </c>
      <c r="E68" s="186">
        <v>0</v>
      </c>
      <c r="F68" s="187">
        <v>98.580111273244967</v>
      </c>
      <c r="G68" s="186">
        <v>1</v>
      </c>
      <c r="H68" s="188">
        <v>41.660722750365174</v>
      </c>
      <c r="I68" s="186">
        <v>0</v>
      </c>
      <c r="J68" s="188">
        <v>10.282134993961405</v>
      </c>
      <c r="K68" s="186">
        <v>0</v>
      </c>
      <c r="L68" s="188">
        <v>6.2502729052594681</v>
      </c>
      <c r="M68" s="186">
        <v>2</v>
      </c>
      <c r="N68" s="188">
        <v>12.799609780623008</v>
      </c>
      <c r="O68" s="186">
        <v>0</v>
      </c>
      <c r="P68" s="188">
        <v>30.932417661000329</v>
      </c>
      <c r="Q68" s="186">
        <v>0</v>
      </c>
      <c r="R68" s="188">
        <v>5.5588382937185896</v>
      </c>
      <c r="S68" s="186">
        <v>0</v>
      </c>
      <c r="T68" s="185">
        <v>0</v>
      </c>
      <c r="U68" s="186">
        <v>0</v>
      </c>
      <c r="V68" s="188">
        <v>1.5746615852284394</v>
      </c>
      <c r="W68" s="186">
        <v>0</v>
      </c>
      <c r="X68" s="188">
        <v>46.271807992083176</v>
      </c>
      <c r="Y68" s="186">
        <v>3</v>
      </c>
      <c r="Z68" s="533"/>
    </row>
    <row r="69" spans="1:26" x14ac:dyDescent="0.25">
      <c r="A69" s="184" t="s">
        <v>226</v>
      </c>
      <c r="B69" s="188">
        <v>26.302048338484575</v>
      </c>
      <c r="C69" s="186">
        <v>0</v>
      </c>
      <c r="D69" s="187">
        <v>96.419504889758201</v>
      </c>
      <c r="E69" s="186">
        <v>0</v>
      </c>
      <c r="F69" s="187">
        <v>97.499660368405713</v>
      </c>
      <c r="G69" s="186">
        <v>0</v>
      </c>
      <c r="H69" s="190">
        <v>52.337552194652325</v>
      </c>
      <c r="I69" s="186">
        <v>0</v>
      </c>
      <c r="J69" s="188">
        <v>10.853948759695422</v>
      </c>
      <c r="K69" s="186">
        <v>0</v>
      </c>
      <c r="L69" s="188">
        <v>9.8825300745173461</v>
      </c>
      <c r="M69" s="186">
        <v>0</v>
      </c>
      <c r="N69" s="189">
        <v>82.276291864018276</v>
      </c>
      <c r="O69" s="186">
        <v>0</v>
      </c>
      <c r="P69" s="190">
        <v>53.58698545697095</v>
      </c>
      <c r="Q69" s="186">
        <v>0</v>
      </c>
      <c r="R69" s="188">
        <v>11.125379136539358</v>
      </c>
      <c r="S69" s="186">
        <v>0</v>
      </c>
      <c r="T69" s="188">
        <v>15.282775743671134</v>
      </c>
      <c r="U69" s="186">
        <v>0</v>
      </c>
      <c r="V69" s="188">
        <v>12.693231370925725</v>
      </c>
      <c r="W69" s="186">
        <v>0</v>
      </c>
      <c r="X69" s="190">
        <v>71.436145311298006</v>
      </c>
      <c r="Y69" s="186">
        <v>0</v>
      </c>
      <c r="Z69" s="533"/>
    </row>
    <row r="70" spans="1:26" x14ac:dyDescent="0.25">
      <c r="A70" s="184" t="s">
        <v>227</v>
      </c>
      <c r="B70" s="188">
        <v>24.02584446322458</v>
      </c>
      <c r="C70" s="186">
        <v>0</v>
      </c>
      <c r="D70" s="188">
        <v>28.026375977739377</v>
      </c>
      <c r="E70" s="186">
        <v>0</v>
      </c>
      <c r="F70" s="187">
        <v>100.68905979228488</v>
      </c>
      <c r="G70" s="186">
        <v>1</v>
      </c>
      <c r="H70" s="190">
        <v>59.888952459168678</v>
      </c>
      <c r="I70" s="186">
        <v>0</v>
      </c>
      <c r="J70" s="188">
        <v>20.578509666413005</v>
      </c>
      <c r="K70" s="186">
        <v>0</v>
      </c>
      <c r="L70" s="188">
        <v>45.125100720195604</v>
      </c>
      <c r="M70" s="186">
        <v>6</v>
      </c>
      <c r="N70" s="188">
        <v>13.118440116023452</v>
      </c>
      <c r="O70" s="186">
        <v>0</v>
      </c>
      <c r="P70" s="190">
        <v>69.486992427179828</v>
      </c>
      <c r="Q70" s="186">
        <v>1</v>
      </c>
      <c r="R70" s="188">
        <v>20.076658762854503</v>
      </c>
      <c r="S70" s="186">
        <v>0</v>
      </c>
      <c r="T70" s="185">
        <v>0</v>
      </c>
      <c r="U70" s="186">
        <v>0</v>
      </c>
      <c r="V70" s="185">
        <v>0</v>
      </c>
      <c r="W70" s="186">
        <v>0</v>
      </c>
      <c r="X70" s="190">
        <v>51.114575754483987</v>
      </c>
      <c r="Y70" s="186">
        <v>8</v>
      </c>
      <c r="Z70" s="533"/>
    </row>
    <row r="71" spans="1:26" x14ac:dyDescent="0.25">
      <c r="A71" s="184" t="s">
        <v>228</v>
      </c>
      <c r="B71" s="188">
        <v>29.978338985160068</v>
      </c>
      <c r="C71" s="186">
        <v>0</v>
      </c>
      <c r="D71" s="188">
        <v>48.487352232601744</v>
      </c>
      <c r="E71" s="186">
        <v>3</v>
      </c>
      <c r="F71" s="187">
        <v>91.994771116907003</v>
      </c>
      <c r="G71" s="186">
        <v>3</v>
      </c>
      <c r="H71" s="188">
        <v>23.226534246285382</v>
      </c>
      <c r="I71" s="186">
        <v>0</v>
      </c>
      <c r="J71" s="188">
        <v>4.9380298892540653</v>
      </c>
      <c r="K71" s="186">
        <v>2</v>
      </c>
      <c r="L71" s="188">
        <v>12.766076527113157</v>
      </c>
      <c r="M71" s="186">
        <v>12</v>
      </c>
      <c r="N71" s="188">
        <v>14.107878422542537</v>
      </c>
      <c r="O71" s="186">
        <v>0</v>
      </c>
      <c r="P71" s="188">
        <v>34.990179900564826</v>
      </c>
      <c r="Q71" s="186">
        <v>2</v>
      </c>
      <c r="R71" s="188">
        <v>16.973263439917648</v>
      </c>
      <c r="S71" s="186">
        <v>3</v>
      </c>
      <c r="T71" s="188">
        <v>5.2497815900246207</v>
      </c>
      <c r="U71" s="186">
        <v>0</v>
      </c>
      <c r="V71" s="188">
        <v>0.70064561090763899</v>
      </c>
      <c r="W71" s="186">
        <v>0</v>
      </c>
      <c r="X71" s="190">
        <v>53.93181983288293</v>
      </c>
      <c r="Y71" s="186">
        <v>25</v>
      </c>
      <c r="Z71" s="533"/>
    </row>
    <row r="72" spans="1:26" x14ac:dyDescent="0.25">
      <c r="A72" s="184" t="s">
        <v>229</v>
      </c>
      <c r="B72" s="188">
        <v>43.05172721137312</v>
      </c>
      <c r="C72" s="186">
        <v>0</v>
      </c>
      <c r="D72" s="187">
        <v>96.044625543231007</v>
      </c>
      <c r="E72" s="186">
        <v>0</v>
      </c>
      <c r="F72" s="187">
        <v>89.197718162054585</v>
      </c>
      <c r="G72" s="186">
        <v>0</v>
      </c>
      <c r="H72" s="188">
        <v>22.434772648412189</v>
      </c>
      <c r="I72" s="186">
        <v>0</v>
      </c>
      <c r="J72" s="188">
        <v>37.093871615249981</v>
      </c>
      <c r="K72" s="186">
        <v>2</v>
      </c>
      <c r="L72" s="188">
        <v>15.520142313887176</v>
      </c>
      <c r="M72" s="186">
        <v>0</v>
      </c>
      <c r="N72" s="188">
        <v>3.0235923836370908</v>
      </c>
      <c r="O72" s="186">
        <v>1</v>
      </c>
      <c r="P72" s="188">
        <v>33.844520593738814</v>
      </c>
      <c r="Q72" s="186">
        <v>2</v>
      </c>
      <c r="R72" s="190">
        <v>72.049596605248709</v>
      </c>
      <c r="S72" s="186">
        <v>2</v>
      </c>
      <c r="T72" s="187">
        <v>154.88272499670575</v>
      </c>
      <c r="U72" s="186">
        <v>0</v>
      </c>
      <c r="V72" s="188">
        <v>5.1430088416571618</v>
      </c>
      <c r="W72" s="186">
        <v>0</v>
      </c>
      <c r="X72" s="190">
        <v>80.361233724768368</v>
      </c>
      <c r="Y72" s="186">
        <v>7</v>
      </c>
      <c r="Z72" s="533"/>
    </row>
    <row r="73" spans="1:26" x14ac:dyDescent="0.25">
      <c r="A73" s="184" t="s">
        <v>230</v>
      </c>
      <c r="B73" s="190">
        <v>71.493018431169759</v>
      </c>
      <c r="C73" s="186">
        <v>0</v>
      </c>
      <c r="D73" s="187">
        <v>100.07266400086395</v>
      </c>
      <c r="E73" s="186">
        <v>0</v>
      </c>
      <c r="F73" s="188">
        <v>45.636212280528532</v>
      </c>
      <c r="G73" s="186">
        <v>2</v>
      </c>
      <c r="H73" s="188">
        <v>29.250465952724692</v>
      </c>
      <c r="I73" s="186">
        <v>0</v>
      </c>
      <c r="J73" s="188">
        <v>22.157845918464442</v>
      </c>
      <c r="K73" s="186">
        <v>0</v>
      </c>
      <c r="L73" s="188">
        <v>15.716462856649798</v>
      </c>
      <c r="M73" s="186">
        <v>3</v>
      </c>
      <c r="N73" s="188">
        <v>5.6088678763097368</v>
      </c>
      <c r="O73" s="186">
        <v>0</v>
      </c>
      <c r="P73" s="188">
        <v>20.275853352432229</v>
      </c>
      <c r="Q73" s="186">
        <v>0</v>
      </c>
      <c r="R73" s="188">
        <v>21.144295132199613</v>
      </c>
      <c r="S73" s="186">
        <v>0</v>
      </c>
      <c r="T73" s="185">
        <v>0</v>
      </c>
      <c r="U73" s="186">
        <v>0</v>
      </c>
      <c r="V73" s="185">
        <v>0</v>
      </c>
      <c r="W73" s="186">
        <v>0</v>
      </c>
      <c r="X73" s="188">
        <v>49.285232204566967</v>
      </c>
      <c r="Y73" s="186">
        <v>5</v>
      </c>
      <c r="Z73" s="533"/>
    </row>
    <row r="74" spans="1:26" x14ac:dyDescent="0.25">
      <c r="A74" s="184" t="s">
        <v>231</v>
      </c>
      <c r="B74" s="185">
        <v>0</v>
      </c>
      <c r="C74" s="186">
        <v>0</v>
      </c>
      <c r="D74" s="188">
        <v>29.059031313570863</v>
      </c>
      <c r="E74" s="186">
        <v>0</v>
      </c>
      <c r="F74" s="190">
        <v>59.180766118905574</v>
      </c>
      <c r="G74" s="186">
        <v>0</v>
      </c>
      <c r="H74" s="190">
        <v>66.057718785857205</v>
      </c>
      <c r="I74" s="186">
        <v>0</v>
      </c>
      <c r="J74" s="188">
        <v>1.8770047086700923</v>
      </c>
      <c r="K74" s="186">
        <v>1</v>
      </c>
      <c r="L74" s="188">
        <v>1.0461855968009484</v>
      </c>
      <c r="M74" s="186">
        <v>3</v>
      </c>
      <c r="N74" s="188">
        <v>12.833781206354821</v>
      </c>
      <c r="O74" s="186">
        <v>1</v>
      </c>
      <c r="P74" s="188">
        <v>22.412900667530799</v>
      </c>
      <c r="Q74" s="186">
        <v>1</v>
      </c>
      <c r="R74" s="188">
        <v>15.643531899129737</v>
      </c>
      <c r="S74" s="186">
        <v>0</v>
      </c>
      <c r="T74" s="188">
        <v>27.77010196933136</v>
      </c>
      <c r="U74" s="186">
        <v>0</v>
      </c>
      <c r="V74" s="185">
        <v>0</v>
      </c>
      <c r="W74" s="186">
        <v>0</v>
      </c>
      <c r="X74" s="188">
        <v>21.969657073810868</v>
      </c>
      <c r="Y74" s="186">
        <v>6</v>
      </c>
      <c r="Z74" s="533"/>
    </row>
    <row r="75" spans="1:26" x14ac:dyDescent="0.25">
      <c r="A75" s="184" t="s">
        <v>232</v>
      </c>
      <c r="B75" s="188">
        <v>14.097957953968564</v>
      </c>
      <c r="C75" s="186">
        <v>0</v>
      </c>
      <c r="D75" s="190">
        <v>52.560480603620363</v>
      </c>
      <c r="E75" s="186">
        <v>0</v>
      </c>
      <c r="F75" s="188">
        <v>19.850075474096325</v>
      </c>
      <c r="G75" s="186">
        <v>2</v>
      </c>
      <c r="H75" s="187">
        <v>121.58092212876431</v>
      </c>
      <c r="I75" s="186">
        <v>0</v>
      </c>
      <c r="J75" s="188">
        <v>10.693367093812617</v>
      </c>
      <c r="K75" s="186">
        <v>0</v>
      </c>
      <c r="L75" s="188">
        <v>9.9709795754380757</v>
      </c>
      <c r="M75" s="186">
        <v>0</v>
      </c>
      <c r="N75" s="188">
        <v>17.546850778716109</v>
      </c>
      <c r="O75" s="186">
        <v>0</v>
      </c>
      <c r="P75" s="188">
        <v>48.436367662741311</v>
      </c>
      <c r="Q75" s="186">
        <v>0</v>
      </c>
      <c r="R75" s="188">
        <v>1.1388173565598576</v>
      </c>
      <c r="S75" s="186">
        <v>0</v>
      </c>
      <c r="T75" s="188">
        <v>47.043628013777266</v>
      </c>
      <c r="U75" s="186">
        <v>0</v>
      </c>
      <c r="V75" s="188">
        <v>7.6223022420308544</v>
      </c>
      <c r="W75" s="186">
        <v>0</v>
      </c>
      <c r="X75" s="188">
        <v>34.150499363027954</v>
      </c>
      <c r="Y75" s="186">
        <v>2</v>
      </c>
      <c r="Z75" s="533"/>
    </row>
    <row r="76" spans="1:26" x14ac:dyDescent="0.25">
      <c r="A76" s="184" t="s">
        <v>233</v>
      </c>
      <c r="B76" s="188">
        <v>18.897457889431742</v>
      </c>
      <c r="C76" s="186">
        <v>0</v>
      </c>
      <c r="D76" s="188">
        <v>3.826201209704823</v>
      </c>
      <c r="E76" s="186">
        <v>0</v>
      </c>
      <c r="F76" s="190">
        <v>75.807776012652383</v>
      </c>
      <c r="G76" s="186">
        <v>1</v>
      </c>
      <c r="H76" s="190">
        <v>65.261556683946438</v>
      </c>
      <c r="I76" s="186">
        <v>0</v>
      </c>
      <c r="J76" s="188">
        <v>15.807505590881062</v>
      </c>
      <c r="K76" s="186">
        <v>0</v>
      </c>
      <c r="L76" s="188">
        <v>38.017005396110918</v>
      </c>
      <c r="M76" s="186">
        <v>6</v>
      </c>
      <c r="N76" s="185">
        <v>0</v>
      </c>
      <c r="O76" s="186">
        <v>0</v>
      </c>
      <c r="P76" s="190">
        <v>76.865426131875495</v>
      </c>
      <c r="Q76" s="186">
        <v>0</v>
      </c>
      <c r="R76" s="188">
        <v>7.5897655462534592</v>
      </c>
      <c r="S76" s="186">
        <v>0</v>
      </c>
      <c r="T76" s="185">
        <v>0</v>
      </c>
      <c r="U76" s="186">
        <v>0</v>
      </c>
      <c r="V76" s="188">
        <v>3.4080072080083781</v>
      </c>
      <c r="W76" s="186">
        <v>0</v>
      </c>
      <c r="X76" s="188">
        <v>42.962893451028769</v>
      </c>
      <c r="Y76" s="186">
        <v>7</v>
      </c>
      <c r="Z76" s="533"/>
    </row>
    <row r="77" spans="1:26" x14ac:dyDescent="0.25">
      <c r="A77" s="184" t="s">
        <v>234</v>
      </c>
      <c r="B77" s="188">
        <v>48.521600474007982</v>
      </c>
      <c r="C77" s="186">
        <v>1</v>
      </c>
      <c r="D77" s="187">
        <v>98.277377030840455</v>
      </c>
      <c r="E77" s="186">
        <v>0</v>
      </c>
      <c r="F77" s="188">
        <v>46.67052268854664</v>
      </c>
      <c r="G77" s="186">
        <v>2</v>
      </c>
      <c r="H77" s="190">
        <v>69.691114384668978</v>
      </c>
      <c r="I77" s="186">
        <v>0</v>
      </c>
      <c r="J77" s="188">
        <v>41.473372379406925</v>
      </c>
      <c r="K77" s="186">
        <v>0</v>
      </c>
      <c r="L77" s="188">
        <v>5.5502209138209961</v>
      </c>
      <c r="M77" s="186">
        <v>2</v>
      </c>
      <c r="N77" s="188">
        <v>50.808459178491752</v>
      </c>
      <c r="O77" s="186">
        <v>1</v>
      </c>
      <c r="P77" s="188">
        <v>28.893287794189884</v>
      </c>
      <c r="Q77" s="186">
        <v>2</v>
      </c>
      <c r="R77" s="188">
        <v>20.677961214637602</v>
      </c>
      <c r="S77" s="186">
        <v>1</v>
      </c>
      <c r="T77" s="185">
        <v>0</v>
      </c>
      <c r="U77" s="186">
        <v>0</v>
      </c>
      <c r="V77" s="185">
        <v>0</v>
      </c>
      <c r="W77" s="186">
        <v>0</v>
      </c>
      <c r="X77" s="190">
        <v>70.932845902768065</v>
      </c>
      <c r="Y77" s="186">
        <v>9</v>
      </c>
      <c r="Z77" s="533"/>
    </row>
    <row r="78" spans="1:26" x14ac:dyDescent="0.25">
      <c r="A78" s="184" t="s">
        <v>235</v>
      </c>
      <c r="B78" s="190">
        <v>58.699818526187556</v>
      </c>
      <c r="C78" s="186">
        <v>0</v>
      </c>
      <c r="D78" s="187">
        <v>147.96876932368923</v>
      </c>
      <c r="E78" s="186">
        <v>0</v>
      </c>
      <c r="F78" s="190">
        <v>51.180741347934145</v>
      </c>
      <c r="G78" s="186">
        <v>1</v>
      </c>
      <c r="H78" s="190">
        <v>63.134296411232533</v>
      </c>
      <c r="I78" s="186">
        <v>0</v>
      </c>
      <c r="J78" s="188">
        <v>14.580902336234105</v>
      </c>
      <c r="K78" s="186">
        <v>2</v>
      </c>
      <c r="L78" s="188">
        <v>6.5009104628050745</v>
      </c>
      <c r="M78" s="186">
        <v>1</v>
      </c>
      <c r="N78" s="190">
        <v>65.10318651389187</v>
      </c>
      <c r="O78" s="186">
        <v>0</v>
      </c>
      <c r="P78" s="188">
        <v>48.487169500590724</v>
      </c>
      <c r="Q78" s="186">
        <v>0</v>
      </c>
      <c r="R78" s="188">
        <v>15.232111956871325</v>
      </c>
      <c r="S78" s="186">
        <v>0</v>
      </c>
      <c r="T78" s="188">
        <v>26.976160602258471</v>
      </c>
      <c r="U78" s="186">
        <v>0</v>
      </c>
      <c r="V78" s="190">
        <v>60.653922779793994</v>
      </c>
      <c r="W78" s="186">
        <v>0</v>
      </c>
      <c r="X78" s="188">
        <v>36.464630494473845</v>
      </c>
      <c r="Y78" s="186">
        <v>4</v>
      </c>
      <c r="Z78" s="533"/>
    </row>
    <row r="79" spans="1:26" x14ac:dyDescent="0.25">
      <c r="A79" s="184" t="s">
        <v>236</v>
      </c>
      <c r="B79" s="188">
        <v>18.501672177876454</v>
      </c>
      <c r="C79" s="186">
        <v>0</v>
      </c>
      <c r="D79" s="189">
        <v>83.310048630997471</v>
      </c>
      <c r="E79" s="186">
        <v>0</v>
      </c>
      <c r="F79" s="190">
        <v>53.702066103418872</v>
      </c>
      <c r="G79" s="186">
        <v>5</v>
      </c>
      <c r="H79" s="190">
        <v>79.300914437161055</v>
      </c>
      <c r="I79" s="186">
        <v>0</v>
      </c>
      <c r="J79" s="188">
        <v>5.6403644908209412</v>
      </c>
      <c r="K79" s="186">
        <v>0</v>
      </c>
      <c r="L79" s="188">
        <v>6.8082307349244262</v>
      </c>
      <c r="M79" s="186">
        <v>5</v>
      </c>
      <c r="N79" s="185">
        <v>0</v>
      </c>
      <c r="O79" s="186">
        <v>0</v>
      </c>
      <c r="P79" s="188">
        <v>25.62219682276471</v>
      </c>
      <c r="Q79" s="186">
        <v>0</v>
      </c>
      <c r="R79" s="188">
        <v>49.433293002964497</v>
      </c>
      <c r="S79" s="186">
        <v>1</v>
      </c>
      <c r="T79" s="185">
        <v>0</v>
      </c>
      <c r="U79" s="186">
        <v>0</v>
      </c>
      <c r="V79" s="185">
        <v>0</v>
      </c>
      <c r="W79" s="186">
        <v>0</v>
      </c>
      <c r="X79" s="188">
        <v>32.32674261297381</v>
      </c>
      <c r="Y79" s="186">
        <v>11</v>
      </c>
      <c r="Z79" s="533"/>
    </row>
    <row r="80" spans="1:26" x14ac:dyDescent="0.25">
      <c r="A80" s="184" t="s">
        <v>220</v>
      </c>
      <c r="B80" s="188">
        <v>35.681251380961669</v>
      </c>
      <c r="C80" s="186">
        <v>1</v>
      </c>
      <c r="D80" s="189">
        <v>82.610849521514467</v>
      </c>
      <c r="E80" s="186">
        <v>3</v>
      </c>
      <c r="F80" s="190">
        <v>60.136495069287491</v>
      </c>
      <c r="G80" s="186">
        <v>22</v>
      </c>
      <c r="H80" s="190">
        <v>63.745389765681914</v>
      </c>
      <c r="I80" s="186">
        <v>0</v>
      </c>
      <c r="J80" s="188">
        <v>15.142510235552759</v>
      </c>
      <c r="K80" s="186">
        <v>16</v>
      </c>
      <c r="L80" s="188">
        <v>9.6100623109222756</v>
      </c>
      <c r="M80" s="186">
        <v>44</v>
      </c>
      <c r="N80" s="188">
        <v>26.661882845963842</v>
      </c>
      <c r="O80" s="186">
        <v>3</v>
      </c>
      <c r="P80" s="190">
        <v>66.173631127425807</v>
      </c>
      <c r="Q80" s="186">
        <v>10</v>
      </c>
      <c r="R80" s="188">
        <v>13.540414996615393</v>
      </c>
      <c r="S80" s="186">
        <v>9</v>
      </c>
      <c r="T80" s="188">
        <v>14.838546161758273</v>
      </c>
      <c r="U80" s="186">
        <v>0</v>
      </c>
      <c r="V80" s="188">
        <v>1.7836423844161442</v>
      </c>
      <c r="W80" s="186">
        <v>0</v>
      </c>
      <c r="X80" s="188">
        <v>42.258186175983141</v>
      </c>
      <c r="Y80" s="186">
        <v>108</v>
      </c>
      <c r="Z80" s="533"/>
    </row>
    <row r="81" spans="1:26" x14ac:dyDescent="0.25">
      <c r="A81" s="184" t="s">
        <v>237</v>
      </c>
      <c r="B81" s="185">
        <v>0</v>
      </c>
      <c r="C81" s="186">
        <v>1</v>
      </c>
      <c r="D81" s="185">
        <v>0</v>
      </c>
      <c r="E81" s="186">
        <v>3</v>
      </c>
      <c r="F81" s="185">
        <v>0</v>
      </c>
      <c r="G81" s="186">
        <v>22</v>
      </c>
      <c r="H81" s="185">
        <v>0</v>
      </c>
      <c r="I81" s="186">
        <v>0</v>
      </c>
      <c r="J81" s="185">
        <v>0</v>
      </c>
      <c r="K81" s="186">
        <v>16</v>
      </c>
      <c r="L81" s="185">
        <v>0</v>
      </c>
      <c r="M81" s="186">
        <v>44</v>
      </c>
      <c r="N81" s="185">
        <v>0</v>
      </c>
      <c r="O81" s="186">
        <v>3</v>
      </c>
      <c r="P81" s="185">
        <v>0</v>
      </c>
      <c r="Q81" s="186">
        <v>10</v>
      </c>
      <c r="R81" s="185">
        <v>0</v>
      </c>
      <c r="S81" s="186">
        <v>8</v>
      </c>
      <c r="T81" s="185">
        <v>0</v>
      </c>
      <c r="U81" s="186">
        <v>0</v>
      </c>
      <c r="V81" s="185">
        <v>0</v>
      </c>
      <c r="W81" s="186">
        <v>0</v>
      </c>
      <c r="X81" s="185">
        <v>0</v>
      </c>
      <c r="Y81" s="186">
        <v>107</v>
      </c>
      <c r="Z81" s="533"/>
    </row>
    <row r="82" spans="1:26" x14ac:dyDescent="0.25">
      <c r="A82" s="631" t="s">
        <v>241</v>
      </c>
      <c r="B82" s="632"/>
      <c r="C82" s="633"/>
      <c r="D82" s="632"/>
      <c r="E82" s="633"/>
      <c r="F82" s="632"/>
      <c r="G82" s="633"/>
      <c r="H82" s="632"/>
      <c r="I82" s="633"/>
      <c r="J82" s="632"/>
      <c r="K82" s="633"/>
      <c r="L82" s="632"/>
      <c r="M82" s="633"/>
      <c r="N82" s="632"/>
      <c r="O82" s="633"/>
      <c r="P82" s="632"/>
      <c r="Q82" s="633"/>
      <c r="R82" s="632"/>
      <c r="S82" s="633"/>
      <c r="T82" s="632"/>
      <c r="U82" s="633"/>
      <c r="V82" s="632"/>
      <c r="W82" s="633"/>
      <c r="X82" s="632"/>
      <c r="Y82" s="634"/>
      <c r="Z82" s="533"/>
    </row>
    <row r="83" spans="1:26" x14ac:dyDescent="0.25">
      <c r="A83" s="184" t="s">
        <v>221</v>
      </c>
      <c r="B83" s="185"/>
      <c r="C83" s="186"/>
      <c r="D83" s="185">
        <v>0</v>
      </c>
      <c r="E83" s="186">
        <v>0</v>
      </c>
      <c r="F83" s="185">
        <v>0</v>
      </c>
      <c r="G83" s="186">
        <v>2</v>
      </c>
      <c r="H83" s="185">
        <v>0</v>
      </c>
      <c r="I83" s="186">
        <v>0</v>
      </c>
      <c r="J83" s="185">
        <v>0</v>
      </c>
      <c r="K83" s="186">
        <v>0</v>
      </c>
      <c r="L83" s="185">
        <v>0</v>
      </c>
      <c r="M83" s="186">
        <v>3</v>
      </c>
      <c r="N83" s="185">
        <v>0</v>
      </c>
      <c r="O83" s="186">
        <v>0</v>
      </c>
      <c r="P83" s="185">
        <v>0</v>
      </c>
      <c r="Q83" s="186">
        <v>1</v>
      </c>
      <c r="R83" s="185">
        <v>0</v>
      </c>
      <c r="S83" s="186">
        <v>3</v>
      </c>
      <c r="T83" s="185"/>
      <c r="U83" s="186"/>
      <c r="V83" s="185"/>
      <c r="W83" s="186"/>
      <c r="X83" s="185">
        <v>0</v>
      </c>
      <c r="Y83" s="186">
        <v>9</v>
      </c>
      <c r="Z83" s="533"/>
    </row>
    <row r="84" spans="1:26" x14ac:dyDescent="0.25">
      <c r="A84" s="184" t="s">
        <v>222</v>
      </c>
      <c r="B84" s="185">
        <v>0</v>
      </c>
      <c r="C84" s="186">
        <v>0</v>
      </c>
      <c r="D84" s="185">
        <v>0</v>
      </c>
      <c r="E84" s="186">
        <v>0</v>
      </c>
      <c r="F84" s="185">
        <v>0</v>
      </c>
      <c r="G84" s="186">
        <v>0</v>
      </c>
      <c r="H84" s="185">
        <v>0</v>
      </c>
      <c r="I84" s="186">
        <v>0</v>
      </c>
      <c r="J84" s="185">
        <v>0</v>
      </c>
      <c r="K84" s="186">
        <v>2</v>
      </c>
      <c r="L84" s="185">
        <v>0</v>
      </c>
      <c r="M84" s="186">
        <v>2</v>
      </c>
      <c r="N84" s="185">
        <v>0</v>
      </c>
      <c r="O84" s="186">
        <v>5</v>
      </c>
      <c r="P84" s="185">
        <v>0</v>
      </c>
      <c r="Q84" s="186">
        <v>0</v>
      </c>
      <c r="R84" s="185">
        <v>0</v>
      </c>
      <c r="S84" s="186">
        <v>0</v>
      </c>
      <c r="T84" s="185"/>
      <c r="U84" s="186"/>
      <c r="V84" s="185"/>
      <c r="W84" s="186"/>
      <c r="X84" s="185">
        <v>0</v>
      </c>
      <c r="Y84" s="186">
        <v>9</v>
      </c>
      <c r="Z84" s="533"/>
    </row>
    <row r="85" spans="1:26" x14ac:dyDescent="0.25">
      <c r="A85" s="184" t="s">
        <v>223</v>
      </c>
      <c r="B85" s="185">
        <v>0</v>
      </c>
      <c r="C85" s="186">
        <v>0</v>
      </c>
      <c r="D85" s="185">
        <v>0</v>
      </c>
      <c r="E85" s="186">
        <v>0</v>
      </c>
      <c r="F85" s="185">
        <v>0</v>
      </c>
      <c r="G85" s="186">
        <v>0</v>
      </c>
      <c r="H85" s="185">
        <v>0</v>
      </c>
      <c r="I85" s="186">
        <v>0</v>
      </c>
      <c r="J85" s="185">
        <v>0</v>
      </c>
      <c r="K85" s="186">
        <v>0</v>
      </c>
      <c r="L85" s="185">
        <v>0</v>
      </c>
      <c r="M85" s="186">
        <v>2</v>
      </c>
      <c r="N85" s="185">
        <v>0</v>
      </c>
      <c r="O85" s="186">
        <v>0</v>
      </c>
      <c r="P85" s="185">
        <v>0</v>
      </c>
      <c r="Q85" s="186">
        <v>0</v>
      </c>
      <c r="R85" s="185">
        <v>0</v>
      </c>
      <c r="S85" s="186">
        <v>0</v>
      </c>
      <c r="T85" s="185"/>
      <c r="U85" s="186"/>
      <c r="V85" s="185"/>
      <c r="W85" s="186"/>
      <c r="X85" s="185">
        <v>0</v>
      </c>
      <c r="Y85" s="186">
        <v>2</v>
      </c>
      <c r="Z85" s="533"/>
    </row>
    <row r="86" spans="1:26" x14ac:dyDescent="0.25">
      <c r="A86" s="184" t="s">
        <v>224</v>
      </c>
      <c r="B86" s="185">
        <v>0</v>
      </c>
      <c r="C86" s="186">
        <v>0</v>
      </c>
      <c r="D86" s="185">
        <v>0</v>
      </c>
      <c r="E86" s="186">
        <v>1</v>
      </c>
      <c r="F86" s="185">
        <v>0</v>
      </c>
      <c r="G86" s="186">
        <v>2</v>
      </c>
      <c r="H86" s="185">
        <v>0</v>
      </c>
      <c r="I86" s="186">
        <v>0</v>
      </c>
      <c r="J86" s="185">
        <v>0</v>
      </c>
      <c r="K86" s="186">
        <v>3</v>
      </c>
      <c r="L86" s="185">
        <v>0</v>
      </c>
      <c r="M86" s="186">
        <v>1</v>
      </c>
      <c r="N86" s="185"/>
      <c r="O86" s="186"/>
      <c r="P86" s="185">
        <v>0</v>
      </c>
      <c r="Q86" s="186">
        <v>0</v>
      </c>
      <c r="R86" s="185">
        <v>0</v>
      </c>
      <c r="S86" s="186">
        <v>0</v>
      </c>
      <c r="T86" s="185"/>
      <c r="U86" s="186"/>
      <c r="V86" s="185"/>
      <c r="W86" s="186"/>
      <c r="X86" s="185">
        <v>0</v>
      </c>
      <c r="Y86" s="186">
        <v>7</v>
      </c>
      <c r="Z86" s="533"/>
    </row>
    <row r="87" spans="1:26" x14ac:dyDescent="0.25">
      <c r="A87" s="184" t="s">
        <v>225</v>
      </c>
      <c r="B87" s="185">
        <v>0</v>
      </c>
      <c r="C87" s="186">
        <v>0</v>
      </c>
      <c r="D87" s="185">
        <v>0</v>
      </c>
      <c r="E87" s="186">
        <v>0</v>
      </c>
      <c r="F87" s="185">
        <v>0</v>
      </c>
      <c r="G87" s="186">
        <v>2</v>
      </c>
      <c r="H87" s="185">
        <v>0</v>
      </c>
      <c r="I87" s="186">
        <v>0</v>
      </c>
      <c r="J87" s="185">
        <v>0</v>
      </c>
      <c r="K87" s="186">
        <v>1</v>
      </c>
      <c r="L87" s="185">
        <v>0</v>
      </c>
      <c r="M87" s="186">
        <v>0</v>
      </c>
      <c r="N87" s="185">
        <v>0</v>
      </c>
      <c r="O87" s="186">
        <v>0</v>
      </c>
      <c r="P87" s="185">
        <v>0</v>
      </c>
      <c r="Q87" s="186">
        <v>0</v>
      </c>
      <c r="R87" s="185">
        <v>0</v>
      </c>
      <c r="S87" s="186">
        <v>0</v>
      </c>
      <c r="T87" s="185"/>
      <c r="U87" s="186"/>
      <c r="V87" s="185">
        <v>0</v>
      </c>
      <c r="W87" s="186">
        <v>0</v>
      </c>
      <c r="X87" s="185">
        <v>0</v>
      </c>
      <c r="Y87" s="186">
        <v>3</v>
      </c>
      <c r="Z87" s="533"/>
    </row>
    <row r="88" spans="1:26" x14ac:dyDescent="0.25">
      <c r="A88" s="184" t="s">
        <v>226</v>
      </c>
      <c r="B88" s="185">
        <v>0</v>
      </c>
      <c r="C88" s="186">
        <v>1</v>
      </c>
      <c r="D88" s="185">
        <v>0</v>
      </c>
      <c r="E88" s="186">
        <v>0</v>
      </c>
      <c r="F88" s="185">
        <v>0</v>
      </c>
      <c r="G88" s="186">
        <v>0</v>
      </c>
      <c r="H88" s="185">
        <v>0</v>
      </c>
      <c r="I88" s="186">
        <v>0</v>
      </c>
      <c r="J88" s="185">
        <v>0</v>
      </c>
      <c r="K88" s="186">
        <v>3</v>
      </c>
      <c r="L88" s="185">
        <v>0</v>
      </c>
      <c r="M88" s="186">
        <v>1</v>
      </c>
      <c r="N88" s="185">
        <v>0</v>
      </c>
      <c r="O88" s="186">
        <v>0</v>
      </c>
      <c r="P88" s="185">
        <v>0</v>
      </c>
      <c r="Q88" s="186">
        <v>2</v>
      </c>
      <c r="R88" s="185">
        <v>0</v>
      </c>
      <c r="S88" s="186">
        <v>0</v>
      </c>
      <c r="T88" s="185">
        <v>0</v>
      </c>
      <c r="U88" s="186">
        <v>1</v>
      </c>
      <c r="V88" s="185">
        <v>0</v>
      </c>
      <c r="W88" s="186">
        <v>0</v>
      </c>
      <c r="X88" s="185">
        <v>0</v>
      </c>
      <c r="Y88" s="186">
        <v>8</v>
      </c>
      <c r="Z88" s="533"/>
    </row>
    <row r="89" spans="1:26" x14ac:dyDescent="0.25">
      <c r="A89" s="184" t="s">
        <v>227</v>
      </c>
      <c r="B89" s="185">
        <v>0</v>
      </c>
      <c r="C89" s="186">
        <v>0</v>
      </c>
      <c r="D89" s="185">
        <v>0</v>
      </c>
      <c r="E89" s="186">
        <v>0</v>
      </c>
      <c r="F89" s="185">
        <v>0</v>
      </c>
      <c r="G89" s="186">
        <v>4</v>
      </c>
      <c r="H89" s="185">
        <v>0</v>
      </c>
      <c r="I89" s="186">
        <v>0</v>
      </c>
      <c r="J89" s="185">
        <v>0</v>
      </c>
      <c r="K89" s="186">
        <v>2</v>
      </c>
      <c r="L89" s="185">
        <v>0</v>
      </c>
      <c r="M89" s="186">
        <v>2</v>
      </c>
      <c r="N89" s="185">
        <v>0</v>
      </c>
      <c r="O89" s="186">
        <v>0</v>
      </c>
      <c r="P89" s="185">
        <v>0</v>
      </c>
      <c r="Q89" s="186">
        <v>0</v>
      </c>
      <c r="R89" s="185">
        <v>0</v>
      </c>
      <c r="S89" s="186">
        <v>0</v>
      </c>
      <c r="T89" s="185"/>
      <c r="U89" s="186"/>
      <c r="V89" s="185"/>
      <c r="W89" s="186"/>
      <c r="X89" s="185">
        <v>0</v>
      </c>
      <c r="Y89" s="186">
        <v>8</v>
      </c>
      <c r="Z89" s="533"/>
    </row>
    <row r="90" spans="1:26" x14ac:dyDescent="0.25">
      <c r="A90" s="184" t="s">
        <v>228</v>
      </c>
      <c r="B90" s="185">
        <v>0</v>
      </c>
      <c r="C90" s="186">
        <v>4</v>
      </c>
      <c r="D90" s="185">
        <v>0</v>
      </c>
      <c r="E90" s="186">
        <v>1</v>
      </c>
      <c r="F90" s="185">
        <v>0</v>
      </c>
      <c r="G90" s="186">
        <v>2</v>
      </c>
      <c r="H90" s="185">
        <v>0</v>
      </c>
      <c r="I90" s="186">
        <v>1</v>
      </c>
      <c r="J90" s="185">
        <v>0</v>
      </c>
      <c r="K90" s="186">
        <v>1</v>
      </c>
      <c r="L90" s="185">
        <v>0</v>
      </c>
      <c r="M90" s="186">
        <v>4</v>
      </c>
      <c r="N90" s="185">
        <v>0</v>
      </c>
      <c r="O90" s="186">
        <v>1</v>
      </c>
      <c r="P90" s="185">
        <v>0</v>
      </c>
      <c r="Q90" s="186">
        <v>1</v>
      </c>
      <c r="R90" s="185">
        <v>0</v>
      </c>
      <c r="S90" s="186">
        <v>1</v>
      </c>
      <c r="T90" s="185">
        <v>0</v>
      </c>
      <c r="U90" s="186">
        <v>1</v>
      </c>
      <c r="V90" s="185">
        <v>0</v>
      </c>
      <c r="W90" s="186">
        <v>0</v>
      </c>
      <c r="X90" s="185">
        <v>0</v>
      </c>
      <c r="Y90" s="186">
        <v>17</v>
      </c>
      <c r="Z90" s="533"/>
    </row>
    <row r="91" spans="1:26" x14ac:dyDescent="0.25">
      <c r="A91" s="184" t="s">
        <v>229</v>
      </c>
      <c r="B91" s="185">
        <v>0</v>
      </c>
      <c r="C91" s="186">
        <v>1</v>
      </c>
      <c r="D91" s="185">
        <v>0</v>
      </c>
      <c r="E91" s="186">
        <v>3</v>
      </c>
      <c r="F91" s="185">
        <v>0</v>
      </c>
      <c r="G91" s="186">
        <v>0</v>
      </c>
      <c r="H91" s="185">
        <v>0</v>
      </c>
      <c r="I91" s="186">
        <v>1</v>
      </c>
      <c r="J91" s="185">
        <v>0</v>
      </c>
      <c r="K91" s="186">
        <v>3</v>
      </c>
      <c r="L91" s="185">
        <v>0</v>
      </c>
      <c r="M91" s="186">
        <v>0</v>
      </c>
      <c r="N91" s="185">
        <v>0</v>
      </c>
      <c r="O91" s="186">
        <v>0</v>
      </c>
      <c r="P91" s="185">
        <v>0</v>
      </c>
      <c r="Q91" s="186">
        <v>3</v>
      </c>
      <c r="R91" s="185">
        <v>0</v>
      </c>
      <c r="S91" s="186">
        <v>0</v>
      </c>
      <c r="T91" s="185"/>
      <c r="U91" s="186"/>
      <c r="V91" s="185">
        <v>0</v>
      </c>
      <c r="W91" s="186">
        <v>0</v>
      </c>
      <c r="X91" s="185">
        <v>0</v>
      </c>
      <c r="Y91" s="186">
        <v>11</v>
      </c>
      <c r="Z91" s="533"/>
    </row>
    <row r="92" spans="1:26" x14ac:dyDescent="0.25">
      <c r="A92" s="184" t="s">
        <v>230</v>
      </c>
      <c r="B92" s="185">
        <v>0</v>
      </c>
      <c r="C92" s="186">
        <v>0</v>
      </c>
      <c r="D92" s="185">
        <v>0</v>
      </c>
      <c r="E92" s="186">
        <v>0</v>
      </c>
      <c r="F92" s="185">
        <v>0</v>
      </c>
      <c r="G92" s="186">
        <v>0</v>
      </c>
      <c r="H92" s="185">
        <v>0</v>
      </c>
      <c r="I92" s="186">
        <v>0</v>
      </c>
      <c r="J92" s="185">
        <v>0</v>
      </c>
      <c r="K92" s="186">
        <v>0</v>
      </c>
      <c r="L92" s="185">
        <v>0</v>
      </c>
      <c r="M92" s="186">
        <v>1</v>
      </c>
      <c r="N92" s="185">
        <v>0</v>
      </c>
      <c r="O92" s="186">
        <v>0</v>
      </c>
      <c r="P92" s="185">
        <v>0</v>
      </c>
      <c r="Q92" s="186">
        <v>0</v>
      </c>
      <c r="R92" s="185">
        <v>0</v>
      </c>
      <c r="S92" s="186">
        <v>1</v>
      </c>
      <c r="T92" s="185"/>
      <c r="U92" s="186"/>
      <c r="V92" s="185"/>
      <c r="W92" s="186"/>
      <c r="X92" s="185">
        <v>0</v>
      </c>
      <c r="Y92" s="186">
        <v>2</v>
      </c>
      <c r="Z92" s="533"/>
    </row>
    <row r="93" spans="1:26" x14ac:dyDescent="0.25">
      <c r="A93" s="184" t="s">
        <v>231</v>
      </c>
      <c r="B93" s="185"/>
      <c r="C93" s="186"/>
      <c r="D93" s="185">
        <v>0</v>
      </c>
      <c r="E93" s="186">
        <v>0</v>
      </c>
      <c r="F93" s="185">
        <v>0</v>
      </c>
      <c r="G93" s="186">
        <v>0</v>
      </c>
      <c r="H93" s="185">
        <v>0</v>
      </c>
      <c r="I93" s="186">
        <v>0</v>
      </c>
      <c r="J93" s="185">
        <v>0</v>
      </c>
      <c r="K93" s="186">
        <v>0</v>
      </c>
      <c r="L93" s="185">
        <v>0</v>
      </c>
      <c r="M93" s="186">
        <v>0</v>
      </c>
      <c r="N93" s="185">
        <v>0</v>
      </c>
      <c r="O93" s="186">
        <v>0</v>
      </c>
      <c r="P93" s="185">
        <v>0</v>
      </c>
      <c r="Q93" s="186">
        <v>0</v>
      </c>
      <c r="R93" s="185">
        <v>0</v>
      </c>
      <c r="S93" s="186">
        <v>0</v>
      </c>
      <c r="T93" s="185">
        <v>0</v>
      </c>
      <c r="U93" s="186">
        <v>0</v>
      </c>
      <c r="V93" s="185"/>
      <c r="W93" s="186"/>
      <c r="X93" s="185">
        <v>0</v>
      </c>
      <c r="Y93" s="186">
        <v>0</v>
      </c>
      <c r="Z93" s="533"/>
    </row>
    <row r="94" spans="1:26" x14ac:dyDescent="0.25">
      <c r="A94" s="184" t="s">
        <v>232</v>
      </c>
      <c r="B94" s="185">
        <v>0</v>
      </c>
      <c r="C94" s="186">
        <v>0</v>
      </c>
      <c r="D94" s="185">
        <v>0</v>
      </c>
      <c r="E94" s="186">
        <v>0</v>
      </c>
      <c r="F94" s="185">
        <v>0</v>
      </c>
      <c r="G94" s="186">
        <v>2</v>
      </c>
      <c r="H94" s="185">
        <v>0</v>
      </c>
      <c r="I94" s="186">
        <v>0</v>
      </c>
      <c r="J94" s="185">
        <v>0</v>
      </c>
      <c r="K94" s="186">
        <v>0</v>
      </c>
      <c r="L94" s="185">
        <v>0</v>
      </c>
      <c r="M94" s="186">
        <v>2</v>
      </c>
      <c r="N94" s="185">
        <v>0</v>
      </c>
      <c r="O94" s="186">
        <v>0</v>
      </c>
      <c r="P94" s="185">
        <v>0</v>
      </c>
      <c r="Q94" s="186">
        <v>0</v>
      </c>
      <c r="R94" s="185">
        <v>0</v>
      </c>
      <c r="S94" s="186">
        <v>1</v>
      </c>
      <c r="T94" s="185">
        <v>0</v>
      </c>
      <c r="U94" s="186">
        <v>0</v>
      </c>
      <c r="V94" s="185">
        <v>0</v>
      </c>
      <c r="W94" s="186">
        <v>0</v>
      </c>
      <c r="X94" s="185">
        <v>0</v>
      </c>
      <c r="Y94" s="186">
        <v>5</v>
      </c>
      <c r="Z94" s="533"/>
    </row>
    <row r="95" spans="1:26" x14ac:dyDescent="0.25">
      <c r="A95" s="184" t="s">
        <v>233</v>
      </c>
      <c r="B95" s="185">
        <v>0</v>
      </c>
      <c r="C95" s="186">
        <v>1</v>
      </c>
      <c r="D95" s="185"/>
      <c r="E95" s="186"/>
      <c r="F95" s="185">
        <v>0</v>
      </c>
      <c r="G95" s="186">
        <v>2</v>
      </c>
      <c r="H95" s="185">
        <v>0</v>
      </c>
      <c r="I95" s="186">
        <v>0</v>
      </c>
      <c r="J95" s="185">
        <v>0</v>
      </c>
      <c r="K95" s="186">
        <v>0</v>
      </c>
      <c r="L95" s="185">
        <v>0</v>
      </c>
      <c r="M95" s="186">
        <v>4</v>
      </c>
      <c r="N95" s="185"/>
      <c r="O95" s="186"/>
      <c r="P95" s="185">
        <v>0</v>
      </c>
      <c r="Q95" s="186">
        <v>0</v>
      </c>
      <c r="R95" s="185">
        <v>0</v>
      </c>
      <c r="S95" s="186">
        <v>0</v>
      </c>
      <c r="T95" s="185"/>
      <c r="U95" s="186"/>
      <c r="V95" s="185">
        <v>0</v>
      </c>
      <c r="W95" s="186">
        <v>0</v>
      </c>
      <c r="X95" s="185">
        <v>0</v>
      </c>
      <c r="Y95" s="186">
        <v>7</v>
      </c>
      <c r="Z95" s="533"/>
    </row>
    <row r="96" spans="1:26" x14ac:dyDescent="0.25">
      <c r="A96" s="184" t="s">
        <v>234</v>
      </c>
      <c r="B96" s="185">
        <v>0</v>
      </c>
      <c r="C96" s="186">
        <v>0</v>
      </c>
      <c r="D96" s="185">
        <v>0</v>
      </c>
      <c r="E96" s="186">
        <v>0</v>
      </c>
      <c r="F96" s="185">
        <v>0</v>
      </c>
      <c r="G96" s="186">
        <v>1</v>
      </c>
      <c r="H96" s="185">
        <v>0</v>
      </c>
      <c r="I96" s="186">
        <v>0</v>
      </c>
      <c r="J96" s="185">
        <v>0</v>
      </c>
      <c r="K96" s="186">
        <v>0</v>
      </c>
      <c r="L96" s="185">
        <v>0</v>
      </c>
      <c r="M96" s="186">
        <v>4</v>
      </c>
      <c r="N96" s="185">
        <v>0</v>
      </c>
      <c r="O96" s="186">
        <v>0</v>
      </c>
      <c r="P96" s="185">
        <v>0</v>
      </c>
      <c r="Q96" s="186">
        <v>0</v>
      </c>
      <c r="R96" s="185">
        <v>0</v>
      </c>
      <c r="S96" s="186">
        <v>0</v>
      </c>
      <c r="T96" s="185"/>
      <c r="U96" s="186"/>
      <c r="V96" s="185"/>
      <c r="W96" s="186"/>
      <c r="X96" s="185">
        <v>0</v>
      </c>
      <c r="Y96" s="186">
        <v>5</v>
      </c>
      <c r="Z96" s="533"/>
    </row>
    <row r="97" spans="1:26" x14ac:dyDescent="0.25">
      <c r="A97" s="184" t="s">
        <v>235</v>
      </c>
      <c r="B97" s="185">
        <v>0</v>
      </c>
      <c r="C97" s="186">
        <v>5</v>
      </c>
      <c r="D97" s="185">
        <v>0</v>
      </c>
      <c r="E97" s="186">
        <v>0</v>
      </c>
      <c r="F97" s="185">
        <v>0</v>
      </c>
      <c r="G97" s="186">
        <v>3</v>
      </c>
      <c r="H97" s="185">
        <v>0</v>
      </c>
      <c r="I97" s="186">
        <v>1</v>
      </c>
      <c r="J97" s="185">
        <v>0</v>
      </c>
      <c r="K97" s="186">
        <v>0</v>
      </c>
      <c r="L97" s="185">
        <v>0</v>
      </c>
      <c r="M97" s="186">
        <v>4</v>
      </c>
      <c r="N97" s="185">
        <v>0</v>
      </c>
      <c r="O97" s="186">
        <v>0</v>
      </c>
      <c r="P97" s="185">
        <v>0</v>
      </c>
      <c r="Q97" s="186">
        <v>0</v>
      </c>
      <c r="R97" s="185">
        <v>0</v>
      </c>
      <c r="S97" s="186">
        <v>1</v>
      </c>
      <c r="T97" s="185">
        <v>0</v>
      </c>
      <c r="U97" s="186">
        <v>0</v>
      </c>
      <c r="V97" s="185">
        <v>0</v>
      </c>
      <c r="W97" s="186">
        <v>0</v>
      </c>
      <c r="X97" s="185">
        <v>0</v>
      </c>
      <c r="Y97" s="186">
        <v>14</v>
      </c>
      <c r="Z97" s="533"/>
    </row>
    <row r="98" spans="1:26" x14ac:dyDescent="0.25">
      <c r="A98" s="184" t="s">
        <v>236</v>
      </c>
      <c r="B98" s="185">
        <v>0</v>
      </c>
      <c r="C98" s="186">
        <v>0</v>
      </c>
      <c r="D98" s="185">
        <v>0</v>
      </c>
      <c r="E98" s="186">
        <v>2</v>
      </c>
      <c r="F98" s="185">
        <v>0</v>
      </c>
      <c r="G98" s="186">
        <v>0</v>
      </c>
      <c r="H98" s="185">
        <v>0</v>
      </c>
      <c r="I98" s="186">
        <v>0</v>
      </c>
      <c r="J98" s="185">
        <v>0</v>
      </c>
      <c r="K98" s="186">
        <v>2</v>
      </c>
      <c r="L98" s="185">
        <v>0</v>
      </c>
      <c r="M98" s="186">
        <v>7</v>
      </c>
      <c r="N98" s="185"/>
      <c r="O98" s="186"/>
      <c r="P98" s="185">
        <v>0</v>
      </c>
      <c r="Q98" s="186">
        <v>0</v>
      </c>
      <c r="R98" s="185">
        <v>0</v>
      </c>
      <c r="S98" s="186">
        <v>1</v>
      </c>
      <c r="T98" s="185"/>
      <c r="U98" s="186"/>
      <c r="V98" s="185"/>
      <c r="W98" s="186"/>
      <c r="X98" s="185">
        <v>0</v>
      </c>
      <c r="Y98" s="186">
        <v>12</v>
      </c>
      <c r="Z98" s="533"/>
    </row>
    <row r="99" spans="1:26" x14ac:dyDescent="0.25">
      <c r="A99" s="184" t="s">
        <v>220</v>
      </c>
      <c r="B99" s="185">
        <v>0</v>
      </c>
      <c r="C99" s="186">
        <v>12</v>
      </c>
      <c r="D99" s="185">
        <v>0</v>
      </c>
      <c r="E99" s="186">
        <v>7</v>
      </c>
      <c r="F99" s="185">
        <v>0</v>
      </c>
      <c r="G99" s="186">
        <v>20</v>
      </c>
      <c r="H99" s="185">
        <v>0</v>
      </c>
      <c r="I99" s="186">
        <v>3</v>
      </c>
      <c r="J99" s="185">
        <v>0</v>
      </c>
      <c r="K99" s="186">
        <v>17</v>
      </c>
      <c r="L99" s="185">
        <v>0</v>
      </c>
      <c r="M99" s="186">
        <v>37</v>
      </c>
      <c r="N99" s="185">
        <v>0</v>
      </c>
      <c r="O99" s="186">
        <v>6</v>
      </c>
      <c r="P99" s="185">
        <v>0</v>
      </c>
      <c r="Q99" s="186">
        <v>7</v>
      </c>
      <c r="R99" s="185">
        <v>0</v>
      </c>
      <c r="S99" s="186">
        <v>8</v>
      </c>
      <c r="T99" s="185">
        <v>0</v>
      </c>
      <c r="U99" s="186">
        <v>2</v>
      </c>
      <c r="V99" s="185">
        <v>0</v>
      </c>
      <c r="W99" s="186">
        <v>0</v>
      </c>
      <c r="X99" s="185">
        <v>0</v>
      </c>
      <c r="Y99" s="186">
        <v>119</v>
      </c>
      <c r="Z99" s="533"/>
    </row>
    <row r="100" spans="1:26" x14ac:dyDescent="0.25">
      <c r="A100" s="184" t="s">
        <v>237</v>
      </c>
      <c r="B100" s="185">
        <v>0</v>
      </c>
      <c r="C100" s="186">
        <v>12</v>
      </c>
      <c r="D100" s="185">
        <v>0</v>
      </c>
      <c r="E100" s="186">
        <v>7</v>
      </c>
      <c r="F100" s="185">
        <v>0</v>
      </c>
      <c r="G100" s="186">
        <v>19</v>
      </c>
      <c r="H100" s="185">
        <v>0</v>
      </c>
      <c r="I100" s="186">
        <v>3</v>
      </c>
      <c r="J100" s="185">
        <v>0</v>
      </c>
      <c r="K100" s="186">
        <v>17</v>
      </c>
      <c r="L100" s="185">
        <v>0</v>
      </c>
      <c r="M100" s="186">
        <v>37</v>
      </c>
      <c r="N100" s="185">
        <v>0</v>
      </c>
      <c r="O100" s="186">
        <v>6</v>
      </c>
      <c r="P100" s="185">
        <v>0</v>
      </c>
      <c r="Q100" s="186">
        <v>7</v>
      </c>
      <c r="R100" s="185">
        <v>0</v>
      </c>
      <c r="S100" s="186">
        <v>8</v>
      </c>
      <c r="T100" s="185">
        <v>0</v>
      </c>
      <c r="U100" s="186">
        <v>2</v>
      </c>
      <c r="V100" s="185">
        <v>0</v>
      </c>
      <c r="W100" s="186">
        <v>0</v>
      </c>
      <c r="X100" s="185">
        <v>0</v>
      </c>
      <c r="Y100" s="186">
        <v>118</v>
      </c>
      <c r="Z100" s="533"/>
    </row>
    <row r="101" spans="1:26" x14ac:dyDescent="0.25">
      <c r="A101" s="631" t="s">
        <v>372</v>
      </c>
      <c r="B101" s="632"/>
      <c r="C101" s="633"/>
      <c r="D101" s="632"/>
      <c r="E101" s="633"/>
      <c r="F101" s="632"/>
      <c r="G101" s="633"/>
      <c r="H101" s="632"/>
      <c r="I101" s="633"/>
      <c r="J101" s="632"/>
      <c r="K101" s="633"/>
      <c r="L101" s="632"/>
      <c r="M101" s="633"/>
      <c r="N101" s="632"/>
      <c r="O101" s="633"/>
      <c r="P101" s="632"/>
      <c r="Q101" s="633"/>
      <c r="R101" s="632"/>
      <c r="S101" s="633"/>
      <c r="T101" s="632"/>
      <c r="U101" s="633"/>
      <c r="V101" s="632"/>
      <c r="W101" s="633"/>
      <c r="X101" s="632"/>
      <c r="Y101" s="634"/>
      <c r="Z101" s="533"/>
    </row>
    <row r="102" spans="1:26" x14ac:dyDescent="0.25">
      <c r="A102" s="184" t="s">
        <v>221</v>
      </c>
      <c r="B102" s="185"/>
      <c r="C102" s="186"/>
      <c r="D102" s="185"/>
      <c r="E102" s="186"/>
      <c r="F102" s="185"/>
      <c r="G102" s="186"/>
      <c r="H102" s="185"/>
      <c r="I102" s="186"/>
      <c r="J102" s="185"/>
      <c r="K102" s="186"/>
      <c r="L102" s="185"/>
      <c r="M102" s="186"/>
      <c r="N102" s="185"/>
      <c r="O102" s="186"/>
      <c r="P102" s="185"/>
      <c r="Q102" s="186"/>
      <c r="R102" s="185"/>
      <c r="S102" s="186"/>
      <c r="T102" s="185"/>
      <c r="U102" s="186"/>
      <c r="V102" s="185"/>
      <c r="W102" s="186"/>
      <c r="X102" s="185"/>
      <c r="Y102" s="186"/>
      <c r="Z102" s="533"/>
    </row>
    <row r="103" spans="1:26" x14ac:dyDescent="0.25">
      <c r="A103" s="184" t="s">
        <v>222</v>
      </c>
      <c r="B103" s="185"/>
      <c r="C103" s="186"/>
      <c r="D103" s="185"/>
      <c r="E103" s="186"/>
      <c r="F103" s="185"/>
      <c r="G103" s="186"/>
      <c r="H103" s="185"/>
      <c r="I103" s="186"/>
      <c r="J103" s="185"/>
      <c r="K103" s="186"/>
      <c r="L103" s="185"/>
      <c r="M103" s="186"/>
      <c r="N103" s="185"/>
      <c r="O103" s="186"/>
      <c r="P103" s="185"/>
      <c r="Q103" s="186"/>
      <c r="R103" s="185"/>
      <c r="S103" s="186"/>
      <c r="T103" s="185"/>
      <c r="U103" s="186"/>
      <c r="V103" s="185"/>
      <c r="W103" s="186"/>
      <c r="X103" s="185"/>
      <c r="Y103" s="186"/>
      <c r="Z103" s="533"/>
    </row>
    <row r="104" spans="1:26" x14ac:dyDescent="0.25">
      <c r="A104" s="184" t="s">
        <v>223</v>
      </c>
      <c r="B104" s="185"/>
      <c r="C104" s="186"/>
      <c r="D104" s="185"/>
      <c r="E104" s="186"/>
      <c r="F104" s="185"/>
      <c r="G104" s="186"/>
      <c r="H104" s="185"/>
      <c r="I104" s="186"/>
      <c r="J104" s="185"/>
      <c r="K104" s="186"/>
      <c r="L104" s="185"/>
      <c r="M104" s="186"/>
      <c r="N104" s="185"/>
      <c r="O104" s="186"/>
      <c r="P104" s="185"/>
      <c r="Q104" s="186"/>
      <c r="R104" s="185"/>
      <c r="S104" s="186"/>
      <c r="T104" s="185"/>
      <c r="U104" s="186"/>
      <c r="V104" s="185"/>
      <c r="W104" s="186"/>
      <c r="X104" s="185"/>
      <c r="Y104" s="186"/>
      <c r="Z104" s="533"/>
    </row>
    <row r="105" spans="1:26" x14ac:dyDescent="0.25">
      <c r="A105" s="184" t="s">
        <v>224</v>
      </c>
      <c r="B105" s="185"/>
      <c r="C105" s="186"/>
      <c r="D105" s="185"/>
      <c r="E105" s="186"/>
      <c r="F105" s="185"/>
      <c r="G105" s="186"/>
      <c r="H105" s="185"/>
      <c r="I105" s="186"/>
      <c r="J105" s="185"/>
      <c r="K105" s="186"/>
      <c r="L105" s="185"/>
      <c r="M105" s="186"/>
      <c r="N105" s="185"/>
      <c r="O105" s="186"/>
      <c r="P105" s="185"/>
      <c r="Q105" s="186"/>
      <c r="R105" s="185"/>
      <c r="S105" s="186"/>
      <c r="T105" s="185"/>
      <c r="U105" s="186"/>
      <c r="V105" s="185"/>
      <c r="W105" s="186"/>
      <c r="X105" s="185"/>
      <c r="Y105" s="186"/>
      <c r="Z105" s="533"/>
    </row>
    <row r="106" spans="1:26" x14ac:dyDescent="0.25">
      <c r="A106" s="184" t="s">
        <v>225</v>
      </c>
      <c r="B106" s="185"/>
      <c r="C106" s="186"/>
      <c r="D106" s="185"/>
      <c r="E106" s="186"/>
      <c r="F106" s="185"/>
      <c r="G106" s="186"/>
      <c r="H106" s="185"/>
      <c r="I106" s="186"/>
      <c r="J106" s="185"/>
      <c r="K106" s="186"/>
      <c r="L106" s="185"/>
      <c r="M106" s="186"/>
      <c r="N106" s="185"/>
      <c r="O106" s="186"/>
      <c r="P106" s="185"/>
      <c r="Q106" s="186"/>
      <c r="R106" s="185"/>
      <c r="S106" s="186"/>
      <c r="T106" s="185"/>
      <c r="U106" s="186"/>
      <c r="V106" s="185"/>
      <c r="W106" s="186"/>
      <c r="X106" s="185"/>
      <c r="Y106" s="186"/>
      <c r="Z106" s="533"/>
    </row>
    <row r="107" spans="1:26" x14ac:dyDescent="0.25">
      <c r="A107" s="184" t="s">
        <v>226</v>
      </c>
      <c r="B107" s="185"/>
      <c r="C107" s="186"/>
      <c r="D107" s="185"/>
      <c r="E107" s="186"/>
      <c r="F107" s="185"/>
      <c r="G107" s="186"/>
      <c r="H107" s="185"/>
      <c r="I107" s="186"/>
      <c r="J107" s="185"/>
      <c r="K107" s="186"/>
      <c r="L107" s="185"/>
      <c r="M107" s="186"/>
      <c r="N107" s="185"/>
      <c r="O107" s="186"/>
      <c r="P107" s="185"/>
      <c r="Q107" s="186"/>
      <c r="R107" s="185"/>
      <c r="S107" s="186"/>
      <c r="T107" s="185"/>
      <c r="U107" s="186"/>
      <c r="V107" s="185"/>
      <c r="W107" s="186"/>
      <c r="X107" s="185"/>
      <c r="Y107" s="186"/>
      <c r="Z107" s="533"/>
    </row>
    <row r="108" spans="1:26" x14ac:dyDescent="0.25">
      <c r="A108" s="184" t="s">
        <v>227</v>
      </c>
      <c r="B108" s="185"/>
      <c r="C108" s="186"/>
      <c r="D108" s="185"/>
      <c r="E108" s="186"/>
      <c r="F108" s="185"/>
      <c r="G108" s="186"/>
      <c r="H108" s="185"/>
      <c r="I108" s="186"/>
      <c r="J108" s="185"/>
      <c r="K108" s="186"/>
      <c r="L108" s="185"/>
      <c r="M108" s="186"/>
      <c r="N108" s="185"/>
      <c r="O108" s="186"/>
      <c r="P108" s="185"/>
      <c r="Q108" s="186"/>
      <c r="R108" s="185"/>
      <c r="S108" s="186"/>
      <c r="T108" s="185"/>
      <c r="U108" s="186"/>
      <c r="V108" s="185"/>
      <c r="W108" s="186"/>
      <c r="X108" s="185"/>
      <c r="Y108" s="186"/>
      <c r="Z108" s="533"/>
    </row>
    <row r="109" spans="1:26" x14ac:dyDescent="0.25">
      <c r="A109" s="184" t="s">
        <v>228</v>
      </c>
      <c r="B109" s="185"/>
      <c r="C109" s="186"/>
      <c r="D109" s="185"/>
      <c r="E109" s="186"/>
      <c r="F109" s="185"/>
      <c r="G109" s="186"/>
      <c r="H109" s="185"/>
      <c r="I109" s="186"/>
      <c r="J109" s="185"/>
      <c r="K109" s="186"/>
      <c r="L109" s="185"/>
      <c r="M109" s="186"/>
      <c r="N109" s="185"/>
      <c r="O109" s="186"/>
      <c r="P109" s="185"/>
      <c r="Q109" s="186"/>
      <c r="R109" s="185"/>
      <c r="S109" s="186"/>
      <c r="T109" s="185"/>
      <c r="U109" s="186"/>
      <c r="V109" s="185"/>
      <c r="W109" s="186"/>
      <c r="X109" s="185"/>
      <c r="Y109" s="186"/>
      <c r="Z109" s="533"/>
    </row>
    <row r="110" spans="1:26" x14ac:dyDescent="0.25">
      <c r="A110" s="184" t="s">
        <v>229</v>
      </c>
      <c r="B110" s="185"/>
      <c r="C110" s="186"/>
      <c r="D110" s="185"/>
      <c r="E110" s="186"/>
      <c r="F110" s="185"/>
      <c r="G110" s="186"/>
      <c r="H110" s="185"/>
      <c r="I110" s="186"/>
      <c r="J110" s="185"/>
      <c r="K110" s="186"/>
      <c r="L110" s="185"/>
      <c r="M110" s="186"/>
      <c r="N110" s="185"/>
      <c r="O110" s="186"/>
      <c r="P110" s="185"/>
      <c r="Q110" s="186"/>
      <c r="R110" s="185"/>
      <c r="S110" s="186"/>
      <c r="T110" s="185"/>
      <c r="U110" s="186"/>
      <c r="V110" s="185"/>
      <c r="W110" s="186"/>
      <c r="X110" s="185"/>
      <c r="Y110" s="186"/>
      <c r="Z110" s="533"/>
    </row>
    <row r="111" spans="1:26" x14ac:dyDescent="0.25">
      <c r="A111" s="184" t="s">
        <v>230</v>
      </c>
      <c r="B111" s="185"/>
      <c r="C111" s="186"/>
      <c r="D111" s="185"/>
      <c r="E111" s="186"/>
      <c r="F111" s="185"/>
      <c r="G111" s="186"/>
      <c r="H111" s="185"/>
      <c r="I111" s="186"/>
      <c r="J111" s="185"/>
      <c r="K111" s="186"/>
      <c r="L111" s="185"/>
      <c r="M111" s="186"/>
      <c r="N111" s="185"/>
      <c r="O111" s="186"/>
      <c r="P111" s="185"/>
      <c r="Q111" s="186"/>
      <c r="R111" s="185"/>
      <c r="S111" s="186"/>
      <c r="T111" s="185"/>
      <c r="U111" s="186"/>
      <c r="V111" s="185"/>
      <c r="W111" s="186"/>
      <c r="X111" s="185"/>
      <c r="Y111" s="186"/>
      <c r="Z111" s="533"/>
    </row>
    <row r="112" spans="1:26" x14ac:dyDescent="0.25">
      <c r="A112" s="184" t="s">
        <v>231</v>
      </c>
      <c r="B112" s="185"/>
      <c r="C112" s="186"/>
      <c r="D112" s="185"/>
      <c r="E112" s="186"/>
      <c r="F112" s="185"/>
      <c r="G112" s="186"/>
      <c r="H112" s="185"/>
      <c r="I112" s="186"/>
      <c r="J112" s="185"/>
      <c r="K112" s="186"/>
      <c r="L112" s="185"/>
      <c r="M112" s="186"/>
      <c r="N112" s="185"/>
      <c r="O112" s="186"/>
      <c r="P112" s="185"/>
      <c r="Q112" s="186"/>
      <c r="R112" s="185"/>
      <c r="S112" s="186"/>
      <c r="T112" s="185"/>
      <c r="U112" s="186"/>
      <c r="V112" s="185"/>
      <c r="W112" s="186"/>
      <c r="X112" s="185"/>
      <c r="Y112" s="186"/>
      <c r="Z112" s="533"/>
    </row>
    <row r="113" spans="1:26" x14ac:dyDescent="0.25">
      <c r="A113" s="184" t="s">
        <v>232</v>
      </c>
      <c r="B113" s="185"/>
      <c r="C113" s="186"/>
      <c r="D113" s="185"/>
      <c r="E113" s="186"/>
      <c r="F113" s="185"/>
      <c r="G113" s="186"/>
      <c r="H113" s="185"/>
      <c r="I113" s="186"/>
      <c r="J113" s="185"/>
      <c r="K113" s="186"/>
      <c r="L113" s="185"/>
      <c r="M113" s="186"/>
      <c r="N113" s="185"/>
      <c r="O113" s="186"/>
      <c r="P113" s="185"/>
      <c r="Q113" s="186"/>
      <c r="R113" s="185"/>
      <c r="S113" s="186"/>
      <c r="T113" s="185"/>
      <c r="U113" s="186"/>
      <c r="V113" s="185"/>
      <c r="W113" s="186"/>
      <c r="X113" s="185"/>
      <c r="Y113" s="186"/>
      <c r="Z113" s="533"/>
    </row>
    <row r="114" spans="1:26" x14ac:dyDescent="0.25">
      <c r="A114" s="184" t="s">
        <v>233</v>
      </c>
      <c r="B114" s="185"/>
      <c r="C114" s="186"/>
      <c r="D114" s="185"/>
      <c r="E114" s="186"/>
      <c r="F114" s="185"/>
      <c r="G114" s="186"/>
      <c r="H114" s="185"/>
      <c r="I114" s="186"/>
      <c r="J114" s="185"/>
      <c r="K114" s="186"/>
      <c r="L114" s="185"/>
      <c r="M114" s="186"/>
      <c r="N114" s="185"/>
      <c r="O114" s="186"/>
      <c r="P114" s="185"/>
      <c r="Q114" s="186"/>
      <c r="R114" s="185"/>
      <c r="S114" s="186"/>
      <c r="T114" s="185"/>
      <c r="U114" s="186"/>
      <c r="V114" s="185"/>
      <c r="W114" s="186"/>
      <c r="X114" s="185"/>
      <c r="Y114" s="186"/>
      <c r="Z114" s="533"/>
    </row>
    <row r="115" spans="1:26" x14ac:dyDescent="0.25">
      <c r="A115" s="184" t="s">
        <v>234</v>
      </c>
      <c r="B115" s="185"/>
      <c r="C115" s="186"/>
      <c r="D115" s="185"/>
      <c r="E115" s="186"/>
      <c r="F115" s="185"/>
      <c r="G115" s="186"/>
      <c r="H115" s="185"/>
      <c r="I115" s="186"/>
      <c r="J115" s="185"/>
      <c r="K115" s="186"/>
      <c r="L115" s="185"/>
      <c r="M115" s="186"/>
      <c r="N115" s="185"/>
      <c r="O115" s="186"/>
      <c r="P115" s="185"/>
      <c r="Q115" s="186"/>
      <c r="R115" s="185"/>
      <c r="S115" s="186"/>
      <c r="T115" s="185"/>
      <c r="U115" s="186"/>
      <c r="V115" s="185"/>
      <c r="W115" s="186"/>
      <c r="X115" s="185"/>
      <c r="Y115" s="186"/>
      <c r="Z115" s="533"/>
    </row>
    <row r="116" spans="1:26" x14ac:dyDescent="0.25">
      <c r="A116" s="184" t="s">
        <v>235</v>
      </c>
      <c r="B116" s="185"/>
      <c r="C116" s="186"/>
      <c r="D116" s="185"/>
      <c r="E116" s="186"/>
      <c r="F116" s="185"/>
      <c r="G116" s="186"/>
      <c r="H116" s="185"/>
      <c r="I116" s="186"/>
      <c r="J116" s="185"/>
      <c r="K116" s="186"/>
      <c r="L116" s="185"/>
      <c r="M116" s="186"/>
      <c r="N116" s="185"/>
      <c r="O116" s="186"/>
      <c r="P116" s="185"/>
      <c r="Q116" s="186"/>
      <c r="R116" s="185"/>
      <c r="S116" s="186"/>
      <c r="T116" s="185"/>
      <c r="U116" s="186"/>
      <c r="V116" s="185"/>
      <c r="W116" s="186"/>
      <c r="X116" s="185"/>
      <c r="Y116" s="186"/>
      <c r="Z116" s="533"/>
    </row>
    <row r="117" spans="1:26" x14ac:dyDescent="0.25">
      <c r="A117" s="184" t="s">
        <v>236</v>
      </c>
      <c r="B117" s="185"/>
      <c r="C117" s="186"/>
      <c r="D117" s="185"/>
      <c r="E117" s="186"/>
      <c r="F117" s="185"/>
      <c r="G117" s="186"/>
      <c r="H117" s="185"/>
      <c r="I117" s="186"/>
      <c r="J117" s="185"/>
      <c r="K117" s="186"/>
      <c r="L117" s="185"/>
      <c r="M117" s="186"/>
      <c r="N117" s="185"/>
      <c r="O117" s="186"/>
      <c r="P117" s="185"/>
      <c r="Q117" s="186"/>
      <c r="R117" s="185"/>
      <c r="S117" s="186"/>
      <c r="T117" s="185"/>
      <c r="U117" s="186"/>
      <c r="V117" s="185"/>
      <c r="W117" s="186"/>
      <c r="X117" s="185"/>
      <c r="Y117" s="186"/>
      <c r="Z117" s="533"/>
    </row>
    <row r="118" spans="1:26" x14ac:dyDescent="0.25">
      <c r="A118" s="184" t="s">
        <v>220</v>
      </c>
      <c r="B118" s="185"/>
      <c r="C118" s="186"/>
      <c r="D118" s="185"/>
      <c r="E118" s="186"/>
      <c r="F118" s="185"/>
      <c r="G118" s="186"/>
      <c r="H118" s="185"/>
      <c r="I118" s="186"/>
      <c r="J118" s="185"/>
      <c r="K118" s="186"/>
      <c r="L118" s="185"/>
      <c r="M118" s="186"/>
      <c r="N118" s="185"/>
      <c r="O118" s="186"/>
      <c r="P118" s="185"/>
      <c r="Q118" s="186"/>
      <c r="R118" s="185"/>
      <c r="S118" s="186"/>
      <c r="T118" s="185"/>
      <c r="U118" s="186"/>
      <c r="V118" s="185"/>
      <c r="W118" s="186"/>
      <c r="X118" s="185"/>
      <c r="Y118" s="186"/>
      <c r="Z118" s="533"/>
    </row>
    <row r="119" spans="1:26" x14ac:dyDescent="0.25">
      <c r="A119" s="184" t="s">
        <v>237</v>
      </c>
      <c r="B119" s="185"/>
      <c r="C119" s="186"/>
      <c r="D119" s="185"/>
      <c r="E119" s="186"/>
      <c r="F119" s="185"/>
      <c r="G119" s="186"/>
      <c r="H119" s="185"/>
      <c r="I119" s="186"/>
      <c r="J119" s="185"/>
      <c r="K119" s="186"/>
      <c r="L119" s="185"/>
      <c r="M119" s="186"/>
      <c r="N119" s="185"/>
      <c r="O119" s="186"/>
      <c r="P119" s="185"/>
      <c r="Q119" s="186"/>
      <c r="R119" s="185"/>
      <c r="S119" s="186"/>
      <c r="T119" s="185"/>
      <c r="U119" s="186"/>
      <c r="V119" s="185"/>
      <c r="W119" s="186"/>
      <c r="X119" s="185"/>
      <c r="Y119" s="186"/>
      <c r="Z119" s="533"/>
    </row>
  </sheetData>
  <mergeCells count="41">
    <mergeCell ref="A6:I6"/>
    <mergeCell ref="A7:I7"/>
    <mergeCell ref="A20:I20"/>
    <mergeCell ref="B4:C4"/>
    <mergeCell ref="B5:C5"/>
    <mergeCell ref="A8:I8"/>
    <mergeCell ref="A9:I9"/>
    <mergeCell ref="A10:I10"/>
    <mergeCell ref="B2:I2"/>
    <mergeCell ref="A23:A24"/>
    <mergeCell ref="D4:F4"/>
    <mergeCell ref="D5:F5"/>
    <mergeCell ref="G4:I4"/>
    <mergeCell ref="G5:I5"/>
    <mergeCell ref="A11:I11"/>
    <mergeCell ref="A12:I12"/>
    <mergeCell ref="A13:I13"/>
    <mergeCell ref="A63:Y63"/>
    <mergeCell ref="T23:U23"/>
    <mergeCell ref="A25:Y25"/>
    <mergeCell ref="A44:Y44"/>
    <mergeCell ref="V23:W23"/>
    <mergeCell ref="X23:Y23"/>
    <mergeCell ref="A14:I14"/>
    <mergeCell ref="A15:I15"/>
    <mergeCell ref="A16:I16"/>
    <mergeCell ref="B23:C23"/>
    <mergeCell ref="A21:I21"/>
    <mergeCell ref="A17:I17"/>
    <mergeCell ref="A18:I18"/>
    <mergeCell ref="A19:I19"/>
    <mergeCell ref="A101:Y101"/>
    <mergeCell ref="D23:E23"/>
    <mergeCell ref="F23:G23"/>
    <mergeCell ref="H23:I23"/>
    <mergeCell ref="J23:K23"/>
    <mergeCell ref="L23:M23"/>
    <mergeCell ref="N23:O23"/>
    <mergeCell ref="P23:Q23"/>
    <mergeCell ref="A82:Y82"/>
    <mergeCell ref="R23:S23"/>
  </mergeCells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12</vt:i4>
      </vt:variant>
    </vt:vector>
  </HeadingPairs>
  <TitlesOfParts>
    <vt:vector size="33" baseType="lpstr">
      <vt:lpstr>СПРАВКА</vt:lpstr>
      <vt:lpstr>Титул</vt:lpstr>
      <vt:lpstr>РС-1 по эк</vt:lpstr>
      <vt:lpstr>РС-2 по эк</vt:lpstr>
      <vt:lpstr>РС-3 по эк</vt:lpstr>
      <vt:lpstr>РС-П3.2 (РС-1)</vt:lpstr>
      <vt:lpstr>РС-П3.2 (РС-2)</vt:lpstr>
      <vt:lpstr>РС-П3.2 (РС-3)</vt:lpstr>
      <vt:lpstr>репр</vt:lpstr>
      <vt:lpstr>КТЛ &lt;1</vt:lpstr>
      <vt:lpstr>КТЛ&gt;1,5</vt:lpstr>
      <vt:lpstr>УС&gt;0,5</vt:lpstr>
      <vt:lpstr>КООС&gt;ср</vt:lpstr>
      <vt:lpstr>РСК20</vt:lpstr>
      <vt:lpstr>РСК5</vt:lpstr>
      <vt:lpstr>РП30</vt:lpstr>
      <vt:lpstr>РП5</vt:lpstr>
      <vt:lpstr>РАСЧ</vt:lpstr>
      <vt:lpstr>Титульный</vt:lpstr>
      <vt:lpstr>Раздел 1 (стр 1-4)</vt:lpstr>
      <vt:lpstr>Раздел 2 (стр 1-4)</vt:lpstr>
      <vt:lpstr>P3_2_MAIN1</vt:lpstr>
      <vt:lpstr>'РС-2 по эк'!P3_2_MAIN2</vt:lpstr>
      <vt:lpstr>P3_2_MAIN3</vt:lpstr>
      <vt:lpstr>P3_2_POKAZ1</vt:lpstr>
      <vt:lpstr>P3_2_POKAZ1_COL</vt:lpstr>
      <vt:lpstr>'РС-2 по эк'!P3_2_POKAZ2</vt:lpstr>
      <vt:lpstr>P3_2_POKAZ3</vt:lpstr>
      <vt:lpstr>'РС-П3.2 (РС-3)'!Заголовки_для_печати</vt:lpstr>
      <vt:lpstr>'Раздел 1 (стр 1-4)'!Область_печати</vt:lpstr>
      <vt:lpstr>'Раздел 2 (стр 1-4)'!Область_печати</vt:lpstr>
      <vt:lpstr>'РС-2 по эк'!Область_печати</vt:lpstr>
      <vt:lpstr>Титульный!Область_печати</vt:lpstr>
    </vt:vector>
  </TitlesOfParts>
  <Company>bsbnb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Indira Ozayeva</cp:lastModifiedBy>
  <cp:lastPrinted>2010-11-22T08:53:09Z</cp:lastPrinted>
  <dcterms:created xsi:type="dcterms:W3CDTF">2005-10-31T14:48:20Z</dcterms:created>
  <dcterms:modified xsi:type="dcterms:W3CDTF">2019-12-03T10:41:54Z</dcterms:modified>
</cp:coreProperties>
</file>